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tables/table3.xml" ContentType="application/vnd.openxmlformats-officedocument.spreadsheetml.table+xml"/>
  <Override PartName="/xl/tables/table1.xml" ContentType="application/vnd.openxmlformats-officedocument.spreadsheetml.table+xml"/>
  <Override PartName="/xl/worksheets/sheet1.xml" ContentType="application/vnd.openxmlformats-officedocument.spreadsheetml.worksheet+xml"/>
  <Override PartName="/xl/theme/theme1.xml" ContentType="application/vnd.openxmlformats-officedocument.theme+xml"/>
  <Override PartName="/xl/worksheets/sheet2.xml" ContentType="application/vnd.openxmlformats-officedocument.spreadsheetml.worksheet+xml"/>
  <Override PartName="/xl/tables/table5.xml" ContentType="application/vnd.openxmlformats-officedocument.spreadsheetml.table+xml"/>
  <Override PartName="/xl/worksheets/sheet5.xml" ContentType="application/vnd.openxmlformats-officedocument.spreadsheetml.worksheet+xml"/>
  <Override PartName="/xl/namedSheetViews/namedSheetView1.xml" ContentType="application/vnd.ms-excel.namedsheetviews+xml"/>
  <Override PartName="/xl/worksheets/sheet6.xml" ContentType="application/vnd.openxmlformats-officedocument.spreadsheetml.worksheet+xml"/>
  <Override PartName="/xl/styles.xml" ContentType="application/vnd.openxmlformats-officedocument.spreadsheetml.styles+xml"/>
  <Override PartName="/xl/tables/table4.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9.xml" ContentType="application/vnd.openxmlformats-officedocument.spreadsheetml.worksheet+xml"/>
  <Override PartName="/xl/tables/table8.xml" ContentType="application/vnd.openxmlformats-officedocument.spreadsheetml.table+xml"/>
  <Override PartName="/xl/worksheets/sheet8.xml" ContentType="application/vnd.openxmlformats-officedocument.spreadsheetml.worksheet+xml"/>
  <Override PartName="/xl/tables/table9.xml" ContentType="application/vnd.openxmlformats-officedocument.spreadsheetml.table+xml"/>
  <Override PartName="/xl/worksheets/sheet10.xml" ContentType="application/vnd.openxmlformats-officedocument.spreadsheetml.worksheet+xml"/>
  <Override PartName="/xl/worksheets/sheet4.xml" ContentType="application/vnd.openxmlformats-officedocument.spreadsheetml.worksheet+xml"/>
  <Override PartName="/xl/tables/table10.xml" ContentType="application/vnd.openxmlformats-officedocument.spreadsheetml.table+xml"/>
  <Override PartName="/xl/tables/table11.xml" ContentType="application/vnd.openxmlformats-officedocument.spreadsheetml.table+xml"/>
  <Override PartName="/xl/tables/table2.xml" ContentType="application/vnd.openxmlformats-officedocument.spreadsheetml.table+xml"/>
  <Override PartName="/xl/worksheets/sheet3.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tables/table6.xml" ContentType="application/vnd.openxmlformats-officedocument.spreadsheetml.table+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Sources DB" sheetId="5" r:id="rId1"/>
    <sheet name="Statements DB" sheetId="1" r:id="rId2"/>
    <sheet name="Insight DB" sheetId="4" r:id="rId3"/>
    <sheet name="Strategy Addendum DB" sheetId="12" r:id="rId4"/>
    <sheet name="Strategies DB" sheetId="2" r:id="rId5"/>
    <sheet name="Effects DB" sheetId="3" r:id="rId6"/>
    <sheet name="Definitions" sheetId="10" r:id="rId7"/>
    <sheet name="General Statistics" sheetId="6" r:id="rId8"/>
    <sheet name="Specific Statistics" sheetId="7" r:id="rId9"/>
    <sheet name="Relationship DB" sheetId="8" r:id="rId10"/>
    <sheet name="Relationship DB (2)" sheetId="9" r:id="rId11"/>
  </sheets>
  <calcPr calcId="191028"/>
</workbook>
</file>

<file path=xl/sharedStrings.xml><?xml version="1.0" encoding="utf-8"?>
<sst xmlns="http://schemas.openxmlformats.org/spreadsheetml/2006/main" count="3480" uniqueCount="3480">
  <si>
    <t>Source_ID</t>
  </si>
  <si>
    <t>Source</t>
  </si>
  <si>
    <t>Journal</t>
  </si>
  <si>
    <t>Pub_Year</t>
  </si>
  <si>
    <t>Jrnl_Conf</t>
  </si>
  <si>
    <t>Date_Added</t>
  </si>
  <si>
    <t>SR-001</t>
  </si>
  <si>
    <r>
      <rPr>
        <sz val="10"/>
        <color rgb="FF222222"/>
        <rFont val="Arial"/>
      </rPr>
      <t xml:space="preserve">Ulrich, Karl. "The role of product architecture in the manufacturing firm." </t>
    </r>
    <r>
      <rPr>
        <i/>
        <sz val="10"/>
        <color rgb="FF222222"/>
        <rFont val="Arial"/>
      </rPr>
      <t xml:space="preserve">Research policy</t>
    </r>
    <r>
      <rPr>
        <sz val="10"/>
        <color rgb="FF222222"/>
        <rFont val="Arial"/>
      </rPr>
      <t xml:space="preserve"> 24.3 (1995): 419-440.</t>
    </r>
  </si>
  <si>
    <t xml:space="preserve">Research Policy</t>
  </si>
  <si>
    <t>J</t>
  </si>
  <si>
    <t>SR-002</t>
  </si>
  <si>
    <r>
      <rPr>
        <sz val="10"/>
        <color rgb="FF222222"/>
        <rFont val="Arial"/>
      </rPr>
      <t xml:space="preserve">Hackl, J., Krause, D., Otto, K., Windheim, M., Moon, S. K., Bursac, N., &amp; Lachmayer, R. (2020). Impact of modularity decisions on a firm’s economic objectives. </t>
    </r>
    <r>
      <rPr>
        <i/>
        <sz val="10"/>
        <color rgb="FF222222"/>
        <rFont val="Arial"/>
      </rPr>
      <t xml:space="preserve">Journal of Mechanical Design</t>
    </r>
    <r>
      <rPr>
        <sz val="10"/>
        <color rgb="FF222222"/>
        <rFont val="Arial"/>
      </rPr>
      <t>, </t>
    </r>
    <r>
      <rPr>
        <i/>
        <sz val="10"/>
        <color rgb="FF222222"/>
        <rFont val="Arial"/>
      </rPr>
      <t>142</t>
    </r>
    <r>
      <rPr>
        <sz val="10"/>
        <color rgb="FF222222"/>
        <rFont val="Arial"/>
      </rPr>
      <t>(4).</t>
    </r>
  </si>
  <si>
    <t xml:space="preserve">Journal of Mechanical Design</t>
  </si>
  <si>
    <t>SR-003</t>
  </si>
  <si>
    <r>
      <rPr>
        <sz val="10"/>
        <color rgb="FF222222"/>
        <rFont val="Arial"/>
      </rPr>
      <t xml:space="preserve">Clark, Kim B. "Project scope and project performance: the effect of parts strategy and supplier involvement on product development." </t>
    </r>
    <r>
      <rPr>
        <i/>
        <sz val="10"/>
        <color rgb="FF222222"/>
        <rFont val="Arial"/>
      </rPr>
      <t xml:space="preserve">Management science</t>
    </r>
    <r>
      <rPr>
        <sz val="10"/>
        <color rgb="FF222222"/>
        <rFont val="Arial"/>
      </rPr>
      <t xml:space="preserve"> 35.10 (1989): 1247-1263.</t>
    </r>
  </si>
  <si>
    <t xml:space="preserve">Management science</t>
  </si>
  <si>
    <t>SR-004</t>
  </si>
  <si>
    <r>
      <rPr>
        <sz val="10"/>
        <color rgb="FF222222"/>
        <rFont val="Arial"/>
      </rPr>
      <t xml:space="preserve">Ulrich, Karl T., and Warren P. Seering. "Function sharing in mechanical design." </t>
    </r>
    <r>
      <rPr>
        <i/>
        <sz val="10"/>
        <color rgb="FF222222"/>
        <rFont val="Arial"/>
      </rPr>
      <t xml:space="preserve">Design Studies</t>
    </r>
    <r>
      <rPr>
        <sz val="10"/>
        <color rgb="FF222222"/>
        <rFont val="Arial"/>
      </rPr>
      <t xml:space="preserve"> 11.4 (1990): 223-234.</t>
    </r>
  </si>
  <si>
    <t xml:space="preserve">Design Studies</t>
  </si>
  <si>
    <t>SR-005</t>
  </si>
  <si>
    <r>
      <rPr>
        <sz val="10"/>
        <color rgb="FF222222"/>
        <rFont val="Arial"/>
      </rPr>
      <t xml:space="preserve">Ulrich, Karl T., and David J. Ellison. "Beyond make‐buy: Internalization and integration of design and production." </t>
    </r>
    <r>
      <rPr>
        <i/>
        <sz val="10"/>
        <color rgb="FF222222"/>
        <rFont val="Arial"/>
      </rPr>
      <t xml:space="preserve">Production and Operations Management</t>
    </r>
    <r>
      <rPr>
        <sz val="10"/>
        <color rgb="FF222222"/>
        <rFont val="Arial"/>
      </rPr>
      <t xml:space="preserve"> 14.3 (2005): 315-330.</t>
    </r>
  </si>
  <si>
    <t xml:space="preserve">Production and Operations Management</t>
  </si>
  <si>
    <t>SR-006</t>
  </si>
  <si>
    <r>
      <rPr>
        <sz val="10"/>
        <color rgb="FF222222"/>
        <rFont val="Arial"/>
      </rPr>
      <t xml:space="preserve">Eppner, Clemens, et al. "Four aspects of building robotic systems: lessons from the Amazon Picking Challenge 2015." </t>
    </r>
    <r>
      <rPr>
        <i/>
        <sz val="10"/>
        <color rgb="FF222222"/>
        <rFont val="Arial"/>
      </rPr>
      <t xml:space="preserve">Autonomous Robots</t>
    </r>
    <r>
      <rPr>
        <sz val="10"/>
        <color rgb="FF222222"/>
        <rFont val="Arial"/>
      </rPr>
      <t xml:space="preserve"> 42.7 (2018): 1459-1475.</t>
    </r>
  </si>
  <si>
    <t xml:space="preserve">Autonomous Robots</t>
  </si>
  <si>
    <t>SR-007</t>
  </si>
  <si>
    <r>
      <rPr>
        <sz val="10"/>
        <color rgb="FF222222"/>
        <rFont val="Arial"/>
      </rPr>
      <t xml:space="preserve">Wyatt, David F., et al. "Supporting product architecture design using computational design synthesis with network structure constraints." </t>
    </r>
    <r>
      <rPr>
        <i/>
        <sz val="10"/>
        <color rgb="FF222222"/>
        <rFont val="Arial"/>
      </rPr>
      <t xml:space="preserve">Research in Engineering Design</t>
    </r>
    <r>
      <rPr>
        <sz val="10"/>
        <color rgb="FF222222"/>
        <rFont val="Arial"/>
      </rPr>
      <t xml:space="preserve"> 23.1 (2012): 17-52.</t>
    </r>
  </si>
  <si>
    <t xml:space="preserve">Research in Engineering Design</t>
  </si>
  <si>
    <t>SR-008</t>
  </si>
  <si>
    <r>
      <rPr>
        <sz val="10"/>
        <color rgb="FF222222"/>
        <rFont val="Arial"/>
      </rPr>
      <t xml:space="preserve">Brusoni, Stefano, et al. "The value and costs of modularity: a problem‐solving perspective." </t>
    </r>
    <r>
      <rPr>
        <i/>
        <sz val="10"/>
        <color rgb="FF222222"/>
        <rFont val="Arial"/>
      </rPr>
      <t xml:space="preserve">European Management Review</t>
    </r>
    <r>
      <rPr>
        <sz val="10"/>
        <color rgb="FF222222"/>
        <rFont val="Arial"/>
      </rPr>
      <t xml:space="preserve"> 4.2 (2007): 121-132.</t>
    </r>
  </si>
  <si>
    <t xml:space="preserve">European Management Review</t>
  </si>
  <si>
    <t>SR-009</t>
  </si>
  <si>
    <r>
      <rPr>
        <sz val="10"/>
        <color rgb="FF222222"/>
        <rFont val="Arial"/>
      </rPr>
      <t xml:space="preserve">Ulrich, Karl T., and David J. Ellison. "Holistic customer requirements and the design-select decision." </t>
    </r>
    <r>
      <rPr>
        <i/>
        <sz val="10"/>
        <color rgb="FF222222"/>
        <rFont val="Arial"/>
      </rPr>
      <t xml:space="preserve">Management science</t>
    </r>
    <r>
      <rPr>
        <sz val="10"/>
        <color rgb="FF222222"/>
        <rFont val="Arial"/>
      </rPr>
      <t xml:space="preserve"> 45.5 (1999): 641-658.</t>
    </r>
  </si>
  <si>
    <t>SR-010</t>
  </si>
  <si>
    <r>
      <rPr>
        <sz val="10"/>
        <color rgb="FF222222"/>
        <rFont val="Arial"/>
      </rPr>
      <t xml:space="preserve">Stone, Robert B., and Kristin L. Wood. "Development of a functional basis for design." </t>
    </r>
    <r>
      <rPr>
        <i/>
        <sz val="10"/>
        <color rgb="FF222222"/>
        <rFont val="Arial"/>
      </rPr>
      <t xml:space="preserve">International Design Engineering Technical Conferences and Computers and Information in Engineering Conference</t>
    </r>
    <r>
      <rPr>
        <sz val="10"/>
        <color rgb="FF222222"/>
        <rFont val="Arial"/>
      </rPr>
      <t xml:space="preserve">. Vol. 19739. American Society of Mechanical Engineers, 1999.</t>
    </r>
  </si>
  <si>
    <t xml:space="preserve">International Design Engineering Technical Conferences and Computers and Information in Engineering Conference</t>
  </si>
  <si>
    <t>C</t>
  </si>
  <si>
    <t>SR-011</t>
  </si>
  <si>
    <r>
      <rPr>
        <sz val="10"/>
        <color rgb="FF222222"/>
        <rFont val="Arial"/>
      </rPr>
      <t xml:space="preserve">Danese, Pamela, and Roberto Filippini. "Modularity and the impact on new product development time performance: Investigating the moderating effects of supplier involvement and interfunctional integration." </t>
    </r>
    <r>
      <rPr>
        <i/>
        <sz val="10"/>
        <color rgb="FF222222"/>
        <rFont val="Arial"/>
      </rPr>
      <t xml:space="preserve">International Journal of Operations &amp; Production Management</t>
    </r>
    <r>
      <rPr>
        <sz val="10"/>
        <color rgb="FF222222"/>
        <rFont val="Arial"/>
      </rPr>
      <t> (2010).</t>
    </r>
  </si>
  <si>
    <t xml:space="preserve">International Journal of Operations &amp; Production Management</t>
  </si>
  <si>
    <t>SR-012</t>
  </si>
  <si>
    <t xml:space="preserve">Jérémy Bonvoisin, Friedrich Halstenberg, Tom Buchert and Rainer Stark.  "A systematic literature review on modular product design" Journal of Engineering Design (2016): 488-514</t>
  </si>
  <si>
    <t xml:space="preserve">Journal of Engineering Design</t>
  </si>
  <si>
    <t>2023-0-15</t>
  </si>
  <si>
    <t>SR-013</t>
  </si>
  <si>
    <r>
      <rPr>
        <sz val="11"/>
        <color indexed="64"/>
        <rFont val="Calibri"/>
      </rPr>
      <t xml:space="preserve">Jianxin (Roger) Jiao, Timothy W. Simpson, Zahed Siddique. "Product family design and platform-based product development: a state-of-the-art review." </t>
    </r>
    <r>
      <rPr>
        <i/>
        <sz val="11"/>
        <color indexed="64"/>
        <rFont val="Calibri"/>
      </rPr>
      <t xml:space="preserve">Journal of Intelligent Manufacturing (2007) </t>
    </r>
    <r>
      <rPr>
        <sz val="11"/>
        <color indexed="64"/>
        <rFont val="Calibri"/>
      </rPr>
      <t>18:5-29</t>
    </r>
  </si>
  <si>
    <t xml:space="preserve">Journal of Intelligent Manufacturing</t>
  </si>
  <si>
    <t>SR-014</t>
  </si>
  <si>
    <t xml:space="preserve">Farrell, Ronald S., Simpson, Timothy W. "Product platform design to improve commonality in custom products" Department of Mechanical and Nuclear Engineering, The Pennsylvania State University, University</t>
  </si>
  <si>
    <t>SR-015</t>
  </si>
  <si>
    <t xml:space="preserve">Sosa, Manuel E., Steven D. Eppinger, and Craig M. Rowles. "Designing modular and integrative systems." International Design Engineering Technical Conferences and Computers and Information in Engineering Conference. Vol. 35142. American Society of Mechanical Engineers, 2000.</t>
  </si>
  <si>
    <t>SR-016</t>
  </si>
  <si>
    <t xml:space="preserve">Kuo, Tsai-C., Samuel H. Huang, and Hong-C. Zhang. "Design for manufacture and design for ‘X’: concepts, applications, and perspectives." Computers &amp; industrial engineering 41.3 (2001): 241-260.</t>
  </si>
  <si>
    <t xml:space="preserve">Computers &amp; industrial engineering</t>
  </si>
  <si>
    <t>`</t>
  </si>
  <si>
    <t>Statement_ID</t>
  </si>
  <si>
    <t>Old_Observation_ID</t>
  </si>
  <si>
    <t>Page</t>
  </si>
  <si>
    <t>Paragraph</t>
  </si>
  <si>
    <t>Statement</t>
  </si>
  <si>
    <t>Column1</t>
  </si>
  <si>
    <t>ST-002</t>
  </si>
  <si>
    <t>O-005</t>
  </si>
  <si>
    <t xml:space="preserve">fully integral products require changes to every component to effect change in any single functional element.</t>
  </si>
  <si>
    <t>ST-003</t>
  </si>
  <si>
    <t>O-007</t>
  </si>
  <si>
    <t xml:space="preserve">modular architecture allows the required changes that are typically associated with the product's function to be localized to the minimum possible number of components. </t>
  </si>
  <si>
    <t>ST-004</t>
  </si>
  <si>
    <t>O-008</t>
  </si>
  <si>
    <t xml:space="preserve">Although consumption and wear is frequently accommodated through a modular design with replaceable parts another popular strategy is to dramatically lower the cost of the entire product, often through an integral architecture, such that the entire product can be discarded or recycled.</t>
  </si>
  <si>
    <t>ST-005</t>
  </si>
  <si>
    <t>O-009</t>
  </si>
  <si>
    <t xml:space="preserve">In each of these cases, changes to the product are most easily accomodated through modular architecture: upgrades, add-ons, adaptation, wear, consumption, and flexibility</t>
  </si>
  <si>
    <t>ST-007</t>
  </si>
  <si>
    <t>O-012</t>
  </si>
  <si>
    <t xml:space="preserve">Sanchez and Sudharashan [22] describe a development strategy they call real-time market research. Under this scheme, the firm introduces a product, gauges the market response, then develops and launches an incrementally-improved product extremely quickly. A modular architecture is essential to being able to quickly change the product in this way.</t>
  </si>
  <si>
    <t>ST-008</t>
  </si>
  <si>
    <t>O-015</t>
  </si>
  <si>
    <t xml:space="preserve">Modularity of the product allows the variety to be created at final assembly, the last stage of the production process.</t>
  </si>
  <si>
    <t>ST-009</t>
  </si>
  <si>
    <t>O-016</t>
  </si>
  <si>
    <t xml:space="preserve">Modularity allows for Variety to be created by combinations of building blocks</t>
  </si>
  <si>
    <t>ST-010</t>
  </si>
  <si>
    <t>O-018</t>
  </si>
  <si>
    <t xml:space="preserve">Process flexibility allows economical high-variety production of a product with an integral architecture.</t>
  </si>
  <si>
    <t>ST-011</t>
  </si>
  <si>
    <t>O-019</t>
  </si>
  <si>
    <t xml:space="preserve">The components for the modular design could be produced with flexible production equipment, eliminating the need for the inventories and tooling expense.</t>
  </si>
  <si>
    <t>ST-012</t>
  </si>
  <si>
    <t>O-020</t>
  </si>
  <si>
    <t xml:space="preserve">With a modular product architecture, product variety can be achieved with or without flexible component production equipment. </t>
  </si>
  <si>
    <t>ST-015</t>
  </si>
  <si>
    <t>O-023</t>
  </si>
  <si>
    <t xml:space="preserve">A modular architecture increases the likelihood that a component will be commonly useful</t>
  </si>
  <si>
    <t>ST-016</t>
  </si>
  <si>
    <t>O-024</t>
  </si>
  <si>
    <t xml:space="preserve">Components of a product exhibiting an integral architecture would only be potentially useful in other products containing the exact combination of functional elements, or parts of functional elements, implemented by the component.</t>
  </si>
  <si>
    <t>ST-017</t>
  </si>
  <si>
    <t>O-025</t>
  </si>
  <si>
    <t xml:space="preserve">Under most circumstances, a standard componentis less expensive than a component designed and built for use in only one product.</t>
  </si>
  <si>
    <t>ST-018</t>
  </si>
  <si>
    <t>O-026</t>
  </si>
  <si>
    <t xml:space="preserve">Component standardization can decrease costs due to economies of scale, but may also lead increased costs due to excess component capability</t>
  </si>
  <si>
    <t>ST-019</t>
  </si>
  <si>
    <t>O-028</t>
  </si>
  <si>
    <t xml:space="preserve">Standard components, in general, exhibit higher performance (for a given cost) than unique designs.</t>
  </si>
  <si>
    <t>ST-020</t>
  </si>
  <si>
    <t>O-029</t>
  </si>
  <si>
    <t xml:space="preserve">standardization may act as an inertial force preventing firms from adopting a better component technology because of compatibility issues</t>
  </si>
  <si>
    <t>ST-021</t>
  </si>
  <si>
    <t>O-030</t>
  </si>
  <si>
    <t xml:space="preserve">The use of standard components can lower the complexity, cost, and lead time of product development.</t>
  </si>
  <si>
    <t>ST-022</t>
  </si>
  <si>
    <t>O-031</t>
  </si>
  <si>
    <t xml:space="preserve">Modular architectures allow for optimization of local performance characteristics</t>
  </si>
  <si>
    <t>ST-023</t>
  </si>
  <si>
    <t>O-032</t>
  </si>
  <si>
    <t xml:space="preserve">Global performance characteristics can only be optimized through an integral architecture</t>
  </si>
  <si>
    <t>ST-024</t>
  </si>
  <si>
    <t>O-033</t>
  </si>
  <si>
    <t xml:space="preserve">A modular architecture may allow the use of a standard component</t>
  </si>
  <si>
    <t>ST-025</t>
  </si>
  <si>
    <t>O-034</t>
  </si>
  <si>
    <t xml:space="preserve">The use of a standard component exploits the performance refinements the supplier of this component has been able to make over the entire history of the component's use</t>
  </si>
  <si>
    <t>ST-026</t>
  </si>
  <si>
    <t>O-035</t>
  </si>
  <si>
    <t xml:space="preserve">Modular architectures allow components to be designed, tested, and refined in a focused way without disruptions and distractions arising from the need to address either interface coupling or other functional elements</t>
  </si>
  <si>
    <t>ST-028</t>
  </si>
  <si>
    <t>O-037</t>
  </si>
  <si>
    <t xml:space="preserve">I illustrate the role [integral] architecture plays a role in global performance with the specific case of optimizing performance by minimizing the size and mass of a product; similar arguements can be made about other physical properties, such as natural frequency of vibration or electromagnetic radiation. </t>
  </si>
  <si>
    <t>ST-029</t>
  </si>
  <si>
    <t>O-038</t>
  </si>
  <si>
    <t xml:space="preserve">Two design strategies are frequently employed to minimize mass or size: function sharing and geometric nesting</t>
  </si>
  <si>
    <t>ST-030</t>
  </si>
  <si>
    <t>O-039</t>
  </si>
  <si>
    <t xml:space="preserve">An unfortunate consequence of nesting is the coupling of interfaces between components, the other hallmark of an integral architecture.</t>
  </si>
  <si>
    <t>ST-031</t>
  </si>
  <si>
    <t>O-040</t>
  </si>
  <si>
    <t xml:space="preserve">Integral architectures are sometimes employed to achieve very low unit costs, such as are required for disposable products</t>
  </si>
  <si>
    <t>ST-032</t>
  </si>
  <si>
    <t>O-043</t>
  </si>
  <si>
    <t xml:space="preserve">Fig 9</t>
  </si>
  <si>
    <t xml:space="preserve">Modular architecture prefers a "heavy weight system architect as team leader" during the system-level design phase</t>
  </si>
  <si>
    <t>ST-033</t>
  </si>
  <si>
    <t>O-044</t>
  </si>
  <si>
    <t xml:space="preserve">Integral architecture prefers a "heavy weight system integrator as a team leader" durring the system-level design phase</t>
  </si>
  <si>
    <t>ST-034</t>
  </si>
  <si>
    <t>O-045</t>
  </si>
  <si>
    <t xml:space="preserve">Modular architecture requires mapping functional elements to components during the system-level design phase</t>
  </si>
  <si>
    <t>ST-035</t>
  </si>
  <si>
    <t>O-047</t>
  </si>
  <si>
    <t xml:space="preserve">Modular architecture requires defined interface standards and protocols in system-level design phase.</t>
  </si>
  <si>
    <t>ST-036</t>
  </si>
  <si>
    <t>O-049</t>
  </si>
  <si>
    <t xml:space="preserve">Modular architecture allows division of effort to specialists during the system-level design phase.</t>
  </si>
  <si>
    <t>ST-037</t>
  </si>
  <si>
    <t>O-050</t>
  </si>
  <si>
    <t xml:space="preserve">Integral architecture prefers to assign the subsystems to multidisciplinary teams during the system-level design phase</t>
  </si>
  <si>
    <t>ST-039</t>
  </si>
  <si>
    <t>O-053</t>
  </si>
  <si>
    <t xml:space="preserve">Integral architecture requires constant interaction to evaluate performance and to manage implications of design changes during the detailed design phase</t>
  </si>
  <si>
    <t>ST-040</t>
  </si>
  <si>
    <t>O-055</t>
  </si>
  <si>
    <t xml:space="preserve">Modular architecture allows for design to be performed by "supplier-like" entities during the detailed design phase.</t>
  </si>
  <si>
    <t>ST-043</t>
  </si>
  <si>
    <t>O-059</t>
  </si>
  <si>
    <t xml:space="preserve">Modular architecture allows component testing to be done independently during the detailed design phase.</t>
  </si>
  <si>
    <t>ST-044</t>
  </si>
  <si>
    <t>O-062</t>
  </si>
  <si>
    <t xml:space="preserve">Modular architecture requires more more emphasis on the system-level design and planning phase</t>
  </si>
  <si>
    <t>ST-045</t>
  </si>
  <si>
    <t>O-063</t>
  </si>
  <si>
    <t xml:space="preserve">Integral architecture absorbs relatively less effort during system-level design, as the focus is on establishing clear targets for the performance of the overall system and on dividing the system into a relatively small number of integrated subsystems. </t>
  </si>
  <si>
    <t>ST-046</t>
  </si>
  <si>
    <t>O-064</t>
  </si>
  <si>
    <t xml:space="preserve">modular architecture can allow detailed design of each component to proceed almost independently and in parallel</t>
  </si>
  <si>
    <t>ST-047</t>
  </si>
  <si>
    <t>O-065</t>
  </si>
  <si>
    <t xml:space="preserve">For integral architecture, component designers all form a 'core team' and interact continually</t>
  </si>
  <si>
    <t>ST-048</t>
  </si>
  <si>
    <t>O-067</t>
  </si>
  <si>
    <t xml:space="preserve">With Integral architecture - Testing of components cannot be completed in isolation; subsystems of components must be assembled and tested as a whole. </t>
  </si>
  <si>
    <t>ST-049</t>
  </si>
  <si>
    <t>O-068</t>
  </si>
  <si>
    <t xml:space="preserve">For the modular product, product testing and refinement is a checking activity The tests are intended to detect unanticipated interactions among the components. These interactions are viewed as 'bugs' and their resolution is usually localized to changes to one or two components.</t>
  </si>
  <si>
    <t>ST-050</t>
  </si>
  <si>
    <t>O-069</t>
  </si>
  <si>
    <t xml:space="preserve">For the integral product, product testing and refinement is a tuning activity. If the product performance must be altered in some way, changes are likely to be required to many components</t>
  </si>
  <si>
    <t>ST-051</t>
  </si>
  <si>
    <t>O-071</t>
  </si>
  <si>
    <t xml:space="preserve">Highly modular designs allow firms to divide their development and production organizations into specialized groups with a narrow focus &amp; may also extend to the supplier network of the firm.</t>
  </si>
  <si>
    <t>ST-052</t>
  </si>
  <si>
    <t>O-072</t>
  </si>
  <si>
    <t xml:space="preserve">[Modular architecture facilitates specialization within the firm and its suppliers] Such specialization may facilitate the development of deep expertise relative to a particular functional element and its associated component.</t>
  </si>
  <si>
    <t>ST-053</t>
  </si>
  <si>
    <t>O-073</t>
  </si>
  <si>
    <t xml:space="preserve">Modular architectures may require better systems engineering and planning skills, </t>
  </si>
  <si>
    <t>ST-054</t>
  </si>
  <si>
    <t>O-074</t>
  </si>
  <si>
    <t xml:space="preserve">Integral architectures may require better coordination and integration skills. </t>
  </si>
  <si>
    <t>ST-055</t>
  </si>
  <si>
    <t>O-076</t>
  </si>
  <si>
    <t>T1</t>
  </si>
  <si>
    <t xml:space="preserve">Modular architecture allows functional change to be made to a product in the field.</t>
  </si>
  <si>
    <t>ST-057</t>
  </si>
  <si>
    <t>O-078</t>
  </si>
  <si>
    <t xml:space="preserve">Integral architecture causes variety to not be feasible without flexible component production processes.</t>
  </si>
  <si>
    <t>ST-058</t>
  </si>
  <si>
    <t>O-079</t>
  </si>
  <si>
    <t xml:space="preserve">Products can be assembled in a combinatorial fashion from a relatively small set of component building blocks to create variety</t>
  </si>
  <si>
    <t>ST-060</t>
  </si>
  <si>
    <t>O-081</t>
  </si>
  <si>
    <t xml:space="preserve">Slot and bus modular architecture causes variety to be confined to the choices of components within a pre-defined overall product structure. One-to-one mapping of functional elements to components prevents function sharing-the simultaneous implementation of more than one functional element by a single component-potentially resulting in physical redundancy. Standardized interfaces (in Buss Modularity) may result in additional redundancy and physical "overhead."</t>
  </si>
  <si>
    <t>ST-061</t>
  </si>
  <si>
    <t>O-082</t>
  </si>
  <si>
    <t xml:space="preserve">Modular-Sectional architecture allows variety in overall structure of the product possible</t>
  </si>
  <si>
    <t>ST-062</t>
  </si>
  <si>
    <t>O-083</t>
  </si>
  <si>
    <t xml:space="preserve">Modular architecture allows components to be standardized across a product line</t>
  </si>
  <si>
    <t>ST-063</t>
  </si>
  <si>
    <t>O-084</t>
  </si>
  <si>
    <t xml:space="preserve">Modular architecture allows firms to use standard components provided by suppliers.</t>
  </si>
  <si>
    <t>ST-064</t>
  </si>
  <si>
    <t>O-085</t>
  </si>
  <si>
    <t xml:space="preserve">Modular Architecture allows interfaces to adhere to an industry standard</t>
  </si>
  <si>
    <t>ST-066</t>
  </si>
  <si>
    <t>O-088</t>
  </si>
  <si>
    <t xml:space="preserve">Modular architectures may require additional mass and space to decouple interfaces</t>
  </si>
  <si>
    <t>ST-067</t>
  </si>
  <si>
    <t>O-089</t>
  </si>
  <si>
    <t xml:space="preserve">Modular Architecture, when mapped with one function to each component, prevents function sharing, potentially resulting in physical redundancy</t>
  </si>
  <si>
    <t>ST-070</t>
  </si>
  <si>
    <t>O-093</t>
  </si>
  <si>
    <t xml:space="preserve">A potential negative implication of a modular product architecture is the risk of creating organizational barriers to architectural innovation.</t>
  </si>
  <si>
    <t>ST-071</t>
  </si>
  <si>
    <t>O-094</t>
  </si>
  <si>
    <t xml:space="preserve">Modular Architecture requires the top-down creation of a global product architecture.</t>
  </si>
  <si>
    <t>ST-072</t>
  </si>
  <si>
    <t>O-096</t>
  </si>
  <si>
    <t xml:space="preserve">A modular architecture enables a bureaucratic approach to organizing and managing development. This approach, for relatively well understood technologies, allows the complexity of the product development process to be dramatically reduced</t>
  </si>
  <si>
    <t>ST-073</t>
  </si>
  <si>
    <t>O-098</t>
  </si>
  <si>
    <t xml:space="preserve">Modularization introduces a variety of products to different markets by reducing the internal variety of components and processes of a company</t>
  </si>
  <si>
    <t>ST-074</t>
  </si>
  <si>
    <t>O-099</t>
  </si>
  <si>
    <t xml:space="preserve">Different companies undertake modularization efforts for different reasons, ... have shown reductions in costs and development times and ... have shown the higher agility from modularity</t>
  </si>
  <si>
    <t>ST-075</t>
  </si>
  <si>
    <t>O-100</t>
  </si>
  <si>
    <t xml:space="preserve">... showed the effects of product modularity on service and maintainance</t>
  </si>
  <si>
    <t>ST-076</t>
  </si>
  <si>
    <t>O-101</t>
  </si>
  <si>
    <t xml:space="preserve">Modularity can reduce the time for new product development</t>
  </si>
  <si>
    <t>ST-077</t>
  </si>
  <si>
    <t>O-102</t>
  </si>
  <si>
    <t xml:space="preserve">We found an increase in initial time investment for the development of product families, leading to an increased initial time to market but also an increase of commonality and component reuse. This lowered development costs per unit and reduced component variety , leading to a smaller variety of production processes and subsequent lower costs.</t>
  </si>
  <si>
    <t>ST-078</t>
  </si>
  <si>
    <t>O-103</t>
  </si>
  <si>
    <t xml:space="preserve">Modularity can cause longer development times and greater efforts needed for the initial modular architecture or platform</t>
  </si>
  <si>
    <t>ST-079</t>
  </si>
  <si>
    <t>O-105</t>
  </si>
  <si>
    <t xml:space="preserve">communal use of components can reduce quantity of parts or code numbers , which facilitates parts administration, thereby lowering development and manufacturing times, and therefore costs</t>
  </si>
  <si>
    <t>ST-080</t>
  </si>
  <si>
    <t>O-106</t>
  </si>
  <si>
    <t xml:space="preserve">communal parts when extended to large assemblies decreased performance levels and potentially increased costs become possible for some variants. Each module must be sized to the largest in its partition, taking into consideration the range of performance targets needed and partitioned into several module sizes supplying each partition</t>
  </si>
  <si>
    <t>ST-081</t>
  </si>
  <si>
    <t>O-107</t>
  </si>
  <si>
    <t xml:space="preserve">a focus on commonality makes it possible to use modules in different product variants</t>
  </si>
  <si>
    <t>ST-082</t>
  </si>
  <si>
    <t>O-108</t>
  </si>
  <si>
    <t xml:space="preserve">less development costs, development times, testing costs, and certification costs are all positive effects of modularity</t>
  </si>
  <si>
    <t>ST-083</t>
  </si>
  <si>
    <t>O-109</t>
  </si>
  <si>
    <t xml:space="preserve">commonality also allows for reducing generational diversity by using modules across product family generations.</t>
  </si>
  <si>
    <t>ST-084</t>
  </si>
  <si>
    <t>O-110</t>
  </si>
  <si>
    <t xml:space="preserve">Modules with higher volume (as a result of reuse) increases the module maturity incrementally across generations (failure rates decrease as a result of periodic reworkings on these modules over time)</t>
  </si>
  <si>
    <t>ST-085</t>
  </si>
  <si>
    <t>O-111</t>
  </si>
  <si>
    <t xml:space="preserve">Highly decoupled modules allow simplified adaptations to: new applications, a simpler module upgrade, or the expansion into a product family</t>
  </si>
  <si>
    <t>ST-086</t>
  </si>
  <si>
    <t>O-112</t>
  </si>
  <si>
    <t xml:space="preserve">initial platform development requires time, which can be amortized by the shorter execution times for individual product variants by introducing a configure to order strategy</t>
  </si>
  <si>
    <t>ST-087</t>
  </si>
  <si>
    <t>O-113</t>
  </si>
  <si>
    <t xml:space="preserve">modularity requires some effort for the maintenance of the modular kit in checking compatibility throughout the product family when adapting and further developing modules.</t>
  </si>
  <si>
    <t>ST-088</t>
  </si>
  <si>
    <t>O-114</t>
  </si>
  <si>
    <t xml:space="preserve">decoupling individual modules and their connections via clearly defined interfaces results in further benefits of less design modifications when developing a new product variant</t>
  </si>
  <si>
    <t>ST-089</t>
  </si>
  <si>
    <t>O-115</t>
  </si>
  <si>
    <t xml:space="preserve">Modularity can allow for simpler development processes, since the amount of repeated tasks, such as documentation decreases.</t>
  </si>
  <si>
    <t>ST-090</t>
  </si>
  <si>
    <t>O-116</t>
  </si>
  <si>
    <t xml:space="preserve">Modularity: Development tasks can be better allocated to development teams with deep functional expertise, and the organizational structure can be adapted more easily to the activities</t>
  </si>
  <si>
    <t>ST-091</t>
  </si>
  <si>
    <t>O-118</t>
  </si>
  <si>
    <t xml:space="preserve">Modularity also enables outsourcing of development tasks to suppliers so that companies can concentrate on their own core competencies</t>
  </si>
  <si>
    <t>ST-092</t>
  </si>
  <si>
    <t>O-119</t>
  </si>
  <si>
    <t xml:space="preserve">Highly Decoupled modules supports Isolating modules- which allows separate testing of the individual modules, thereby reducing product-level iterative redesign loops and detecting design defects failure earlier.</t>
  </si>
  <si>
    <t>ST-093</t>
  </si>
  <si>
    <t>O-121</t>
  </si>
  <si>
    <t xml:space="preserve">... found a lower ability to innovate because of the static boundaries in the product architecture</t>
  </si>
  <si>
    <t>ST-094</t>
  </si>
  <si>
    <t>O-122</t>
  </si>
  <si>
    <t xml:space="preserve">Modularity can support enhanced freedom in development, because developers can concentrate exclusively on one module, which allows for a higher degree of innovation</t>
  </si>
  <si>
    <t>ST-095</t>
  </si>
  <si>
    <t>O-123</t>
  </si>
  <si>
    <t xml:space="preserve">rigid systems of design rules necessary for product family structure can inhibit the ability to innovate, but innovation within these rules may be faster</t>
  </si>
  <si>
    <t>ST-096</t>
  </si>
  <si>
    <t>O-125</t>
  </si>
  <si>
    <t xml:space="preserve">When considering procurement, numerous authors point to the reductions of inventories due to modularity ... allocated this reduction to the reuse of same components</t>
  </si>
  <si>
    <t>ST-097</t>
  </si>
  <si>
    <t>O-126</t>
  </si>
  <si>
    <t xml:space="preserve">When many functions are bundled into one monolithic module and used in higher volumes across many product variants, then each variant does not need all the module functionality. unnecessary high costs can be placed onto the module.</t>
  </si>
  <si>
    <t>ST-098</t>
  </si>
  <si>
    <t>O-128</t>
  </si>
  <si>
    <t xml:space="preserve">Commonality decreases the number of unique processes, thereby facilitating automation</t>
  </si>
  <si>
    <t>ST-099</t>
  </si>
  <si>
    <t>O-129</t>
  </si>
  <si>
    <t xml:space="preserve">One of the most important effects of modularity is the increase in production lot size</t>
  </si>
  <si>
    <t>ST-100</t>
  </si>
  <si>
    <t>O-131</t>
  </si>
  <si>
    <t xml:space="preserve">The proportional curve between the increase in modularity and the reduced number of parts led to a decrease in the test and set-up cost per unit</t>
  </si>
  <si>
    <t>ST-101</t>
  </si>
  <si>
    <t>O-132</t>
  </si>
  <si>
    <t xml:space="preserve">Increasing commonality can create a more balanced machine utilization in production</t>
  </si>
  <si>
    <t>ST-102</t>
  </si>
  <si>
    <t>O-133</t>
  </si>
  <si>
    <t xml:space="preserve">Modular production processes enable parallelization which reduces throughput time</t>
  </si>
  <si>
    <t>ST-103</t>
  </si>
  <si>
    <t>O-135</t>
  </si>
  <si>
    <t xml:space="preserve">Another indirect benefit [of modularity] is the reduction of product numbers </t>
  </si>
  <si>
    <t>ST-104</t>
  </si>
  <si>
    <t>O-136</t>
  </si>
  <si>
    <t xml:space="preserve">Modularity supports Postponement as a possible strategy for a late variant formation in different business areas.</t>
  </si>
  <si>
    <t>ST-105</t>
  </si>
  <si>
    <t>O-137</t>
  </si>
  <si>
    <t xml:space="preserve">Introducing modularity results in better corporate risk distribution.</t>
  </si>
  <si>
    <t>ST-106</t>
  </si>
  <si>
    <t>O-138</t>
  </si>
  <si>
    <t xml:space="preserve">To provide a better communal usability of modules, for example, two approaches are possible: Either the interfaces must be standardized or the module has to be sized to meet the product variant with the highest requirements</t>
  </si>
  <si>
    <t>ST-107</t>
  </si>
  <si>
    <t>O-139</t>
  </si>
  <si>
    <t xml:space="preserve">fig 2</t>
  </si>
  <si>
    <t xml:space="preserve">Interface standardization and oversizing enable commonality</t>
  </si>
  <si>
    <t>ST-108</t>
  </si>
  <si>
    <t>O-140</t>
  </si>
  <si>
    <t xml:space="preserve">interface standardization and function binding enable combinability</t>
  </si>
  <si>
    <t>ST-109</t>
  </si>
  <si>
    <t>O-141</t>
  </si>
  <si>
    <t xml:space="preserve">Decoupling enables separability</t>
  </si>
  <si>
    <t>ST-110</t>
  </si>
  <si>
    <t>O-142</t>
  </si>
  <si>
    <t>Fig3</t>
  </si>
  <si>
    <t xml:space="preserve">Decoupling and Interface standarization increase initial investment time to develop- may increase or lower total development time.</t>
  </si>
  <si>
    <t>ST-111</t>
  </si>
  <si>
    <t>O-143</t>
  </si>
  <si>
    <t xml:space="preserve">Decouplings's ease of mapping organizations to tasks allows for outsourcing development tasks- may postively or negatively influnce development time</t>
  </si>
  <si>
    <t>ST-112</t>
  </si>
  <si>
    <t>O-144</t>
  </si>
  <si>
    <t xml:space="preserve">Decoupling &amp; Interface standardization increases design freedom in modules, but decreases over entire system to effect product innovation</t>
  </si>
  <si>
    <t>ST-113</t>
  </si>
  <si>
    <t>O-145</t>
  </si>
  <si>
    <t>fig3</t>
  </si>
  <si>
    <t xml:space="preserve">Decoupling increases adaptability, upgradability and ease of mapping organisation to tasks. It lowers developmental risk</t>
  </si>
  <si>
    <t>ST-114</t>
  </si>
  <si>
    <t>O-146</t>
  </si>
  <si>
    <t xml:space="preserve">Interface standardization increases commonality and lowers design freedom</t>
  </si>
  <si>
    <t>ST-115</t>
  </si>
  <si>
    <t>O-147</t>
  </si>
  <si>
    <t xml:space="preserve">Commonality increases reuse which lends itself to greater reliablility and varient derivation while decreasing component variety</t>
  </si>
  <si>
    <t>ST-116</t>
  </si>
  <si>
    <t>O-148</t>
  </si>
  <si>
    <t xml:space="preserve">Commonality encourages Oversizing which leads to inefficiency of volume, weight and features</t>
  </si>
  <si>
    <t>ST-117</t>
  </si>
  <si>
    <t>O-149</t>
  </si>
  <si>
    <t xml:space="preserve">Commonality increases predictability and facilitates maintaining a larger stock size which can benefit from economies of scale</t>
  </si>
  <si>
    <t>ST-119</t>
  </si>
  <si>
    <t>O-151</t>
  </si>
  <si>
    <t xml:space="preserve">Increasing commonality of modules increases component reuse and development costs per unit decreased</t>
  </si>
  <si>
    <t>ST-120</t>
  </si>
  <si>
    <t>O-152</t>
  </si>
  <si>
    <t xml:space="preserve">Decoupling modules increases module reuse and adaptability, which allows for easier derivation of new products, leading to lower development times</t>
  </si>
  <si>
    <t>ST-121</t>
  </si>
  <si>
    <t>O-153</t>
  </si>
  <si>
    <t xml:space="preserve">Modularity allows for decoupling development tasks which makes it possible to develop in parallel and to outsouce, leading to shorter development times resulting in an earlier start of production planning and a shorter time to market</t>
  </si>
  <si>
    <t>ST-122</t>
  </si>
  <si>
    <t>O-154</t>
  </si>
  <si>
    <t xml:space="preserve">Commonality and component reuse also raise reliability and the maturity of products</t>
  </si>
  <si>
    <t>ST-123</t>
  </si>
  <si>
    <t>O-155</t>
  </si>
  <si>
    <t xml:space="preserve">Commonality via the oversizing of modules may decrease the efficiency of the product</t>
  </si>
  <si>
    <t>ST-124</t>
  </si>
  <si>
    <t>O-156</t>
  </si>
  <si>
    <t xml:space="preserve">the modularity impact model shows possible outcomes when increasing commonality of modules. Possible outcomes may be reduced amount of code numbers and component variety, making it possible to reduce the variety of differentiating stock items for parts and spare parts and with it stock and purchasing costs.</t>
  </si>
  <si>
    <t>ST-125</t>
  </si>
  <si>
    <t>O-157</t>
  </si>
  <si>
    <t xml:space="preserve">Increasing commonality allows for greater lot sizes, reduces set-up times and queuing delays, and also saves on inventory costs.</t>
  </si>
  <si>
    <t>ST-126</t>
  </si>
  <si>
    <t>O-158</t>
  </si>
  <si>
    <t xml:space="preserve">Decreasing component variety in combination with standard interfaces and function binding leads to a reduced variety of production processes with fewer investments in tools and jigs, which lowers both inventory costs and production costs per unit</t>
  </si>
  <si>
    <t>ST-127</t>
  </si>
  <si>
    <t>O-159</t>
  </si>
  <si>
    <t xml:space="preserve">Oversizing to increase commonality of modules may cause needless production steps, which in turn may increase production costs per unit.</t>
  </si>
  <si>
    <t>ST-128</t>
  </si>
  <si>
    <t>O-160</t>
  </si>
  <si>
    <t xml:space="preserve">For example, the oversizing tradeoff is typically applied on low volume products in which the increase of material costs is outweighed by the reductions in production inventory, tooling, and downtime.</t>
  </si>
  <si>
    <t>ST-130</t>
  </si>
  <si>
    <t>O-162</t>
  </si>
  <si>
    <t xml:space="preserve">Product Development</t>
  </si>
  <si>
    <t xml:space="preserve">Decoupling Decreases Development Risk</t>
  </si>
  <si>
    <t>ST-131</t>
  </si>
  <si>
    <t>O-163</t>
  </si>
  <si>
    <t xml:space="preserve">Modularity Increases Initial Time Investment (67%) and Development Time (78%)</t>
  </si>
  <si>
    <t>ST-132</t>
  </si>
  <si>
    <t>O-164</t>
  </si>
  <si>
    <t xml:space="preserve">Decoupling increases ease of mapping organisation to tasks, parallel development, start of production planning, outsourcing of development tasks, product adaptation, adaptability upgradeability, development time, and ease of variant derivation</t>
  </si>
  <si>
    <t>ST-133</t>
  </si>
  <si>
    <t>O-165</t>
  </si>
  <si>
    <t xml:space="preserve">Interface Standardization decreases freedom of design (67%), Product Innovation (44%), and decreases Innovation (economic impact) (44%)</t>
  </si>
  <si>
    <t>ST-134</t>
  </si>
  <si>
    <t>O-166</t>
  </si>
  <si>
    <t xml:space="preserve">Interface Standardization increases Imnovation (56%)</t>
  </si>
  <si>
    <t>ST-136</t>
  </si>
  <si>
    <t>O-168</t>
  </si>
  <si>
    <t xml:space="preserve">Commonality decreases component variety (100%), Failure rate (67%), code numbers (67%), parts administration (67%), development costs per unit (100%), and parts administration time (44%)</t>
  </si>
  <si>
    <t>ST-138</t>
  </si>
  <si>
    <t>O-170</t>
  </si>
  <si>
    <t>Procurement</t>
  </si>
  <si>
    <t xml:space="preserve">Commonality decreases component variety (100%), code numbers (67%), stock (44%), stock costs (56%), no. of parts and spare parts (56%), spare parts costs (??), no. of suppliers (67%), no. of purchase orders (56%), and procurement costs (67%)</t>
  </si>
  <si>
    <t>ST-139</t>
  </si>
  <si>
    <t>O-171</t>
  </si>
  <si>
    <t xml:space="preserve">Commonality increases lot size (78%), predictability (67%), purchasing conditions (56%), ease of supplier management (56%), dependency on supplier (67%)</t>
  </si>
  <si>
    <t>ST-140</t>
  </si>
  <si>
    <t>O-172</t>
  </si>
  <si>
    <t>Production</t>
  </si>
  <si>
    <t xml:space="preserve">Decoupling increases parallel production processes and manufacturing flexibility</t>
  </si>
  <si>
    <t>ST-142</t>
  </si>
  <si>
    <t>O-174</t>
  </si>
  <si>
    <t xml:space="preserve">Combinability increases postponement and manufacturing flexibility</t>
  </si>
  <si>
    <t>ST-143</t>
  </si>
  <si>
    <t>O-175</t>
  </si>
  <si>
    <t xml:space="preserve">Commonality increases postponement and manufacturing flexibilty</t>
  </si>
  <si>
    <t>ST-145</t>
  </si>
  <si>
    <t>O-177</t>
  </si>
  <si>
    <t xml:space="preserve">Commonality decreases component variety (100%), Set up changes (57%), Set up time queing delays (57%, inventory costs (71%), variety of production processes (57%), tool/jig investments (57%), inventory costs (71%)</t>
  </si>
  <si>
    <t>ST-146</t>
  </si>
  <si>
    <t>O-178</t>
  </si>
  <si>
    <t xml:space="preserve">Oversizing increases no. of needless production steps</t>
  </si>
  <si>
    <t>ST-147</t>
  </si>
  <si>
    <t>O-179</t>
  </si>
  <si>
    <t xml:space="preserve">Interface Standardization decreases variety of production processes (57%), Tool/jig investments (57%), and inventory costs (71%)</t>
  </si>
  <si>
    <t>ST-148</t>
  </si>
  <si>
    <t>O-180</t>
  </si>
  <si>
    <t xml:space="preserve">Function binding decreases variety of production processes (57%), tool / jig investments (57%) and inventory costs (71%)</t>
  </si>
  <si>
    <t>ST-149</t>
  </si>
  <si>
    <t>O-182</t>
  </si>
  <si>
    <t xml:space="preserve">If one uses off-the-shelf parts ... it is likely that the hours observed in the project (assuming no change in the content of the product) will be less than if one were to engineer a new part in-house. This conclusion has to be tempered with the realization that coordination costs may limit the savings from using old parts or farming work out.</t>
  </si>
  <si>
    <t>ST-150</t>
  </si>
  <si>
    <t>O-184</t>
  </si>
  <si>
    <t xml:space="preserve">Unique parts add activities and cost and may affect time.</t>
  </si>
  <si>
    <t>ST-151</t>
  </si>
  <si>
    <t>O-185</t>
  </si>
  <si>
    <t xml:space="preserve">Unique parts allow suppliers to provide engineering work, reducing internal engineering effort</t>
  </si>
  <si>
    <t>ST-152</t>
  </si>
  <si>
    <t>O-190</t>
  </si>
  <si>
    <t xml:space="preserve">The engineers in the American projects thus spend time making a larger set of common parts fit into a new design. To the extent that common and carryover parts pose constraints for product design and engineering, the greater use of unique parts in the japanese projects suggests a possible advantage in product performance.</t>
  </si>
  <si>
    <t>ST-153</t>
  </si>
  <si>
    <t>O-191</t>
  </si>
  <si>
    <t xml:space="preserve">Suppliers are involved earlier in the process, and, for sophisticated components, play a critical role in innovation. This pattern of involvement, and the existence of longer term relationships in Europe, is consistent with the fact that many of the major innovations in the European auto industry have come from suppliers-e.g. ABS, traction control, turbo-charging, to name a few.
</t>
  </si>
  <si>
    <t>ST-154</t>
  </si>
  <si>
    <t>O-192</t>
  </si>
  <si>
    <t xml:space="preserve">In-house unique parts require more engineering effort (comparing US to Japanese Automakers)</t>
  </si>
  <si>
    <t>ST-155</t>
  </si>
  <si>
    <t>O-194</t>
  </si>
  <si>
    <t xml:space="preserve">High unique parts in a project correlates with high supplier involvement</t>
  </si>
  <si>
    <t>ST-156</t>
  </si>
  <si>
    <t>O-195</t>
  </si>
  <si>
    <t xml:space="preserve">High reliance on common parts correlates with low supplier involvement</t>
  </si>
  <si>
    <t>ST-157</t>
  </si>
  <si>
    <t>O-196</t>
  </si>
  <si>
    <t xml:space="preserve">More complex systems require more hours</t>
  </si>
  <si>
    <t>ST-158</t>
  </si>
  <si>
    <t>O-201</t>
  </si>
  <si>
    <t xml:space="preserve">[Unique parts strategies with modularity which allow for] "black-box" design format with suppliers considered more effecient when supplier relationships are good and intensive involvement</t>
  </si>
  <si>
    <t>ST-160</t>
  </si>
  <si>
    <t>O-208</t>
  </si>
  <si>
    <t xml:space="preserve">the combination of a high fraction of unique parts and significant engineering work done in-house creates a complex planning process that re-quires more time to complete.</t>
  </si>
  <si>
    <t>ST-161</t>
  </si>
  <si>
    <t>O-210</t>
  </si>
  <si>
    <t xml:space="preserve">use of more unique parts in designs generally improves the performance of the product. (possible tradeoffs with commonality, design quality, role of suppliers)</t>
  </si>
  <si>
    <t>ST-162</t>
  </si>
  <si>
    <t>O-211</t>
  </si>
  <si>
    <t xml:space="preserve">If each structural element implements several functions, it makes a device much more efficient</t>
  </si>
  <si>
    <t>ST-163</t>
  </si>
  <si>
    <t>O-213</t>
  </si>
  <si>
    <t xml:space="preserve">If automobiles were designed without function sharing they would be relatively large, heavy, expensive and unreliable.</t>
  </si>
  <si>
    <t>ST-165</t>
  </si>
  <si>
    <t>O-215</t>
  </si>
  <si>
    <t xml:space="preserve">mass-produced designs that exhibit function sharing are better than those that do not exhibit function sharing, as a general rule.</t>
  </si>
  <si>
    <t>ST-166</t>
  </si>
  <si>
    <t>O-216</t>
  </si>
  <si>
    <t xml:space="preserve">designs exhibiting function sharing will generally be less expensive to produce than designs that do not exhibit function sharing, as a result of fewer parts, easier assembly and less required adjustment and maintenance.</t>
  </si>
  <si>
    <t>ST-167</t>
  </si>
  <si>
    <t>O-217</t>
  </si>
  <si>
    <t xml:space="preserve">designs that share function generally perform better than those that do not, resulting from decreased size and weight.</t>
  </si>
  <si>
    <t>ST-168</t>
  </si>
  <si>
    <t>O-218</t>
  </si>
  <si>
    <t xml:space="preserve">function sharing is generally a poor design strategy for research devices and prototypes where debugging, adjustment and diagnosis are very important, because function sharing often causes device perform- ance parameters to be coupled in complicated ways to device physical parameters</t>
  </si>
  <si>
    <t>ST-169</t>
  </si>
  <si>
    <t>O-219</t>
  </si>
  <si>
    <t xml:space="preserve">Modular designs make new problems easier to think about by decomposing them into seperate modules/components.</t>
  </si>
  <si>
    <t>ST-170</t>
  </si>
  <si>
    <t>O-220</t>
  </si>
  <si>
    <t xml:space="preserve"> Functionsharing is part of the perception of novelty, simplicity orinterest in a development</t>
  </si>
  <si>
    <t>ST-171</t>
  </si>
  <si>
    <t>O-222</t>
  </si>
  <si>
    <t xml:space="preserve">Function sharing in a design is harder to acheive when a function's physical features are widely distributed over a part.</t>
  </si>
  <si>
    <t>ST-172</t>
  </si>
  <si>
    <t>O-223</t>
  </si>
  <si>
    <t xml:space="preserve">Function Sharing results in a design simplification procedure that allows the designer to think a modular, decomposed fashion, leading to subsequent design processing to make it more efficient</t>
  </si>
  <si>
    <t>ST-173</t>
  </si>
  <si>
    <t>O-224</t>
  </si>
  <si>
    <t xml:space="preserve">[Function sharing] with the unbiased application of the physical-feature-based design operations will yield some novel designs</t>
  </si>
  <si>
    <t>ST-174</t>
  </si>
  <si>
    <t>O-225</t>
  </si>
  <si>
    <t xml:space="preserve">(OTS Parts) competition among suppliers should offer potential benefits for outsourcing both physical production activities and the information processing activities associated with product design. Conversely, a lack of competition among many suppliers (i.e., supplier concentration) creates an incentive for the manufacturer to internalize an activity in order to avoid the exercise of monopoly power by a supplier.</t>
  </si>
  <si>
    <t>ST-175</t>
  </si>
  <si>
    <t>O-226</t>
  </si>
  <si>
    <t xml:space="preserve">(OTS Parts) When a supplier provides goods or services to many customers, this supplier may achieve greater economies of scale than could a customer providing the same goods or services for itself. Achieving this benefit requires that the goods or services be standardized and that there be fewer suppliers than customers. External economies of scale are familiar in component production, yet may also be present in product design. For example, when designers can employ expensive and specialized automation tools, may be scale advantages to procuring these design services from a supplier who specializes in these activities.</t>
  </si>
  <si>
    <t>ST-176</t>
  </si>
  <si>
    <t>O-227</t>
  </si>
  <si>
    <t xml:space="preserve">(OTS Parts) for a given required lead-time, the capacity required for a shared resource can be substantially less than the sum of the capacities required to service multiple sources of demand independently. These economies apply to both design and production activities. Design activities tend to experience substantial variability in demand, because the timing of episodes of product development is often more “lumpy” than are the production schedules of the associated products.</t>
  </si>
  <si>
    <t>ST-177</t>
  </si>
  <si>
    <t>O-228</t>
  </si>
  <si>
    <t xml:space="preserve">(Unique Parts) A firm pursuing a new market opportunity or employing a new product or process technology may need access to a new capability immediately.</t>
  </si>
  <si>
    <t>ST-178</t>
  </si>
  <si>
    <t>O-229</t>
  </si>
  <si>
    <t xml:space="preserve">(OTS Parts) Many such capabilities require time to procure internally and so, in the short term, a manufacturer must outsource an activity to a competent supplier.</t>
  </si>
  <si>
    <t>ST-179</t>
  </si>
  <si>
    <t>O-230</t>
  </si>
  <si>
    <t xml:space="preserve">(Unique Parts) the acquisition of a new-to-the-firm capability which generally requires a financial investment of human or physical capital.</t>
  </si>
  <si>
    <t>ST-180</t>
  </si>
  <si>
    <t>O-231</t>
  </si>
  <si>
    <t xml:space="preserve">(OTS Parts) One way to avoid the investment is to outsource design and/or production to afirm that already possesses the required capabilities</t>
  </si>
  <si>
    <t>ST-181</t>
  </si>
  <si>
    <t>O-232</t>
  </si>
  <si>
    <t xml:space="preserve">(Unique Parts) Asset Specificity and Potential for “HoldUp.” ... costs can be very high in the presence of specific assets, those assets that a supplier requires to provide a good or service and that are unique to the needs of a single customer ... In the presence of such assets, both supplier and customer face small-numbers bargaining and the associated threat of opportunistic behavior on the part of the other party.</t>
  </si>
  <si>
    <t>ST-182</t>
  </si>
  <si>
    <t>O-234</t>
  </si>
  <si>
    <t xml:space="preserve">(Unique Parts) A central idea in the field of competitive strategy is that a firm is a locus of competitively distinctive capabilities. Because these capabilities can be quite “sticky” (i.e.,difficulttotransfer), a firm can develop a competitive advantage by investing in their development</t>
  </si>
  <si>
    <t>ST-183</t>
  </si>
  <si>
    <t>O-235</t>
  </si>
  <si>
    <t xml:space="preserve">(Unique Parts) There are also appropriability issues associated with design and production activities. When outsourcing an activity, there is a risk that intellectual property may spill over to competitive firms (Teece1986). Similarly, outsourcing an activity to a supplier presents a risk that this supplier may develop into a competitor. These risks may motivate a firm to internalize activities critical to its competitive advantage.</t>
  </si>
  <si>
    <t>ST-184</t>
  </si>
  <si>
    <t>O-236</t>
  </si>
  <si>
    <t xml:space="preserve">(Unique Parts) Outsourcing generally requires that a contract can be written that anticipates likely contingencies. Creating a robust contract will be difficult in situations where there is a high likelihood of an unpredictable exogenous disturbance in the task requirements, perhaps due to an unexpected change in market requirements. When unanticipated disturbances occur, contract renegotiation is likely, with the associated small-numbers bargaining problems. As a result, the firm is likely to wish to internalize the activities subject to such disturbances</t>
  </si>
  <si>
    <t>ST-185</t>
  </si>
  <si>
    <t>O-238</t>
  </si>
  <si>
    <t xml:space="preserve">firms that do not have the minimum efficient scale in any one material to benefit from outsourcing production of at least the frames made from that material.</t>
  </si>
  <si>
    <t>ST-187</t>
  </si>
  <si>
    <t>O-240</t>
  </si>
  <si>
    <t xml:space="preserve">(Unique Parts) knowledge and skill related to a proprietary product design are highly specific assets. Allowing a supplier to harbor these assets presents high risks of hold-up and opportunistic behavior.</t>
  </si>
  <si>
    <t>ST-188</t>
  </si>
  <si>
    <t>O-241</t>
  </si>
  <si>
    <t xml:space="preserve">When a material and its associated fabrication process are new, designers must collaborate closely with those operating the production process to arrive at a design that both functions as desired and can be feasibly and economically produced. Therefore, we would predict that frames employing new materials would benefit from being both designed and produced by the same organizational entity.</t>
  </si>
  <si>
    <t>ST-190</t>
  </si>
  <si>
    <t>O-243</t>
  </si>
  <si>
    <t xml:space="preserve">a high degree of modularity allows breaking down problems into simpler subproblems</t>
  </si>
  <si>
    <t>ST-191</t>
  </si>
  <si>
    <t>O-245</t>
  </si>
  <si>
    <t xml:space="preserve">Many important advances in robotics research were achieved by overcoming existing “modularizations” and the corresponding boundaries between sub-fields of robotics.</t>
  </si>
  <si>
    <t>ST-193</t>
  </si>
  <si>
    <t>O-248</t>
  </si>
  <si>
    <t xml:space="preserve">This simple end-effector can reliably pick all but one of the challenge objects (the pencil cup) from the narrow, deep shelf bins. Grasping success is rather insensitive to the exact contact location with the object</t>
  </si>
  <si>
    <t>ST-196</t>
  </si>
  <si>
    <t>O-252</t>
  </si>
  <si>
    <t xml:space="preserve">failures result from the fact that the reaching movement is executed open-loop, accumulating a significant error in forward kinematics of the arm, resulting in a pose error of up to 1cm. This can be addressed easily by shifting ... towards more feedback</t>
  </si>
  <si>
    <t>ST-197</t>
  </si>
  <si>
    <t>O-253</t>
  </si>
  <si>
    <t xml:space="preserve">In five out of ten attempts, the robot toppled over the glue bottle. The bottle then required a reattempt from the top. In two cases the robot did not have enough time for a reattempt and lost points. As before, this failure case can be alleviated by additional feedback; the robot could detect the tumble and immediately change the strategy. Alternatively, a planner could reason about the tipping point of objects to pick a more stable approach direction for the pick.
</t>
  </si>
  <si>
    <t>ST-198</t>
  </si>
  <si>
    <t>O-254</t>
  </si>
  <si>
    <t xml:space="preserve">Modules with defined interfaces allow to use, replace, compare, and recombine existing modules to solve a new problem.</t>
  </si>
  <si>
    <t>ST-199</t>
  </si>
  <si>
    <t>O-256</t>
  </si>
  <si>
    <t xml:space="preserve">Building systems of arbitrary complexity without structuring them into modules is very difficult</t>
  </si>
  <si>
    <t>ST-200</t>
  </si>
  <si>
    <t>O-257</t>
  </si>
  <si>
    <t xml:space="preserve">A clearly partitioned modular system has an impact on the social organization of a project, too: developers can focus on their module, avoiding time-consuming communication with developers of other modules.</t>
  </si>
  <si>
    <t>ST-203</t>
  </si>
  <si>
    <t>O-260</t>
  </si>
  <si>
    <t xml:space="preserve">To ensure that the performance of the entire system is maximized, and to avoid making wrong commitments or addressing sub-problems that are unnecessarily difficult, all components of the system should be chosen to maximally exploit potential synergies between components. Identifying these synergies requires early integration</t>
  </si>
  <si>
    <t>ST-205</t>
  </si>
  <si>
    <t>O-262</t>
  </si>
  <si>
    <t xml:space="preserve">Tight integration with Components requires overlapping knowledge from all team members</t>
  </si>
  <si>
    <t>ST-206</t>
  </si>
  <si>
    <t>O-263</t>
  </si>
  <si>
    <t xml:space="preserve">Team PFN participated in the APC2016 with a highly modular system. They relied on accurate industrial manipulators, powerful image segmentation and grasp detection based on deep neural networks to divide the problem according to the classical sense-plan-act paradigm, with good results.</t>
  </si>
  <si>
    <t>ST-207</t>
  </si>
  <si>
    <t>O-264</t>
  </si>
  <si>
    <t xml:space="preserve">teams participating in the second edition were able to build upon the modularizations that have proven successful and focus on improving the modules.</t>
  </si>
  <si>
    <t>ST-208</t>
  </si>
  <si>
    <t>O-265</t>
  </si>
  <si>
    <t xml:space="preserve">focusing on computation allows building highly complex systems with diverse behaviors in a short amount of time.</t>
  </si>
  <si>
    <t>ST-209</t>
  </si>
  <si>
    <t>O-266</t>
  </si>
  <si>
    <t xml:space="preserve">Purely computational approaches to robotics (Coleman2015; LaValle2006;Miller and Allen2004) also have the advantage of potentially being hardware-agnostic.</t>
  </si>
  <si>
    <t>ST-210</t>
  </si>
  <si>
    <t>O-267</t>
  </si>
  <si>
    <t xml:space="preserve">Tailoring the hardware to a particular problem can reduce the required computation. Hardware solutions are often simple and robust, especially when uncertainty plays a dominant role.</t>
  </si>
  <si>
    <t>ST-211</t>
  </si>
  <si>
    <t>O-268</t>
  </si>
  <si>
    <t xml:space="preserve">These hands exploit passive compliance to robustly grasp a variety of objects. Although this comes at the cost of reduced controllability, compliance removes the computational requirements of grasping while increasing grasp performance.</t>
  </si>
  <si>
    <t>ST-212</t>
  </si>
  <si>
    <t>O-270</t>
  </si>
  <si>
    <t xml:space="preserve">we reduced the need for computation by increasing the number of degrees of freedom by mounting the robot arm on a mobile base. This allowed us to generate motion mostly through feedback control, rather than resorting to motion planning.</t>
  </si>
  <si>
    <t>ST-213</t>
  </si>
  <si>
    <t>O-272</t>
  </si>
  <si>
    <t xml:space="preserve">the missing passive compliance of that system meant that collisions were more dangerous and had to be avoided which required more complex computation</t>
  </si>
  <si>
    <t>ST-214</t>
  </si>
  <si>
    <t>O-273</t>
  </si>
  <si>
    <t xml:space="preserve">There is a fundamental trade-off between complex reasoning and quick reactions. Given unlimited computational resources, a robot could plan over the state of all objects in the world, including models for dynamics and uncertainty. However in reality this is not feasible; the robot must abstract away some of this complexity to reason efficiently</t>
  </si>
  <si>
    <t>ST-215</t>
  </si>
  <si>
    <t>O-274</t>
  </si>
  <si>
    <t xml:space="preserve">Planning finds global solutions, often with theoretical guarantees, where controllers based on local feed back would fail.</t>
  </si>
  <si>
    <t>ST-216</t>
  </si>
  <si>
    <t>O-276</t>
  </si>
  <si>
    <t xml:space="preserve">Manipulation tasks, in particular, can be greatly simplified by exploiting feedback from contact with the environment</t>
  </si>
  <si>
    <t>ST-217</t>
  </si>
  <si>
    <t>O-279</t>
  </si>
  <si>
    <t xml:space="preserve">Architecture developed with KBE tools have reduced the design time in domains such as aerospace; however due to their complexity, the effort required to configure a tool for a specific application is significant, and thus their use is restricted to largely repeatable design problems.</t>
  </si>
  <si>
    <t>ST-219</t>
  </si>
  <si>
    <t>O-281</t>
  </si>
  <si>
    <t xml:space="preserve">[Use of Carry over] synthesis may be restricted to adding and removing connections, while in design with no architecture carry over there are no existing components or connections to remove [forcing new ones to be generated]</t>
  </si>
  <si>
    <t>ST-220</t>
  </si>
  <si>
    <t>O-282</t>
  </si>
  <si>
    <t xml:space="preserve">A greater number of interfaces between components requires more redesign work</t>
  </si>
  <si>
    <t>ST-221</t>
  </si>
  <si>
    <t>O-283</t>
  </si>
  <si>
    <t xml:space="preserve">Conserving architecture elements from previous designs [of a different category] can minimise risk and cost</t>
  </si>
  <si>
    <t>ST-222</t>
  </si>
  <si>
    <t>O-284</t>
  </si>
  <si>
    <t xml:space="preserve">While constructing the complete schema and architecture models, it became clear that the incorporation of the cyclone could be decoupled from many other parts of the architecture such as the wheels or the mains cable storage... In order to focus the computational synthesis on solving the problem at hand, therefore, the architecture of the SC-N200 vacuum cleaner was simplified by removing or collapsing all elements which were peripheral to the problem</t>
  </si>
  <si>
    <t>ST-223</t>
  </si>
  <si>
    <t>O-285</t>
  </si>
  <si>
    <t xml:space="preserve">Increasing the complexity of the schema and the size of the design problem increases the likelihood that erroneous assumptions will have been included</t>
  </si>
  <si>
    <t>ST-224</t>
  </si>
  <si>
    <t>O-288</t>
  </si>
  <si>
    <t xml:space="preserve">The computational cost of the method remains an issue for large problems. Characterizing the scaling of the method is not straigntforward, since each problem modelled has a typical size of the architectures that might solve it, and different problems can have significantly different properties.</t>
  </si>
  <si>
    <t>ST-225</t>
  </si>
  <si>
    <t>O-290</t>
  </si>
  <si>
    <t xml:space="preserve"> By adopting modular design strategies, firms can take reponsibility for the desing and development of separate modules. Thus, they can develop new products at a faster pace</t>
  </si>
  <si>
    <t>ST-226</t>
  </si>
  <si>
    <t>O-291</t>
  </si>
  <si>
    <t xml:space="preserve"> Modularity, by simplifying design and development processes, would allow a greater division of labour across firms.</t>
  </si>
  <si>
    <t>ST-227</t>
  </si>
  <si>
    <t>O-293</t>
  </si>
  <si>
    <t xml:space="preserve">modularity allows firms to focus their capabilites on a few modules .</t>
  </si>
  <si>
    <t>ST-229</t>
  </si>
  <si>
    <t>O-295</t>
  </si>
  <si>
    <t xml:space="preserve">The finer the detail with which modules’ interfaces are defined, the faster the pace of experimentation. </t>
  </si>
  <si>
    <t>ST-230</t>
  </si>
  <si>
    <t>O-296</t>
  </si>
  <si>
    <t xml:space="preserve">Modularity defines the organization of a problem into a divison of tasks which you can allot to decoupled teams</t>
  </si>
  <si>
    <t>ST-231</t>
  </si>
  <si>
    <t>O-298</t>
  </si>
  <si>
    <t xml:space="preserve">Modular designs generate more options, which generates more value</t>
  </si>
  <si>
    <t>ST-232</t>
  </si>
  <si>
    <t>O-299</t>
  </si>
  <si>
    <t xml:space="preserve">Modular product design means that a particular decomposition of the design problem has been already decided upon</t>
  </si>
  <si>
    <t>ST-233</t>
  </si>
  <si>
    <t>O-300</t>
  </si>
  <si>
    <t xml:space="preserve">independent teams can work independently on the various sub-problems without explicit coordination</t>
  </si>
  <si>
    <t>ST-236</t>
  </si>
  <si>
    <t>O-303</t>
  </si>
  <si>
    <t xml:space="preserve">slower' (i.e. less modular) search strategies catch up and reach better solutions as they can explore broader search spaces, exactly because they rely on less tightly defined 'design rules'</t>
  </si>
  <si>
    <t>ST-238</t>
  </si>
  <si>
    <t>O-305</t>
  </si>
  <si>
    <t xml:space="preserve">Modularity allows the decoupling of complex artefacts into less-complex, self-contained modules; each module, at the extreme, could become the sole business of specialist firms</t>
  </si>
  <si>
    <t>ST-239</t>
  </si>
  <si>
    <t>O-306</t>
  </si>
  <si>
    <t xml:space="preserve">Modularity makes complexity manageable by making possible to run experiments at the level of modules, rather than the entire artefact, and in parallel</t>
  </si>
  <si>
    <t>ST-240</t>
  </si>
  <si>
    <t>O-307</t>
  </si>
  <si>
    <t xml:space="preserve">modularity is ‘tolerant of uncertainty‘ because particular elements of a modular design may be changed after unforeseen contingencies emerge, as long as the design rules are obeyed</t>
  </si>
  <si>
    <t>ST-241</t>
  </si>
  <si>
    <t>O-310</t>
  </si>
  <si>
    <t xml:space="preserve">The embedded modularity of the three-shaft design enabled Rolls-Royce to exploit the same architecture, hence cutting the high developement costs of new engines, to cater for a broader range of power requirements</t>
  </si>
  <si>
    <t>ST-242</t>
  </si>
  <si>
    <t>O-311</t>
  </si>
  <si>
    <t xml:space="preserve">In fact, they were able to introduce incremental changes in the original architecture by (mixing and matching components) to meet a wider variety of aircraft makers' needs than their competitors. </t>
  </si>
  <si>
    <t>ST-243</t>
  </si>
  <si>
    <t>O-312</t>
  </si>
  <si>
    <t xml:space="preserve">The adoption of modular design strategies brings about costs too. First, the creation and dissemination of design rules is a rather expensive activity</t>
  </si>
  <si>
    <t>ST-244</t>
  </si>
  <si>
    <t>O-313</t>
  </si>
  <si>
    <t xml:space="preserve">Experimenting and testing on different modules is also costly</t>
  </si>
  <si>
    <t>ST-245</t>
  </si>
  <si>
    <t>O-315</t>
  </si>
  <si>
    <t xml:space="preserve">Developing modular architectures is more difficult than developing integral architecture as it requires a very precise understanding of product functionalities, how they are allocated to components, and how the components interact.</t>
  </si>
  <si>
    <t>ST-246</t>
  </si>
  <si>
    <t>O-316</t>
  </si>
  <si>
    <t xml:space="preserve">the choice of product architecture should be related to a company‘s product strategy</t>
  </si>
  <si>
    <t>ST-247</t>
  </si>
  <si>
    <t>O-317</t>
  </si>
  <si>
    <t xml:space="preserve">If a company wants to stress product performances, then the most appropriate choice would be the intergral architecture, since global performance characteristics are optimized through this type of architecture</t>
  </si>
  <si>
    <t>ST-248</t>
  </si>
  <si>
    <t>O-318</t>
  </si>
  <si>
    <t xml:space="preserve">companies wanting to emphasize product change and variety, flexibility and upgradeability, may well choose a modular architecture</t>
  </si>
  <si>
    <t>ST-249</t>
  </si>
  <si>
    <t>O-320</t>
  </si>
  <si>
    <t xml:space="preserve">Modularity will make the system climb the local optimum faster, but cannot make it jump to another, higher valued, local optimum (inherent lock-in problem)</t>
  </si>
  <si>
    <t>ST-251</t>
  </si>
  <si>
    <t>O-323</t>
  </si>
  <si>
    <t xml:space="preserve">Relying on the modular architecture of the established product, Fujitsu, like other firms, relied on a decoupled network of external suppliers. However, unlike its compe- titors, Fujitsu continued to invest ‘in systems knowledge and materials and component technology in its R&amp;D labs’ ... It enabled the firm to master the new, fast-moving technology and to navigate the dangerous waters of architectural innovation stemming from it. By knowing more than it needed for its own design and production, Fujitsu managed to avoid competency traps such as those described by Chesbrough and Kusunoki (2001) and Henderson and Clark (1990). Brusoni et al. (2001) argued that cases like Fujitsu’s show that decoupled, modular networks coordinated through markets and the exchange of codified knowledge (Sturgeon, 2002) are but particular cases of a more general model, which link firms’ knowledge and production boundaries. </t>
  </si>
  <si>
    <t>ST-252</t>
  </si>
  <si>
    <t>O-324</t>
  </si>
  <si>
    <t xml:space="preserve">products characterized by unpredictable interdependencies across components as well as imbalances at the technological level- require tightly organized firms</t>
  </si>
  <si>
    <t>ST-253</t>
  </si>
  <si>
    <t>O-325</t>
  </si>
  <si>
    <t xml:space="preserve">Truly modular networks *can* emerge only when product interdependencies are predictable and when the specialized bodies of knowledge are at the same stage of development</t>
  </si>
  <si>
    <t>ST-254</t>
  </si>
  <si>
    <t>O-327</t>
  </si>
  <si>
    <t xml:space="preserve">We show that the speed of adaptation can give evolutionary advantages even though overmodular search strategies may not be the most efficient problem-solving strategy.</t>
  </si>
  <si>
    <t>ST-255</t>
  </si>
  <si>
    <t>O-328</t>
  </si>
  <si>
    <t xml:space="preserve">modular problem solving strategies instead prevent organizations from rapidly abandoning their established way of doing things</t>
  </si>
  <si>
    <t>ST-256</t>
  </si>
  <si>
    <t>O-329</t>
  </si>
  <si>
    <t xml:space="preserve">*Provided statistics* shows that sharp reducitons of complxity and time of search can be obtained by accepting sub-optimal 'satisficing' solutions</t>
  </si>
  <si>
    <t>ST-257</t>
  </si>
  <si>
    <t>O-330</t>
  </si>
  <si>
    <t xml:space="preserve">Fully modular search  strategies, (those in which each component is optimized independently of the others) are not optimal as they can locate the globally optimal configuration only if there are no interdependencies among components.</t>
  </si>
  <si>
    <t>ST-258</t>
  </si>
  <si>
    <t>O-332</t>
  </si>
  <si>
    <t xml:space="preserve">An over-modular approach focussed on the exploration of each component independently from the others, may be doomed to be limited in the maximum performance that can be finally obtained</t>
  </si>
  <si>
    <t>ST-260</t>
  </si>
  <si>
    <t>O-334</t>
  </si>
  <si>
    <t xml:space="preserve">Aiming at the optimal solution of a problem(integral search strategy) entails the necessity to take into account all the interdependencies among components. However, this enlarges enormously the space to be searched and therefore the time required to explore it</t>
  </si>
  <si>
    <t>ST-261</t>
  </si>
  <si>
    <t>O-335</t>
  </si>
  <si>
    <t xml:space="preserve">In highly volatile environments, it can happen that an agent finds itself in a location with very low fitness ...in this case local short steps(modular search strategies) will be too slow a strategy... while long jumps(integral search strategies) have a high probability of quickly finding a higher fitness level</t>
  </si>
  <si>
    <t>ST-262</t>
  </si>
  <si>
    <t>O-336</t>
  </si>
  <si>
    <t xml:space="preserve">The integrated strategy is likely to provide large improvements when starting from low-fitness locations, while it will provide low improvements when the starting location has high fitness</t>
  </si>
  <si>
    <t>ST-263</t>
  </si>
  <si>
    <t>O-337</t>
  </si>
  <si>
    <t xml:space="preserve">In highly volatile, fast-changing  environments  in fact, modular search strategies are shown to have a high probability of being trapped  into low-fitness  zones </t>
  </si>
  <si>
    <t>ST-264</t>
  </si>
  <si>
    <t>O-338</t>
  </si>
  <si>
    <t xml:space="preserve">Integral search strategies on the contrary perform search on a broader spectrum and can therefore jump out of low-fitness zones of the landscapes in which sooner or later everybody will fall in a highly volatile environment.</t>
  </si>
  <si>
    <t>ST-265</t>
  </si>
  <si>
    <t>O-339</t>
  </si>
  <si>
    <t xml:space="preserve">Designing product specific components allows firms to maximize product performance with respect to holistic customer requirements--those requirements that arise in a complex way from  most of the components of a product</t>
  </si>
  <si>
    <t>ST-266</t>
  </si>
  <si>
    <t>O-340</t>
  </si>
  <si>
    <t xml:space="preserve">There are many benefits to selecting an existing component, including minimizing investment, exploiting economies of scale, and preserving organizational focus</t>
  </si>
  <si>
    <t>ST-267</t>
  </si>
  <si>
    <t>O-341</t>
  </si>
  <si>
    <t xml:space="preserve">Several other motives for selecting existing components may also be present in particular situations, including: a desire for component compatibility because of network externalities</t>
  </si>
  <si>
    <t>ST-268</t>
  </si>
  <si>
    <t>O-343</t>
  </si>
  <si>
    <t xml:space="preserve">... [when a] function is quite complex and can only be partially be made explicit ... only by using coupled parameters and highly nonlinear mathematical relationships. As a result it is not possible to decompose [the function] into independant performance requirements for each of the components. ... as a result, most of the components ... must be product specific</t>
  </si>
  <si>
    <t>ST-269</t>
  </si>
  <si>
    <t>O-344</t>
  </si>
  <si>
    <t xml:space="preserve">if weight were the only important requirement for ... high performance components could be selected [rather than custom built]</t>
  </si>
  <si>
    <t>ST-270</t>
  </si>
  <si>
    <t>O-345</t>
  </si>
  <si>
    <t xml:space="preserve">To minimize size, mass, and variable cost, designers seek to minimize excess component capability, and therefore design product-specific components</t>
  </si>
  <si>
    <t>ST-271</t>
  </si>
  <si>
    <t>O-346</t>
  </si>
  <si>
    <t xml:space="preserve"> to minimize size, mass, and variable cost, designers adopt integral product architectures, and therefore design product-specific components</t>
  </si>
  <si>
    <t>ST-272</t>
  </si>
  <si>
    <t>O-347</t>
  </si>
  <si>
    <t xml:space="preserve">Modular architecture prevents function sharing</t>
  </si>
  <si>
    <t>ST-273</t>
  </si>
  <si>
    <t>O-348</t>
  </si>
  <si>
    <t xml:space="preserve">As function sharing increases, component requirements become more idiosyncratic and less likely to be fulfilled by existing components</t>
  </si>
  <si>
    <t>ST-274</t>
  </si>
  <si>
    <t>O-349</t>
  </si>
  <si>
    <t xml:space="preserve">Part integration, or the combination of multiple parts into one contiguous part, minimizes the use of material and space associated with component interfaces, and may improve geometric precision</t>
  </si>
  <si>
    <t>ST-275</t>
  </si>
  <si>
    <t>O-350</t>
  </si>
  <si>
    <t xml:space="preserve">As a result, a strong component supply  base may not develop, requiring product firms to design their own components. While a firm may still standardize components internally, components are likely to be less standardized than if there were a strong external supply of components.</t>
  </si>
  <si>
    <t>ST-276</t>
  </si>
  <si>
    <t>O-352</t>
  </si>
  <si>
    <t xml:space="preserve">These components [with function sharing] are likely require significant tuning to achieve the appropriate trade-offs for the customer</t>
  </si>
  <si>
    <t>ST-277</t>
  </si>
  <si>
    <t>O-353</t>
  </si>
  <si>
    <t xml:space="preserve">The modules identify opportunities for function sharing by components and lead to alternative layouts where concept generation techniques may be used to embody the layouts</t>
  </si>
  <si>
    <t>ST-278</t>
  </si>
  <si>
    <t>O-354</t>
  </si>
  <si>
    <t xml:space="preserve">Product modularity is a strategic approach to product development that can be used by complanies to increase the variety of products and to speed up the NPD process</t>
  </si>
  <si>
    <t>ST-279</t>
  </si>
  <si>
    <t>O-355</t>
  </si>
  <si>
    <t xml:space="preserve">product components can be standardized, shared and reused in a range of products so that new products could frequently and easily be launched by modifying and combining different modules from existing designs</t>
  </si>
  <si>
    <t>ST-280</t>
  </si>
  <si>
    <t>O-356</t>
  </si>
  <si>
    <t xml:space="preserve">since product modularity allows a product to be decomposed into a set of smaller de-coupled sub-systems or chunks, different teams of designers can autonomously and concurrently design and test modules, thus reducing the time dedicated to the detailed design of new products</t>
  </si>
  <si>
    <t>ST-281</t>
  </si>
  <si>
    <t>O-358</t>
  </si>
  <si>
    <t xml:space="preserve">Product modularity is positively related to strategic flexability, measured in terms of model variety and product introduction rate, which in turn influence firm financial performance</t>
  </si>
  <si>
    <t>ST-282</t>
  </si>
  <si>
    <t>O-359</t>
  </si>
  <si>
    <t xml:space="preserve">When interations among product chunks are well-developed and an agreement over the desing of common product interfaces has been reached, teams of designers from the manufacturer and suppliers can autonomously and concurrently design product modules</t>
  </si>
  <si>
    <t>ST-283</t>
  </si>
  <si>
    <t>O-361</t>
  </si>
  <si>
    <t xml:space="preserve">[Modularity] allows the firm to design, develop and produce parts which can be combined in the maximum number of ways to create a large variety of end products from a smaller set of the independent module alternatives. For this reason, modularity is often considered a useful approach to reduce costs by increasing component standardization, i.e. commonality across different product variants</t>
  </si>
  <si>
    <t>ST-284</t>
  </si>
  <si>
    <t>O-362</t>
  </si>
  <si>
    <t xml:space="preserve">Since product modularity allows product variety to be managed without the explosion of costs for inventory and production, literature often associates product modularity with imporvements in different competitive performances of a firm, such as product costs, quality, flexibility, manufacturing cycle time and customer service</t>
  </si>
  <si>
    <t>ST-286</t>
  </si>
  <si>
    <t>O-364</t>
  </si>
  <si>
    <t xml:space="preserve">Modular product architecture facilitates and speeds up product changes and updating over the life of a product</t>
  </si>
  <si>
    <t>ST-287</t>
  </si>
  <si>
    <t>O-365</t>
  </si>
  <si>
    <t xml:space="preserve">Modularity allows easy and rapid identification of the modules that should be changed for improving product performance or adding an additional product feature</t>
  </si>
  <si>
    <t>ST-288</t>
  </si>
  <si>
    <t>O-366</t>
  </si>
  <si>
    <t xml:space="preserve">Product modularity can change the way detailed designing and testing phases in NPD are managed and organized. In these phases, the overall design task can be divided into smaller tasks for parallel development ...different teams of designers ... can design modules autonomously and concurrently thus reducing the overall time dedicated to product designing and testing</t>
  </si>
  <si>
    <t>ST-289</t>
  </si>
  <si>
    <t>O-367</t>
  </si>
  <si>
    <t xml:space="preserve">Product modularization with close supplier collaboration reduces development lead time</t>
  </si>
  <si>
    <t>ST-290</t>
  </si>
  <si>
    <t>O-368</t>
  </si>
  <si>
    <t xml:space="preserve">The design of a modular product can be easily be divided between suppliers and the producer to facilitate the concurrent engineering of a new/modified product</t>
  </si>
  <si>
    <t>ST-291</t>
  </si>
  <si>
    <t>O-371</t>
  </si>
  <si>
    <t xml:space="preserve">The positive effect of modularity on time performance in NPD increases with rising levels of integration between functions in the NPD process</t>
  </si>
  <si>
    <t>ST-292</t>
  </si>
  <si>
    <t>O-372</t>
  </si>
  <si>
    <t xml:space="preserve">Cross functional Teams (II) working on modular architecutures will spend more time defining the architecture, but this time recuperated by reducing inefficiencies and product modifications</t>
  </si>
  <si>
    <t>ST-293</t>
  </si>
  <si>
    <t>O-373</t>
  </si>
  <si>
    <t xml:space="preserve">We found that in particular circumstances, Modularity has no impact on Time Performance. In particular, it emerges when Interfunctional Integration is low, Modularity seems to have no influence on Time Performance.</t>
  </si>
  <si>
    <t>ST-294</t>
  </si>
  <si>
    <t>O-375</t>
  </si>
  <si>
    <t xml:space="preserve">Companies characterized by low degrees of modularity perform better when interfuncitonal integration is low</t>
  </si>
  <si>
    <t>ST-295</t>
  </si>
  <si>
    <t>N/A</t>
  </si>
  <si>
    <t xml:space="preserve">Modularity/Modularization... may, for example, ease engineering change management, allow product flexibility in use or even help designing product families.</t>
  </si>
  <si>
    <t>ST-296</t>
  </si>
  <si>
    <t xml:space="preserve">Under Modularisation - These drivers are all connected to a root node representing the benefit ‘reduction of internal variety and increase in commonality’.</t>
  </si>
  <si>
    <t>ST-297</t>
  </si>
  <si>
    <t xml:space="preserve">benefits of product modularity are the ability to reach high product variety for mass customisation while keeping a relatively low and manageable internal product variety for the product development process</t>
  </si>
  <si>
    <t>ST-298</t>
  </si>
  <si>
    <t xml:space="preserve">Under Modularisation - Breaking down the product complexity is cited as a means to reduce the development time by allowing parallel development and, thus, to lead to a shorter time-to-market and reduced development costs.</t>
  </si>
  <si>
    <t>ST-299</t>
  </si>
  <si>
    <t xml:space="preserve">Modularity is identified as an important aspect for product maintenance – notably because it allows separated diagnoses of product components and isolation of wear parts – which is, in turn, identified as an aspect of environment-friendly product design.</t>
  </si>
  <si>
    <t>ST-300</t>
  </si>
  <si>
    <t xml:space="preserve">The possibility to upgrade, adapt or modify the product for extending the service life of a product or parts and, therefore, reduce the environmental load of products is another cited potential benefit of modularity.</t>
  </si>
  <si>
    <t>ST-301</t>
  </si>
  <si>
    <t xml:space="preserve">Modularity is expected to lead to a reduction in production costs due to postponement and delayed differentiation.</t>
  </si>
  <si>
    <t>ST-302</t>
  </si>
  <si>
    <t xml:space="preserve">Decreasing the interface complexity between product parts allows the distribution of design tasks, reduces the required intensity of communication between teams and,therefore, allows faster design changes.</t>
  </si>
  <si>
    <t>ST-303</t>
  </si>
  <si>
    <t xml:space="preserve">Product modularity affects the ability to disassemble the product at its end-of-life; hence,the ability to sort parts according to their most appropriate post-life treatment (repair,reuse, remanufacturing, recycle and disposal) and the environmental load of products.</t>
  </si>
  <si>
    <t>ST-304</t>
  </si>
  <si>
    <t xml:space="preserve">Modularity may limit the possibility of optimising the product through integration of parts (Gershenson, Prasad, and Zhang 2003; Lau 2011).</t>
  </si>
  <si>
    <t>ST-305</t>
  </si>
  <si>
    <t xml:space="preserve">Although it supports product variety, it can also lead to a structural similarity in product families (Gershenson, Prasad, and Zhang 2003; Kong et al. 2009; Lau 2011).</t>
  </si>
  <si>
    <t>ST-306</t>
  </si>
  <si>
    <t xml:space="preserve">In the same way, it may reduce the flexibility of the product family (Gershenson, Prasad,and Allamneni 1999).</t>
  </si>
  <si>
    <t>ST-307</t>
  </si>
  <si>
    <t xml:space="preserve">It may ease competition per imitation (Gershenson, Prasad, and Zhang 2003; Seliger andZettl 2008; Lau 2011).</t>
  </si>
  <si>
    <t>ST-308</t>
  </si>
  <si>
    <t xml:space="preserve">The lack of optimisation of modular architectures may hinder aesthetics (Pandremenos,Vasiliadis, and Chryssolouris 2012).</t>
  </si>
  <si>
    <t>ST-309</t>
  </si>
  <si>
    <t xml:space="preserve">Modularisation may contradict the design for manufacturing and assembly because it may lead to an increased number of parts and, therefore, increase the number of assembly errors (AlGeddawy and ElMaraghy 2013).</t>
  </si>
  <si>
    <t>ST-311</t>
  </si>
  <si>
    <t xml:space="preserve">Designing and developing product families has been well recognized as an effective means to achieve the economy of scale in order to accommodate an increasing product variety across diverse market niches (Meyer &amp; Utterback, 1993; Sundgren, 1999).</t>
  </si>
  <si>
    <t>ST-312</t>
  </si>
  <si>
    <t xml:space="preserve">product family design can offer a multitude of benefits including reduction in development risks and system complexity, improved ability to upgrade products, and enhanced flexibility and responsiveness of manufacturing processes (Sawhney, 1998).</t>
  </si>
  <si>
    <t>ST-313</t>
  </si>
  <si>
    <t xml:space="preserve">Corresponding to a product platform, production processes can be organized as a process platform in the form of standard routings, thus facilitating production configuration for diverse product family design solutions (Jiao, Tseng, Ma, &amp; Zou, 2000).</t>
  </si>
  <si>
    <t>ST-314</t>
  </si>
  <si>
    <t xml:space="preserve">integral architectures are often driven by product performance or cost, while modular architectures are driven by variety, product change, engineering standards, and service requirements.</t>
  </si>
  <si>
    <t>ST-315</t>
  </si>
  <si>
    <t xml:space="preserve">product family architecture involves systematic planning of modularity and commonality in terms of building blocks and their configuration structures across the functional, technical and structural views. Zamirowski and Otto (1999) point out the necessity to develop the product architecture and platform by synchronizing multiple views such as those from customer needs, functional structures and physical architectures.</t>
  </si>
  <si>
    <t>ST-316</t>
  </si>
  <si>
    <t xml:space="preserve">Most approaches consider only a single product platform, where each platform variable is shared across the entire product family. This strategy ... may lead to a situation that some low-end products may be over-designed and certain high-end products may be under-designed (Dai &amp; Scott, 2004).</t>
  </si>
  <si>
    <t>ST-317</t>
  </si>
  <si>
    <t xml:space="preserve">Ulrich (1995) points out that the modular product architecture allows each functional element of the product to be changed independently by changing only the corresponding component. This is advantageous to produce custom-built products from standard models. It also makes standardization possible, which is essential to achieve the economy of scale; therefore, using modular product architectures, variety can be created by configuring existing building blocks.</t>
  </si>
  <si>
    <t>ST-318</t>
  </si>
  <si>
    <t xml:space="preserve">The importance of standardized interfaces in product architectures is recognized by Meyer and Lehnerd (1997). Sanderson and Uzumeri (1995) suggest that the product family evolution may have been restricted if clear and robust physical interfaces are not developed and defined carefully.</t>
  </si>
  <si>
    <t>ST-319</t>
  </si>
  <si>
    <t xml:space="preserve">Allahverdi et al.(2002) optimize modular products as a generalized subset selection problem subject to a balance of the quality loss due to modularization and the cost of reconfiguration.</t>
  </si>
  <si>
    <t>ST-320</t>
  </si>
  <si>
    <t xml:space="preserve">Kim and Chhajed (2001) develop an economic model that considers a market consisting of a high segment and a low segment. They determine that large commonality decreases production costs but makes the products more indistinguishable from one another, which makes the product more desirable for the low segment but less desirable for the high segment.</t>
  </si>
  <si>
    <t>ST-321</t>
  </si>
  <si>
    <t xml:space="preserve">The direct consequence of product customization on production is observed as an exponentially increased number of process variations (referred to as process variety), such as diverse machines, tools, fixtures, setups, cycle times, and labor (Wortmann et al., 1997).</t>
  </si>
  <si>
    <t>ST-322</t>
  </si>
  <si>
    <t xml:space="preserve">The benefit of designing product families comes from a reduction of components in inventory and component handling, reduction of component types and manufacturing processes, and increased production volumes (Fisher et al., 1999).</t>
  </si>
  <si>
    <t>ST-323</t>
  </si>
  <si>
    <t xml:space="preserve">sharing components in a product family may lead to a lack of distinctiveness, and shared components in one product often exceed the requirements of other products, which causes additional production costs (Krishnan &amp; Gupta, 2001).</t>
  </si>
  <si>
    <t>ST-324</t>
  </si>
  <si>
    <t xml:space="preserve">This also suggests that the use of common components allows inventory levels to be lowered through risk pooling (Gerchak, Magazine, and Gamble, 1988).</t>
  </si>
  <si>
    <t>ST-325</t>
  </si>
  <si>
    <t xml:space="preserve">From a supply chain perspective, risk pooling is one of the most noticeable effects of product platforms and component commonality across product families.</t>
  </si>
  <si>
    <t>ST-326</t>
  </si>
  <si>
    <t xml:space="preserve">reducing complexity of a product family through product design by leveraging common characteristics among the products within the family.</t>
  </si>
  <si>
    <t>ST-327</t>
  </si>
  <si>
    <t xml:space="preserve">Fine et al.(2005) conjecture that integral products would ideally be built by integral supply chains, whilst modular products tend to be produced by modular supply chains. Based on examination of the automotive industry</t>
  </si>
  <si>
    <t>ST-328</t>
  </si>
  <si>
    <t xml:space="preserve">Developing product platforms in most cases requires more investments and development time than developing a single product, which may delay the time to market and affect the return on investment time.</t>
  </si>
  <si>
    <t>ST-329</t>
  </si>
  <si>
    <t xml:space="preserve">Product family design and development enhances profitability through a synergy of increased customer-perceived value and cost reduction in design, manufacturing and the supply chain.</t>
  </si>
  <si>
    <t>ST-330</t>
  </si>
  <si>
    <t xml:space="preserve">It is diffcult to maintain commonality and economies of scale in products with strict customer design requirements that may vary greatly from contract-to-contract or piece-to-piece. Often, these products are highly customized or possibly unique, which leads to high development and production costs and long and uncertain production times. </t>
  </si>
  <si>
    <t>ST-331</t>
  </si>
  <si>
    <t xml:space="preserve">Product families have been successfully employed... to address the challenge of providing customization and variety for the marketplace while maintaining commonality between products</t>
  </si>
  <si>
    <t>ST-332</t>
  </si>
  <si>
    <t xml:space="preserve">Bottom up approach wherein a company redesigns or consolidates a group of distinct products to standardize components to improve economies of scale.</t>
  </si>
  <si>
    <t>ST-333</t>
  </si>
  <si>
    <t xml:space="preserve">When designing a valve to meet custom requirements, it is typical for a company to simply modify a previously built design. This process can be time consuming and expensive because the capability of the previous design to handle the new requirements is not precisely known, and a complete review is necessary to determine required modifications and cost. Moreover, product line consistency and control can be lost in the process.</t>
  </si>
  <si>
    <t>ST-334</t>
  </si>
  <si>
    <t xml:space="preserve">Carefully designed product platform can help reduce the design and review effort and shorten product lead-time.</t>
  </si>
  <si>
    <t>ST-335</t>
  </si>
  <si>
    <t xml:space="preserve">When applying a bottom up approach to product family design, a market segmentation grid is established from the existing product line, and the grid should reflect the company's overall target market. The market is typically well known, and the market segmentation grid should contain the product types, grades, sizes, or other designations that are typically already established. If the target market or product is not yet established, a top-down design approach to platform design, rather than redesign, should be considered.</t>
  </si>
  <si>
    <t>ST-336</t>
  </si>
  <si>
    <t xml:space="preserve">For highly customized products, it can be difficult to establish the market niches and the design requirements with certainty, as future demand and requirements can be markedly different from the past.</t>
  </si>
  <si>
    <t>ST-337</t>
  </si>
  <si>
    <t xml:space="preserve">We identify subsets of the company's product line where *platform* leveraging can potentially provide the largest cost savings. We begin with the premise that platform leveraging can have the greatest impact where past customer demand was highest, and proceed by defining a subset of the complete market segmentation grid where leveraging has the greatest cost savings potential.</t>
  </si>
  <si>
    <t>ST-338</t>
  </si>
  <si>
    <t xml:space="preserve">*Platform* leveraging strategy is a good compromise between cost savings and performance based on past engineering experience. If the leveraging is too aggressive, performance inefficiencies could dominate, resulting in decreased customer satisfaction.</t>
  </si>
  <si>
    <t>ST-339</t>
  </si>
  <si>
    <t xml:space="preserve">Modular *Widget* designs, based on these *Product* platforms, could more effectively reduce *Widget* construction and minimize the number of existing *Widgets* that must be stored.</t>
  </si>
  <si>
    <t>ST-340</t>
  </si>
  <si>
    <t xml:space="preserve">a "hypothetically perfect'' integrative system would be one whose components are completely physically distributed throughout the product resulting in components that share interfaces with all the systems that comprise the product</t>
  </si>
  <si>
    <t>ST-341</t>
  </si>
  <si>
    <t xml:space="preserve">a "hypothetically perfect'' modular system would be one whose components do not share design interfaces with components that belong to other systems.</t>
  </si>
  <si>
    <t>ST-343</t>
  </si>
  <si>
    <t xml:space="preserve">The distributed nature of the integrative systems forces these design teams to overcome organizational barriers in order to handle design interfaces with all the systems.</t>
  </si>
  <si>
    <t>ST-344</t>
  </si>
  <si>
    <t xml:space="preserve">design interfaces across modular systems are more difficult for design experts to recognize than interfaces with integrative systems.</t>
  </si>
  <si>
    <t>ST-345</t>
  </si>
  <si>
    <t xml:space="preserve">spatial-type design interfaces are largely addressed in the design of modular systems while transfer-type design interfaces are more likely to be handled in the design of integrative systems.</t>
  </si>
  <si>
    <t>ST-346</t>
  </si>
  <si>
    <t xml:space="preserve">Given a family of modular products, designing low cost assembly systems is an important problem. The ability to produce a variety of products through the combination of modular components is a meaningful benefit during product design stage. Therefore, modularity design is to produce different products by combining standard components and sharing the same assembly operations for a part of their structure.</t>
  </si>
  <si>
    <t>ST-347</t>
  </si>
  <si>
    <t xml:space="preserve">Suh (1990) promotes the decoupling of functional requirements in design. The independence of functional requirements allows design parameters to have a controllable effect on a specific functional requirement and minimal negative impact on other functional requirements. </t>
  </si>
  <si>
    <t>ST-348</t>
  </si>
  <si>
    <t xml:space="preserve">Tsai and Wang (1999) presented a methodology of modular-based design in the conceptual stage of systems to support concur-rent engineering.</t>
  </si>
  <si>
    <t>ST-349</t>
  </si>
  <si>
    <t xml:space="preserve"> All parts should be assembled from one direction whenever possible. Extra directions mean wasted time and motion as well as more transfer stations, inspection station and fixture nests. The best possible assembly is when all parts are added in a top-down fashion to create a Z-axis stack.</t>
  </si>
  <si>
    <t>ST-350</t>
  </si>
  <si>
    <t xml:space="preserve">The following is a list of DFA criteria (Corbett, 1987): 1. Minimize the number of (1) parts and fixings, (2) design variants, (3) assembly movements, and (4) assembly directions. 2. Provide (1) suitable lead-in chamfers, (2) automatic alignment, (3) easy access for locating surfaces, (4) symmetrical parts, or exaggerate asymmetry, and (5) simple handling and transportation. 3. Avoid (1) visual obstructions, (2) simultaneous fitting operations, (3) parts which will tangle or `nest', (4) adjustments which affect prior adjustments, and (5) the possibility of assembly errors.</t>
  </si>
  <si>
    <t>ST-351</t>
  </si>
  <si>
    <t xml:space="preserve">Ishii, Lee and Eubanks (1995) proposed the concept of clumping for disassembly and recycle. A clump is a collection of components and/or subassemblies that share a common characteristic based on user intent. Material compatibility is a major issue in clumping for product retirement. The designer may need to clump components that are not compatible due to certain constraints. If the post-life intent of the product is to be recycled and if materials in the clump are not compatible, then the mechanical connections among the components should be easily broken, i.e. using snap fits, press-fits, screws, and screw insert. If the intent of the designer is to clump for disposal, neither the material nor the fastening method is important.</t>
  </si>
  <si>
    <t>ST-352</t>
  </si>
  <si>
    <t xml:space="preserve">Design for maintainability: Mount units to chassis or structure rather than on otherunits.</t>
  </si>
  <si>
    <t>ST-353</t>
  </si>
  <si>
    <t xml:space="preserve">Design for maintainability: All adjustments shall be designed to be common in their replacement response (i.e., clockwise,right, or up to increase).</t>
  </si>
  <si>
    <t>ST-354</t>
  </si>
  <si>
    <t xml:space="preserve">Design for maintainability: Route cables to facilitate tracing, removal, and replacement.</t>
  </si>
  <si>
    <t>ST-159</t>
  </si>
  <si>
    <t>O-206</t>
  </si>
  <si>
    <t>ST-001</t>
  </si>
  <si>
    <t>O-004</t>
  </si>
  <si>
    <t>ST-006</t>
  </si>
  <si>
    <t>O-010</t>
  </si>
  <si>
    <t>ST-013</t>
  </si>
  <si>
    <t>O-021</t>
  </si>
  <si>
    <t>ST-014</t>
  </si>
  <si>
    <t>O-022</t>
  </si>
  <si>
    <t>ST-027</t>
  </si>
  <si>
    <t>O-036</t>
  </si>
  <si>
    <t>ST-038</t>
  </si>
  <si>
    <t>O-051</t>
  </si>
  <si>
    <t>ST-041</t>
  </si>
  <si>
    <t>O-057</t>
  </si>
  <si>
    <t>ST-042</t>
  </si>
  <si>
    <t>O-058</t>
  </si>
  <si>
    <t>ST-056</t>
  </si>
  <si>
    <t>O-077</t>
  </si>
  <si>
    <t>ST-059</t>
  </si>
  <si>
    <t>O-080</t>
  </si>
  <si>
    <t>ST-065</t>
  </si>
  <si>
    <t>O-087</t>
  </si>
  <si>
    <t>ST-068</t>
  </si>
  <si>
    <t>O-091</t>
  </si>
  <si>
    <t>ST-069</t>
  </si>
  <si>
    <t>O-092</t>
  </si>
  <si>
    <t>ST-118</t>
  </si>
  <si>
    <t>O-150</t>
  </si>
  <si>
    <t>ST-129</t>
  </si>
  <si>
    <t>O-161</t>
  </si>
  <si>
    <t>ST-135</t>
  </si>
  <si>
    <t>O-167</t>
  </si>
  <si>
    <t>ST-137</t>
  </si>
  <si>
    <t>O-169</t>
  </si>
  <si>
    <t>ST-141</t>
  </si>
  <si>
    <t>O-173</t>
  </si>
  <si>
    <t>ST-144</t>
  </si>
  <si>
    <t>O-176</t>
  </si>
  <si>
    <t>ST-164</t>
  </si>
  <si>
    <t>O-214</t>
  </si>
  <si>
    <t>ST-186</t>
  </si>
  <si>
    <t>O-239</t>
  </si>
  <si>
    <t>ST-189</t>
  </si>
  <si>
    <t>O-242</t>
  </si>
  <si>
    <t>ST-192</t>
  </si>
  <si>
    <t>O-246</t>
  </si>
  <si>
    <t>ST-194</t>
  </si>
  <si>
    <t>O-250</t>
  </si>
  <si>
    <t>ST-195</t>
  </si>
  <si>
    <t>O-251</t>
  </si>
  <si>
    <t>ST-201</t>
  </si>
  <si>
    <t>O-258</t>
  </si>
  <si>
    <t>ST-202</t>
  </si>
  <si>
    <t>O-259</t>
  </si>
  <si>
    <t>ST-204</t>
  </si>
  <si>
    <t>O-261</t>
  </si>
  <si>
    <t>ST-218</t>
  </si>
  <si>
    <t>O-280</t>
  </si>
  <si>
    <t>ST-228</t>
  </si>
  <si>
    <t>O-294</t>
  </si>
  <si>
    <t>ST-234</t>
  </si>
  <si>
    <t>O-301</t>
  </si>
  <si>
    <t>ST-235</t>
  </si>
  <si>
    <t>O-302</t>
  </si>
  <si>
    <t>ST-237</t>
  </si>
  <si>
    <t>O-304</t>
  </si>
  <si>
    <t>ST-250</t>
  </si>
  <si>
    <t>O-321</t>
  </si>
  <si>
    <t>ST-259</t>
  </si>
  <si>
    <t>O-333</t>
  </si>
  <si>
    <t>ST-285</t>
  </si>
  <si>
    <t>O-363</t>
  </si>
  <si>
    <t>ST-310</t>
  </si>
  <si>
    <t>ST-342</t>
  </si>
  <si>
    <t>Insight_ID</t>
  </si>
  <si>
    <t>Insight</t>
  </si>
  <si>
    <t xml:space="preserve">Statement ID</t>
  </si>
  <si>
    <t xml:space="preserve">Effect Identifier</t>
  </si>
  <si>
    <t>Relationship_ID</t>
  </si>
  <si>
    <t xml:space="preserve">Strategy Addendums</t>
  </si>
  <si>
    <t>Column2</t>
  </si>
  <si>
    <t xml:space="preserve">Just the number</t>
  </si>
  <si>
    <t>I-084</t>
  </si>
  <si>
    <t>RS-096</t>
  </si>
  <si>
    <t>AD-001</t>
  </si>
  <si>
    <t>I-026</t>
  </si>
  <si>
    <t xml:space="preserve">modular architecture allows the required changes to be localized to the minimum possible number of components.</t>
  </si>
  <si>
    <t>RS-034</t>
  </si>
  <si>
    <t>I-087</t>
  </si>
  <si>
    <t xml:space="preserve">integral architecture can circumvent wear</t>
  </si>
  <si>
    <t>RS-262</t>
  </si>
  <si>
    <t>I-089</t>
  </si>
  <si>
    <t xml:space="preserve">integral architecture can enable economical whole-product discard/recycling. </t>
  </si>
  <si>
    <t>RS-263</t>
  </si>
  <si>
    <t>I-037</t>
  </si>
  <si>
    <t xml:space="preserve">modular architecture allows changes to the product through flexibility</t>
  </si>
  <si>
    <t>RS-046</t>
  </si>
  <si>
    <t>I-038</t>
  </si>
  <si>
    <t xml:space="preserve">modular architecture allows changes to the product through adaptation</t>
  </si>
  <si>
    <t>RS-048</t>
  </si>
  <si>
    <t>I-039</t>
  </si>
  <si>
    <t xml:space="preserve">modular architecture allows changes to the product through upgrades</t>
  </si>
  <si>
    <t>RS-049</t>
  </si>
  <si>
    <t>I-043</t>
  </si>
  <si>
    <t xml:space="preserve">modular architecture allows changes to the product through wear</t>
  </si>
  <si>
    <t>RS-053</t>
  </si>
  <si>
    <t>I-013</t>
  </si>
  <si>
    <t xml:space="preserve">Modular architecture allows for design changes based on market feedback.</t>
  </si>
  <si>
    <t>RS-362</t>
  </si>
  <si>
    <t>I-012</t>
  </si>
  <si>
    <t xml:space="preserve">Modularity allows the postponement strategy.</t>
  </si>
  <si>
    <t>RS-018</t>
  </si>
  <si>
    <t>I-006</t>
  </si>
  <si>
    <t>I-017</t>
  </si>
  <si>
    <t xml:space="preserve">Modularity allows combinations of building blocks</t>
  </si>
  <si>
    <t>RS-023</t>
  </si>
  <si>
    <t>I-097</t>
  </si>
  <si>
    <t xml:space="preserve">Integral architecture requires flexible manufacturing methods to deliver variety</t>
  </si>
  <si>
    <t>RS-276</t>
  </si>
  <si>
    <t>AD-002</t>
  </si>
  <si>
    <t>I-004</t>
  </si>
  <si>
    <t xml:space="preserve">modular design with flexible production equipment can eliminate tooling expenses</t>
  </si>
  <si>
    <t>RS-009</t>
  </si>
  <si>
    <t>I-014</t>
  </si>
  <si>
    <t xml:space="preserve">modular design with flexible production equipment can eliminate the need for the inventories</t>
  </si>
  <si>
    <t>RS-019</t>
  </si>
  <si>
    <t>I-007</t>
  </si>
  <si>
    <t xml:space="preserve">Modularity can achieve variety with or without flexible production equipment. </t>
  </si>
  <si>
    <t>RS-123</t>
  </si>
  <si>
    <t>I-078</t>
  </si>
  <si>
    <t xml:space="preserve">the flexibility of the production process equipment is anadditional factor in determining the basic economics of producing variety... if the integral components could be produced economically in small lots (e.g. set-up costs are low) and without tooling investments, then variety could be offered economically for the integral design, in order to economically produce highvariety with an integral architecture, the compo-nent production equipment must be flexible.</t>
  </si>
  <si>
    <t>RS-250</t>
  </si>
  <si>
    <t>I-011</t>
  </si>
  <si>
    <t xml:space="preserve">Modularity facilitates part resuse and carry-over</t>
  </si>
  <si>
    <t>RS-016</t>
  </si>
  <si>
    <t>I-094</t>
  </si>
  <si>
    <t xml:space="preserve">Integral architecture limits the usefulness of its components in other products to those that contain the exact combination of functional elements.</t>
  </si>
  <si>
    <t>RS-268</t>
  </si>
  <si>
    <t>I-065</t>
  </si>
  <si>
    <t xml:space="preserve">Products  with standard components are less expensive to develop</t>
  </si>
  <si>
    <t>RS-106</t>
  </si>
  <si>
    <t>I-074</t>
  </si>
  <si>
    <t xml:space="preserve">Products with standard components are less expensive to produce</t>
  </si>
  <si>
    <t>RS-193</t>
  </si>
  <si>
    <t>I-063</t>
  </si>
  <si>
    <t xml:space="preserve">Standardization may increase cost due to oversizing</t>
  </si>
  <si>
    <t>RS-104</t>
  </si>
  <si>
    <t>I-068</t>
  </si>
  <si>
    <t xml:space="preserve">Standardization may increase oversizing.</t>
  </si>
  <si>
    <t>RS-115</t>
  </si>
  <si>
    <t>I-069</t>
  </si>
  <si>
    <t xml:space="preserve">Component standardization explits economies of scale</t>
  </si>
  <si>
    <t>RS-119</t>
  </si>
  <si>
    <t>I-070</t>
  </si>
  <si>
    <t xml:space="preserve">Standard Components increase specific function or local performance more than unique designs.</t>
  </si>
  <si>
    <t>RS-135</t>
  </si>
  <si>
    <t>I-101</t>
  </si>
  <si>
    <t xml:space="preserve">Standardization increases the potentioal of Develpment Strategy Lock-In</t>
  </si>
  <si>
    <t>RS-345</t>
  </si>
  <si>
    <t>I-064</t>
  </si>
  <si>
    <t xml:space="preserve">Standardization can decrease development costs</t>
  </si>
  <si>
    <t>RS-105</t>
  </si>
  <si>
    <t>I-066</t>
  </si>
  <si>
    <t xml:space="preserve">Standardization can decrease product complexity</t>
  </si>
  <si>
    <t>RS-108</t>
  </si>
  <si>
    <t>I-067</t>
  </si>
  <si>
    <t xml:space="preserve">Standardization can decrease development time</t>
  </si>
  <si>
    <t>RS-109</t>
  </si>
  <si>
    <t>I-073</t>
  </si>
  <si>
    <t xml:space="preserve">The use of standard components can decrease development costs.</t>
  </si>
  <si>
    <t>RS-175</t>
  </si>
  <si>
    <t>I-049</t>
  </si>
  <si>
    <t xml:space="preserve">Modularity allows local performance optimization</t>
  </si>
  <si>
    <t>RS-063</t>
  </si>
  <si>
    <t>I-080</t>
  </si>
  <si>
    <t xml:space="preserve">Integral architecture optimizes global performance characteristics</t>
  </si>
  <si>
    <t>RS-407</t>
  </si>
  <si>
    <t>I-010</t>
  </si>
  <si>
    <t>I-015</t>
  </si>
  <si>
    <t xml:space="preserve">Modular architecture allows use of OTS components</t>
  </si>
  <si>
    <t>RS-021</t>
  </si>
  <si>
    <t>I-018</t>
  </si>
  <si>
    <t xml:space="preserve">Standardization increases component reliability and maturity.</t>
  </si>
  <si>
    <t>RS-117</t>
  </si>
  <si>
    <t>I-008</t>
  </si>
  <si>
    <t xml:space="preserve">Modular archetictures decrease development complexity</t>
  </si>
  <si>
    <t>RS-014</t>
  </si>
  <si>
    <t>I-009</t>
  </si>
  <si>
    <t xml:space="preserve"> Modular architectures decreases development time</t>
  </si>
  <si>
    <t>RS-015</t>
  </si>
  <si>
    <t>I-031</t>
  </si>
  <si>
    <t xml:space="preserve">Modular architecture allows independent/parallel testing for components</t>
  </si>
  <si>
    <t>RS-036</t>
  </si>
  <si>
    <t>I-081</t>
  </si>
  <si>
    <t xml:space="preserve">The use of integral architecture decreases the mass of a product.</t>
  </si>
  <si>
    <t>RS-255</t>
  </si>
  <si>
    <t>I-082</t>
  </si>
  <si>
    <t xml:space="preserve">The use of integral architecture decreases the size of a product</t>
  </si>
  <si>
    <t>RS-256</t>
  </si>
  <si>
    <t>I-095</t>
  </si>
  <si>
    <t xml:space="preserve">The use of integral architecture optimizes the natural frequencies of vibration or electromagnetic radiation of a product</t>
  </si>
  <si>
    <t>RS-269</t>
  </si>
  <si>
    <t xml:space="preserve">Function Sharing is frequently employed to minimize mass</t>
  </si>
  <si>
    <t>RS-237</t>
  </si>
  <si>
    <t xml:space="preserve">Function Sharing is frequently employed to minimize size</t>
  </si>
  <si>
    <t>RS-238</t>
  </si>
  <si>
    <t>I-099</t>
  </si>
  <si>
    <t xml:space="preserve">Geometric Nesting is frequently employed to minimize mass</t>
  </si>
  <si>
    <t>RS-342</t>
  </si>
  <si>
    <t>I-100</t>
  </si>
  <si>
    <t xml:space="preserve">Geometric Nesting is frequently employed to minimize size</t>
  </si>
  <si>
    <t>RS-343</t>
  </si>
  <si>
    <t>I-098</t>
  </si>
  <si>
    <t xml:space="preserve">A consequence of geometric nesting is the coupling of the interfaces between components</t>
  </si>
  <si>
    <t>RS-340</t>
  </si>
  <si>
    <t>I-077</t>
  </si>
  <si>
    <t xml:space="preserve">Integral architectures are employed to decrease production costs</t>
  </si>
  <si>
    <t>RS-249</t>
  </si>
  <si>
    <t>I-088</t>
  </si>
  <si>
    <t>I-044</t>
  </si>
  <si>
    <t xml:space="preserve">None:  See Fig. 9 The use of modular architecture increases team leading skills and requirements during product development</t>
  </si>
  <si>
    <t>RS-056</t>
  </si>
  <si>
    <t>I-092</t>
  </si>
  <si>
    <t xml:space="preserve">The use of integral architecture increases team leading skills and requirements during product development</t>
  </si>
  <si>
    <t>RS-266</t>
  </si>
  <si>
    <t>I-035</t>
  </si>
  <si>
    <t xml:space="preserve">Modular architecture requires mapping functional elements to components during the system level design phase</t>
  </si>
  <si>
    <t>RS-042</t>
  </si>
  <si>
    <t>I-047</t>
  </si>
  <si>
    <t xml:space="preserve">Development of a new modular architecture requires better defined interface standardization and protocols</t>
  </si>
  <si>
    <t>RS-060</t>
  </si>
  <si>
    <t>I-036</t>
  </si>
  <si>
    <t xml:space="preserve">Modular architecture allows division of effort to specialists during the system-level design phase</t>
  </si>
  <si>
    <t>RS-044</t>
  </si>
  <si>
    <t>I-096</t>
  </si>
  <si>
    <t xml:space="preserve">Integral architecture increases the need for multi-disciplinary teams during the system-level design phase</t>
  </si>
  <si>
    <t>RS-275</t>
  </si>
  <si>
    <t>I-090</t>
  </si>
  <si>
    <t xml:space="preserve">The use of integral architecture increases team integration.</t>
  </si>
  <si>
    <t>RS-264</t>
  </si>
  <si>
    <t>I-024</t>
  </si>
  <si>
    <t xml:space="preserve">Modular architecture allows for out-sourcing of design during the detailed design phase</t>
  </si>
  <si>
    <t>RS-032</t>
  </si>
  <si>
    <t>AD-006</t>
  </si>
  <si>
    <t>I-030</t>
  </si>
  <si>
    <t xml:space="preserve">Modular architecture allows for independent testing for components during the detailed design phase</t>
  </si>
  <si>
    <t>AD-035</t>
  </si>
  <si>
    <t>I-025</t>
  </si>
  <si>
    <t>RS-033</t>
  </si>
  <si>
    <t>I-079</t>
  </si>
  <si>
    <t xml:space="preserve">The use of integral architecture decreases the product development complexity</t>
  </si>
  <si>
    <t>RS-251</t>
  </si>
  <si>
    <t>I-019</t>
  </si>
  <si>
    <t xml:space="preserve">The use of modular architecture increases parallel development of components</t>
  </si>
  <si>
    <t>RS-026</t>
  </si>
  <si>
    <t>I-083</t>
  </si>
  <si>
    <t xml:space="preserve">The use of integral architectue increases the complexity of product development</t>
  </si>
  <si>
    <t>RS-257</t>
  </si>
  <si>
    <t>I-093</t>
  </si>
  <si>
    <t xml:space="preserve">The use of integral architecture results in the decrease of independnt testing ability of components</t>
  </si>
  <si>
    <t>RS-267</t>
  </si>
  <si>
    <t>I-028</t>
  </si>
  <si>
    <t xml:space="preserve">The use of modular architecture increases checking and debugging in testing phase.</t>
  </si>
  <si>
    <t>RS-035</t>
  </si>
  <si>
    <t>I-091</t>
  </si>
  <si>
    <t xml:space="preserve">The use of integral architecture increases tuning activities during the testing phase.</t>
  </si>
  <si>
    <t>RS-265</t>
  </si>
  <si>
    <t>I-060</t>
  </si>
  <si>
    <t xml:space="preserve">The use of modular architecture allows modular networks of firms and suppliers to develop</t>
  </si>
  <si>
    <t>RS-094</t>
  </si>
  <si>
    <t>I-023</t>
  </si>
  <si>
    <t xml:space="preserve">The use of modular architecture increases specialization and expertise of firms and organizations</t>
  </si>
  <si>
    <t>RS-028</t>
  </si>
  <si>
    <t>AD-020</t>
  </si>
  <si>
    <t>I-040</t>
  </si>
  <si>
    <t xml:space="preserve">Modular architectures require better systems engineering and planning skills.</t>
  </si>
  <si>
    <t>RS-050</t>
  </si>
  <si>
    <t>I-085</t>
  </si>
  <si>
    <t xml:space="preserve">Integral architectures require better coordination and integration skills</t>
  </si>
  <si>
    <t>RS-260</t>
  </si>
  <si>
    <t>I-059</t>
  </si>
  <si>
    <t xml:space="preserve">The use of modular architecture allows functional change to a product in the field</t>
  </si>
  <si>
    <t>RS-077</t>
  </si>
  <si>
    <t>I-086</t>
  </si>
  <si>
    <t xml:space="preserve">The use of integral architecture decreases the amount of product variants</t>
  </si>
  <si>
    <t>RS-261</t>
  </si>
  <si>
    <t>I-003</t>
  </si>
  <si>
    <t xml:space="preserve">Modularity increases product variety</t>
  </si>
  <si>
    <t>RS-010</t>
  </si>
  <si>
    <t>I-034</t>
  </si>
  <si>
    <t xml:space="preserve">None: See Table 1</t>
  </si>
  <si>
    <t>RS-041</t>
  </si>
  <si>
    <t>I-102</t>
  </si>
  <si>
    <t xml:space="preserve">The use of buss modularity decreases component/module variety</t>
  </si>
  <si>
    <t>RS-348</t>
  </si>
  <si>
    <t>I-103</t>
  </si>
  <si>
    <t xml:space="preserve">The use of buss modularity increases redundancy</t>
  </si>
  <si>
    <t>RS-349</t>
  </si>
  <si>
    <t>I-104</t>
  </si>
  <si>
    <t xml:space="preserve">The use of buss modularity results in additional physical overhead costs</t>
  </si>
  <si>
    <t>RS-350</t>
  </si>
  <si>
    <t>I-105</t>
  </si>
  <si>
    <t xml:space="preserve">The use of slot modularity decreases component/module variety</t>
  </si>
  <si>
    <t>RS-351</t>
  </si>
  <si>
    <t>I-106</t>
  </si>
  <si>
    <t xml:space="preserve">The use of slot modularity increases redundancy</t>
  </si>
  <si>
    <t>RS-352</t>
  </si>
  <si>
    <t>I-108</t>
  </si>
  <si>
    <t xml:space="preserve">The use of of sectional modularity allows for product stucture variety</t>
  </si>
  <si>
    <t>RS-354</t>
  </si>
  <si>
    <t>I-057</t>
  </si>
  <si>
    <t xml:space="preserve">The use of modular architecture allows for standardization of components</t>
  </si>
  <si>
    <t>RS-070</t>
  </si>
  <si>
    <t>I-016</t>
  </si>
  <si>
    <t xml:space="preserve">The use of modular architecture allows firms to use standard components</t>
  </si>
  <si>
    <t>AD-007</t>
  </si>
  <si>
    <t>I-033</t>
  </si>
  <si>
    <t xml:space="preserve">The use of modular architecture allows out-sourcing of production</t>
  </si>
  <si>
    <t>RS-039</t>
  </si>
  <si>
    <t>I-032</t>
  </si>
  <si>
    <t xml:space="preserve">Modular architecture allows interfaces to be standardized</t>
  </si>
  <si>
    <t>RS-038</t>
  </si>
  <si>
    <t>I-050</t>
  </si>
  <si>
    <t>I-051</t>
  </si>
  <si>
    <t xml:space="preserve">Modular architectures may require additional mass</t>
  </si>
  <si>
    <t>RS-064</t>
  </si>
  <si>
    <t>I-052</t>
  </si>
  <si>
    <t xml:space="preserve">Modular architectures may require additional size</t>
  </si>
  <si>
    <t>RS-065</t>
  </si>
  <si>
    <t>I-001</t>
  </si>
  <si>
    <t xml:space="preserve">Modular architecture, when mapped with one function to each component, prevents function</t>
  </si>
  <si>
    <t>RS-004</t>
  </si>
  <si>
    <t>I-020</t>
  </si>
  <si>
    <t xml:space="preserve">None: See Table 1 </t>
  </si>
  <si>
    <t>I-022</t>
  </si>
  <si>
    <t>I-045</t>
  </si>
  <si>
    <t>RS-059</t>
  </si>
  <si>
    <t>I-046</t>
  </si>
  <si>
    <t>I-055</t>
  </si>
  <si>
    <t xml:space="preserve">The use of modular architecture increases organizational barriers</t>
  </si>
  <si>
    <t>RS-069</t>
  </si>
  <si>
    <t>AD-003</t>
  </si>
  <si>
    <t>I-002</t>
  </si>
  <si>
    <t xml:space="preserve">The use of modular architecture may result in the decrease of product innovation</t>
  </si>
  <si>
    <t>RS-005</t>
  </si>
  <si>
    <t>I-058</t>
  </si>
  <si>
    <t xml:space="preserve">Modular architecture requires top-down architecture</t>
  </si>
  <si>
    <t>RS-071</t>
  </si>
  <si>
    <t>I-054</t>
  </si>
  <si>
    <t xml:space="preserve">The use of modular architecture increases management efficiency</t>
  </si>
  <si>
    <t>RS-068</t>
  </si>
  <si>
    <t>I-053</t>
  </si>
  <si>
    <t xml:space="preserve">A modular architecture enables a bureaucratic approach to management</t>
  </si>
  <si>
    <t>RS-067</t>
  </si>
  <si>
    <t>I-116</t>
  </si>
  <si>
    <t xml:space="preserve">Modularization increases product variety.</t>
  </si>
  <si>
    <t>I-142</t>
  </si>
  <si>
    <t xml:space="preserve">The development of a new modular architecture decreases the variety of production processes.</t>
  </si>
  <si>
    <t>RS-054</t>
  </si>
  <si>
    <t>I-114</t>
  </si>
  <si>
    <t xml:space="preserve">The use of modularity has shown reduction in development costs </t>
  </si>
  <si>
    <t>RS-008</t>
  </si>
  <si>
    <t>I-123</t>
  </si>
  <si>
    <t xml:space="preserve">The use of modularity has shown reduction in development time</t>
  </si>
  <si>
    <t>I-139</t>
  </si>
  <si>
    <t xml:space="preserve">The use of modularity increases ability for adaption to new applications</t>
  </si>
  <si>
    <t>I-144</t>
  </si>
  <si>
    <t xml:space="preserve">The use of modularity increases adaptability to major unexpected change in environment</t>
  </si>
  <si>
    <t>RS-057</t>
  </si>
  <si>
    <t>I-152</t>
  </si>
  <si>
    <t xml:space="preserve">Product modularity increases ease of service and maintenance.</t>
  </si>
  <si>
    <t>RS-080</t>
  </si>
  <si>
    <t>I-121</t>
  </si>
  <si>
    <t xml:space="preserve">Modularity can reduce product development time</t>
  </si>
  <si>
    <t>I-150</t>
  </si>
  <si>
    <t xml:space="preserve">The development of a new modular architecture increases initial time to market</t>
  </si>
  <si>
    <t>RS-078</t>
  </si>
  <si>
    <t>I-151</t>
  </si>
  <si>
    <t xml:space="preserve">The development of a new modular architecture decreases development cost per unit</t>
  </si>
  <si>
    <t>RS-079</t>
  </si>
  <si>
    <t>I-135</t>
  </si>
  <si>
    <t xml:space="preserve">potential disadvantages such as longer development times and greater efforts needed for the initial modular architecture or platform itself. Modularity can cause increase early design planning</t>
  </si>
  <si>
    <t>I-176</t>
  </si>
  <si>
    <t xml:space="preserve">Communal use of components lowers production costs</t>
  </si>
  <si>
    <t>I-177</t>
  </si>
  <si>
    <t xml:space="preserve">Communal use of components lowers production lead time</t>
  </si>
  <si>
    <t>RS-107</t>
  </si>
  <si>
    <t>I-209</t>
  </si>
  <si>
    <t xml:space="preserve">Communal use of components can reduce amount of componant code numbers</t>
  </si>
  <si>
    <t>RS-134</t>
  </si>
  <si>
    <t>I-212</t>
  </si>
  <si>
    <t xml:space="preserve">Communal use of components can reduce inventory size</t>
  </si>
  <si>
    <t>RS-138</t>
  </si>
  <si>
    <t>I-240</t>
  </si>
  <si>
    <t xml:space="preserve">The use of carry-over components and design elements decreases development time</t>
  </si>
  <si>
    <t>RS-194</t>
  </si>
  <si>
    <t>I-173</t>
  </si>
  <si>
    <t xml:space="preserve">Communal parts increases production cost for some variants</t>
  </si>
  <si>
    <t>AD-004</t>
  </si>
  <si>
    <t>I-192</t>
  </si>
  <si>
    <t xml:space="preserve">Communal parts decreases product overall or global performance</t>
  </si>
  <si>
    <t>RS-121</t>
  </si>
  <si>
    <t>I-178</t>
  </si>
  <si>
    <t xml:space="preserve">A focus on commonality facilitates module re-use/carry-over</t>
  </si>
  <si>
    <t>RS-110</t>
  </si>
  <si>
    <t>I-115</t>
  </si>
  <si>
    <t xml:space="preserve">A decrease in development costs is a positive effect of modularity</t>
  </si>
  <si>
    <t>I-124</t>
  </si>
  <si>
    <t xml:space="preserve">A decrease in development times is a positive effect of modularity</t>
  </si>
  <si>
    <t>I-155</t>
  </si>
  <si>
    <t xml:space="preserve">A decrease in testing costs is a positive effect of modularity</t>
  </si>
  <si>
    <t>RS-084</t>
  </si>
  <si>
    <t>I-156</t>
  </si>
  <si>
    <t xml:space="preserve">A decrease in certification costs is a positive effect of modularity</t>
  </si>
  <si>
    <t>RS-085</t>
  </si>
  <si>
    <t>I-216</t>
  </si>
  <si>
    <t xml:space="preserve">Commonality allows for generational module/component variety</t>
  </si>
  <si>
    <t>RS-142</t>
  </si>
  <si>
    <t>I-271</t>
  </si>
  <si>
    <t xml:space="preserve">Highly decoupled modules allow simplified adaptions to new applications</t>
  </si>
  <si>
    <t>RS-302</t>
  </si>
  <si>
    <t>I-273</t>
  </si>
  <si>
    <t xml:space="preserve">Highly decoupled modules allows for module upgrade</t>
  </si>
  <si>
    <t>RS-303</t>
  </si>
  <si>
    <t>I-275</t>
  </si>
  <si>
    <t xml:space="preserve">Highly decoupled modules allows for expansion into a product family</t>
  </si>
  <si>
    <t>RS-304</t>
  </si>
  <si>
    <t>I-153</t>
  </si>
  <si>
    <t xml:space="preserve">The use of modular architecture results in a configure-to-order strategy</t>
  </si>
  <si>
    <t>RS-082</t>
  </si>
  <si>
    <t>I-154</t>
  </si>
  <si>
    <t xml:space="preserve">The use of modular architecture reduces the development time of individual product variants</t>
  </si>
  <si>
    <t>RS-083</t>
  </si>
  <si>
    <t>I-148</t>
  </si>
  <si>
    <t xml:space="preserve">Modularity requires some effort for the maintenance compatability in the product family</t>
  </si>
  <si>
    <t>RS-073</t>
  </si>
  <si>
    <t>I-229</t>
  </si>
  <si>
    <t xml:space="preserve">The use of interface standardization results in less design modifications when developing a new product variant</t>
  </si>
  <si>
    <t>RS-158</t>
  </si>
  <si>
    <t>AD-005</t>
  </si>
  <si>
    <t>I-120</t>
  </si>
  <si>
    <t xml:space="preserve">Modularity can allow for simpler development processes</t>
  </si>
  <si>
    <t>I-149</t>
  </si>
  <si>
    <t xml:space="preserve">Modularity decreases the amount of repeated tasks</t>
  </si>
  <si>
    <t>RS-076</t>
  </si>
  <si>
    <t>I-130</t>
  </si>
  <si>
    <t xml:space="preserve">Modularity increases specialization and expertise</t>
  </si>
  <si>
    <t>I-146</t>
  </si>
  <si>
    <t xml:space="preserve">Modularity allows for division of labor</t>
  </si>
  <si>
    <t>I-131</t>
  </si>
  <si>
    <t xml:space="preserve">Modularity increases specialization and expertise among suppliers</t>
  </si>
  <si>
    <t>I-133</t>
  </si>
  <si>
    <t xml:space="preserve">Modularity enable outsourcing of development tasks to suppliers</t>
  </si>
  <si>
    <t>I-264</t>
  </si>
  <si>
    <t xml:space="preserve">Decreasing the degree of coupling in a design reduces propagation of changes in the design</t>
  </si>
  <si>
    <t>RS-297</t>
  </si>
  <si>
    <t>I-265</t>
  </si>
  <si>
    <t xml:space="preserve">Decreasing the degree of coupling in a design allows for independent/parallel testing</t>
  </si>
  <si>
    <t>RS-298</t>
  </si>
  <si>
    <t>I-278</t>
  </si>
  <si>
    <t xml:space="preserve">Decreasing the degree of coupling in a design increases early identification of desin defects</t>
  </si>
  <si>
    <t>RS-309</t>
  </si>
  <si>
    <t>I-112</t>
  </si>
  <si>
    <t xml:space="preserve">Modularity decreases the ability of product innovation</t>
  </si>
  <si>
    <t>I-127</t>
  </si>
  <si>
    <t xml:space="preserve">Modularity increases potential of Development Stategy Lock-In</t>
  </si>
  <si>
    <t>RS-020</t>
  </si>
  <si>
    <t>I-113</t>
  </si>
  <si>
    <t xml:space="preserve">Modularity allows for a higher degree of innovation</t>
  </si>
  <si>
    <t>RS-006</t>
  </si>
  <si>
    <t>I-145</t>
  </si>
  <si>
    <t xml:space="preserve">Modularity can support enhanced freedom in development</t>
  </si>
  <si>
    <t>RS-058</t>
  </si>
  <si>
    <t>I-282</t>
  </si>
  <si>
    <t xml:space="preserve">The use of product platform based design inhibits product innovation</t>
  </si>
  <si>
    <t>RS-346</t>
  </si>
  <si>
    <t>I-283</t>
  </si>
  <si>
    <t xml:space="preserve">The use of product platform based design decreases innovation time</t>
  </si>
  <si>
    <t>RS-347</t>
  </si>
  <si>
    <t>I-109</t>
  </si>
  <si>
    <t xml:space="preserve">Modularity leads to reduction in inventory</t>
  </si>
  <si>
    <t>RS-001</t>
  </si>
  <si>
    <t>I-132</t>
  </si>
  <si>
    <t xml:space="preserve">Modularity decreases inventory variety</t>
  </si>
  <si>
    <t>RS-029</t>
  </si>
  <si>
    <t>I-236</t>
  </si>
  <si>
    <t xml:space="preserve">The use of commerercial off-the shelf components creates exess functionality</t>
  </si>
  <si>
    <t>RS-179</t>
  </si>
  <si>
    <t>I-237</t>
  </si>
  <si>
    <t xml:space="preserve">The use of commercial off-the-shelf components decreases product overall or global performance</t>
  </si>
  <si>
    <t>RS-182</t>
  </si>
  <si>
    <t>I-238</t>
  </si>
  <si>
    <t xml:space="preserve">The use of commercial off-the-shelf components increases procurement costs</t>
  </si>
  <si>
    <t>RS-188</t>
  </si>
  <si>
    <t>I-211</t>
  </si>
  <si>
    <t>RS-137</t>
  </si>
  <si>
    <t>I-110</t>
  </si>
  <si>
    <t xml:space="preserve">Modularity increases production lot size (higher lot sizes of the same parts)</t>
  </si>
  <si>
    <t>RS-002</t>
  </si>
  <si>
    <t>I-111</t>
  </si>
  <si>
    <t xml:space="preserve">Modularity reduces set-up times</t>
  </si>
  <si>
    <t>RS-003</t>
  </si>
  <si>
    <t>I-205</t>
  </si>
  <si>
    <t xml:space="preserve">Increasing commonality of components creates a more balanced machine utilization in production</t>
  </si>
  <si>
    <t>RS-132</t>
  </si>
  <si>
    <t>I-119</t>
  </si>
  <si>
    <t xml:space="preserve">Modular production processes reduces production lead time</t>
  </si>
  <si>
    <t>RS-013</t>
  </si>
  <si>
    <t>I-128</t>
  </si>
  <si>
    <t xml:space="preserve">Modular production processes facilitates parallel production</t>
  </si>
  <si>
    <t>RS-022</t>
  </si>
  <si>
    <t>I-138</t>
  </si>
  <si>
    <t xml:space="preserve">Modularity reduces product numbers</t>
  </si>
  <si>
    <t>RS-043</t>
  </si>
  <si>
    <t>I-126</t>
  </si>
  <si>
    <t xml:space="preserve">Modularity increases postponement capability</t>
  </si>
  <si>
    <t>AD-034</t>
  </si>
  <si>
    <t>I-157</t>
  </si>
  <si>
    <t xml:space="preserve">Introducing modularity increases corporate risk distribution</t>
  </si>
  <si>
    <t>RS-089</t>
  </si>
  <si>
    <t>I-184</t>
  </si>
  <si>
    <t xml:space="preserve">Commonality of components may cause oversizing to a module</t>
  </si>
  <si>
    <t>I-225</t>
  </si>
  <si>
    <t xml:space="preserve">Interface standardization enables commonality</t>
  </si>
  <si>
    <t>RS-150</t>
  </si>
  <si>
    <t>I-230</t>
  </si>
  <si>
    <t xml:space="preserve">Interface standardization enables combinability</t>
  </si>
  <si>
    <t>RS-159</t>
  </si>
  <si>
    <t>I-260</t>
  </si>
  <si>
    <t>RS-294</t>
  </si>
  <si>
    <t>I-269</t>
  </si>
  <si>
    <t xml:space="preserve">Decoupling enables separabilitiy</t>
  </si>
  <si>
    <t>RS-301</t>
  </si>
  <si>
    <t>I-227</t>
  </si>
  <si>
    <t xml:space="preserve">Interface standardization lowers total development time</t>
  </si>
  <si>
    <t>RS-153</t>
  </si>
  <si>
    <t>I-235</t>
  </si>
  <si>
    <t xml:space="preserve">Interface standardization increases initial investment time</t>
  </si>
  <si>
    <t>RS-173</t>
  </si>
  <si>
    <t>I-281</t>
  </si>
  <si>
    <t xml:space="preserve">Decoupling increases initial investment time</t>
  </si>
  <si>
    <t>RS-312</t>
  </si>
  <si>
    <t>I-263</t>
  </si>
  <si>
    <t xml:space="preserve">Decoupling a design allows for out-sourcing of a design</t>
  </si>
  <si>
    <t>RS-296</t>
  </si>
  <si>
    <t>I-228</t>
  </si>
  <si>
    <t xml:space="preserve">Interface standardization increases potental of development strategy lock-in</t>
  </si>
  <si>
    <t>RS-156</t>
  </si>
  <si>
    <t>I-234</t>
  </si>
  <si>
    <t xml:space="preserve">Interface standardization icreases design freedom in modules</t>
  </si>
  <si>
    <t>RS-168</t>
  </si>
  <si>
    <t>I-257</t>
  </si>
  <si>
    <t xml:space="preserve">Decoupling lowers developmental risk</t>
  </si>
  <si>
    <t>RS-292</t>
  </si>
  <si>
    <t>I-277</t>
  </si>
  <si>
    <t xml:space="preserve">Decoupling allows division of labor</t>
  </si>
  <si>
    <t>RS-306</t>
  </si>
  <si>
    <t>I-188</t>
  </si>
  <si>
    <t xml:space="preserve">Commonality increases component reliability</t>
  </si>
  <si>
    <t>I-217</t>
  </si>
  <si>
    <t xml:space="preserve">Commonality increases product varient derivation</t>
  </si>
  <si>
    <t>RS-144</t>
  </si>
  <si>
    <t>I-185</t>
  </si>
  <si>
    <t xml:space="preserve">Commonality increases oversizing</t>
  </si>
  <si>
    <t>I-202</t>
  </si>
  <si>
    <t xml:space="preserve">Commonality leads to inefficiency of volume</t>
  </si>
  <si>
    <t>RS-129</t>
  </si>
  <si>
    <t>I-203</t>
  </si>
  <si>
    <t xml:space="preserve">Commonality leads to inefficiency of weight</t>
  </si>
  <si>
    <t>RS-130</t>
  </si>
  <si>
    <t>I-190</t>
  </si>
  <si>
    <t xml:space="preserve">Commonality exploits economies of scale</t>
  </si>
  <si>
    <t>I-175</t>
  </si>
  <si>
    <t xml:space="preserve">Commonality increases production cost</t>
  </si>
  <si>
    <t>I-180</t>
  </si>
  <si>
    <t xml:space="preserve">Increaseing commonality of modules increases component reuse</t>
  </si>
  <si>
    <t>I-239</t>
  </si>
  <si>
    <t xml:space="preserve">Use of carry-over components decreases development costs</t>
  </si>
  <si>
    <t>I-266</t>
  </si>
  <si>
    <t xml:space="preserve">Decoupling modules allows for easier derivation of new products</t>
  </si>
  <si>
    <t>RS-299</t>
  </si>
  <si>
    <t>RS-290</t>
  </si>
  <si>
    <t>I-251</t>
  </si>
  <si>
    <t xml:space="preserve">Decoupling modules leads to lowered development times</t>
  </si>
  <si>
    <t>RS-289</t>
  </si>
  <si>
    <t xml:space="preserve">RS-290, RS-299</t>
  </si>
  <si>
    <t>I-253</t>
  </si>
  <si>
    <t xml:space="preserve">Decoupling modules increases module reuse</t>
  </si>
  <si>
    <t>I-122</t>
  </si>
  <si>
    <t xml:space="preserve">Modularity leads to shorter development times</t>
  </si>
  <si>
    <t xml:space="preserve">RS-026, RS-032</t>
  </si>
  <si>
    <t>I-117</t>
  </si>
  <si>
    <t xml:space="preserve">Modularity allows for a shorter time to market</t>
  </si>
  <si>
    <t>RS-011</t>
  </si>
  <si>
    <t xml:space="preserve">RS-026, RS-032, RS-015</t>
  </si>
  <si>
    <t>I-137</t>
  </si>
  <si>
    <t xml:space="preserve">Modularity results in an earlier start of production planning</t>
  </si>
  <si>
    <t>RS-040</t>
  </si>
  <si>
    <t>I-129</t>
  </si>
  <si>
    <t xml:space="preserve">Modularity makes it possible to develop in parallel</t>
  </si>
  <si>
    <t>I-134</t>
  </si>
  <si>
    <t xml:space="preserve">Modularity makes it possible to outsource</t>
  </si>
  <si>
    <t>I-136</t>
  </si>
  <si>
    <t xml:space="preserve">Modularity allows for out-sourcing of production</t>
  </si>
  <si>
    <t>I-244</t>
  </si>
  <si>
    <t xml:space="preserve">Commonality and component reuse also raise reliability and maturity of products</t>
  </si>
  <si>
    <t>RS-196</t>
  </si>
  <si>
    <t>I-186</t>
  </si>
  <si>
    <t xml:space="preserve">Commonality decreases the efficiency of the product</t>
  </si>
  <si>
    <t>RS-116</t>
  </si>
  <si>
    <t>I-140</t>
  </si>
  <si>
    <t xml:space="preserve">Modularity reduces procurement costs</t>
  </si>
  <si>
    <t>RS-051</t>
  </si>
  <si>
    <t>I-143</t>
  </si>
  <si>
    <t xml:space="preserve">Modularity reduces component variety</t>
  </si>
  <si>
    <t>RS-055</t>
  </si>
  <si>
    <t>I-147</t>
  </si>
  <si>
    <t xml:space="preserve">Modularity reduces amount of componant code numbers</t>
  </si>
  <si>
    <t>RS-061</t>
  </si>
  <si>
    <t>I-198</t>
  </si>
  <si>
    <t xml:space="preserve">Commonality of components reduces procurement costs</t>
  </si>
  <si>
    <t>RS-127</t>
  </si>
  <si>
    <t>I-158</t>
  </si>
  <si>
    <t xml:space="preserve">Increasing commonality saves on inventory costs</t>
  </si>
  <si>
    <t>RS-099</t>
  </si>
  <si>
    <t>I-162</t>
  </si>
  <si>
    <t xml:space="preserve">Increasing commonality allows for greater lot sizes</t>
  </si>
  <si>
    <t>RS-100</t>
  </si>
  <si>
    <t>I-167</t>
  </si>
  <si>
    <t xml:space="preserve">Increasing commonality reduces set-up times</t>
  </si>
  <si>
    <t>RS-101</t>
  </si>
  <si>
    <t>I-170</t>
  </si>
  <si>
    <t xml:space="preserve">Increasing commonality reduces queing delays</t>
  </si>
  <si>
    <t>RS-102</t>
  </si>
  <si>
    <t>I-219</t>
  </si>
  <si>
    <t xml:space="preserve">Interface standardization lowers inventory costs</t>
  </si>
  <si>
    <t>RS-145</t>
  </si>
  <si>
    <t>I-226</t>
  </si>
  <si>
    <t xml:space="preserve">Interface standardization lowers production costs</t>
  </si>
  <si>
    <t>RS-151</t>
  </si>
  <si>
    <t>I-233</t>
  </si>
  <si>
    <t xml:space="preserve">Interace standardization reduces variety of production processes</t>
  </si>
  <si>
    <t>RS-167</t>
  </si>
  <si>
    <t>I-284</t>
  </si>
  <si>
    <t xml:space="preserve">Oversizing components increases production costs</t>
  </si>
  <si>
    <t>RS-356</t>
  </si>
  <si>
    <t>RS-357</t>
  </si>
  <si>
    <t>I-285</t>
  </si>
  <si>
    <t xml:space="preserve">Oversizing components causes needless production steps</t>
  </si>
  <si>
    <t>I-242</t>
  </si>
  <si>
    <t xml:space="preserve">commonality with oversizing causes reductions in production inventory and downtime.</t>
  </si>
  <si>
    <t>RS-332</t>
  </si>
  <si>
    <t>S-003</t>
  </si>
  <si>
    <t>I-210</t>
  </si>
  <si>
    <t>RS-136</t>
  </si>
  <si>
    <t>S-026</t>
  </si>
  <si>
    <t>I-256</t>
  </si>
  <si>
    <t xml:space="preserve">Decoupling decreases development risk</t>
  </si>
  <si>
    <t>I-125</t>
  </si>
  <si>
    <t xml:space="preserve">Modularity increases initial time investment and development time</t>
  </si>
  <si>
    <t>I-262</t>
  </si>
  <si>
    <t xml:space="preserve">Decoupling increases parallel development</t>
  </si>
  <si>
    <t>RS-295</t>
  </si>
  <si>
    <t>I-276</t>
  </si>
  <si>
    <t>I-279</t>
  </si>
  <si>
    <t xml:space="preserve">Decoupling increases ease ofvarient derivation of products</t>
  </si>
  <si>
    <t>RS-310</t>
  </si>
  <si>
    <t>I-280</t>
  </si>
  <si>
    <t xml:space="preserve">Decoupling increases ease of outsourcing</t>
  </si>
  <si>
    <t>RS-311</t>
  </si>
  <si>
    <t>I-220</t>
  </si>
  <si>
    <t xml:space="preserve">Interface standardization decreases freedom of design</t>
  </si>
  <si>
    <t>RS-146</t>
  </si>
  <si>
    <t>I-222</t>
  </si>
  <si>
    <t xml:space="preserve">Interface standardization decreases product innovation</t>
  </si>
  <si>
    <t>RS-147</t>
  </si>
  <si>
    <t>I-223</t>
  </si>
  <si>
    <t xml:space="preserve">Interface standardization decreases economic impact</t>
  </si>
  <si>
    <t>RS-148</t>
  </si>
  <si>
    <t>I-224</t>
  </si>
  <si>
    <t xml:space="preserve">Interface standardization increases innovation</t>
  </si>
  <si>
    <t>RS-149</t>
  </si>
  <si>
    <t>I-207</t>
  </si>
  <si>
    <t xml:space="preserve">Commonality decreases component variety</t>
  </si>
  <si>
    <t>RS-133</t>
  </si>
  <si>
    <t>I-213</t>
  </si>
  <si>
    <t xml:space="preserve">Commonality decreases development costs per unit</t>
  </si>
  <si>
    <t>RS-139</t>
  </si>
  <si>
    <t>I-191</t>
  </si>
  <si>
    <t xml:space="preserve">Commonality decreases number of parts or components in a single product</t>
  </si>
  <si>
    <t>RS-120</t>
  </si>
  <si>
    <t>I-193</t>
  </si>
  <si>
    <t xml:space="preserve">Commonality decreases inventory variety</t>
  </si>
  <si>
    <t>RS-122</t>
  </si>
  <si>
    <t>I-196</t>
  </si>
  <si>
    <t xml:space="preserve">Commonality decreases number of suppliers</t>
  </si>
  <si>
    <t>RS-125</t>
  </si>
  <si>
    <t>I-197</t>
  </si>
  <si>
    <t xml:space="preserve">Commonality decreases number of purchase orders</t>
  </si>
  <si>
    <t>RS-126</t>
  </si>
  <si>
    <t>I-194</t>
  </si>
  <si>
    <t xml:space="preserve">Commonality decreases amount of component inventory</t>
  </si>
  <si>
    <t>RS-426</t>
  </si>
  <si>
    <t>I-214</t>
  </si>
  <si>
    <t xml:space="preserve">Commonality increases ease of supplier management</t>
  </si>
  <si>
    <t>RS-140</t>
  </si>
  <si>
    <t>I-215</t>
  </si>
  <si>
    <t xml:space="preserve">Commonality increases dependency on supplier</t>
  </si>
  <si>
    <t>RS-141</t>
  </si>
  <si>
    <t>I-255</t>
  </si>
  <si>
    <t xml:space="preserve">Decoupling increases manufacturing flexibility</t>
  </si>
  <si>
    <t>RS-291</t>
  </si>
  <si>
    <t>I-259</t>
  </si>
  <si>
    <t xml:space="preserve">Decoupling facilitates parallel production</t>
  </si>
  <si>
    <t>RS-293</t>
  </si>
  <si>
    <t>I-248</t>
  </si>
  <si>
    <t xml:space="preserve">Combinability increases postponement capability</t>
  </si>
  <si>
    <t>RS-283</t>
  </si>
  <si>
    <t>I-249</t>
  </si>
  <si>
    <t xml:space="preserve">Combinability increases manufacturing flexibility</t>
  </si>
  <si>
    <t>RS-284</t>
  </si>
  <si>
    <t>I-182</t>
  </si>
  <si>
    <t xml:space="preserve">Commonality increases postponement capability</t>
  </si>
  <si>
    <t>RS-113</t>
  </si>
  <si>
    <t>I-183</t>
  </si>
  <si>
    <t xml:space="preserve">Commonality increases manufacturing flexibility</t>
  </si>
  <si>
    <t>RS-114</t>
  </si>
  <si>
    <t>I-189</t>
  </si>
  <si>
    <t xml:space="preserve">Commonality decreases investment in tools and/or people</t>
  </si>
  <si>
    <t>RS-118</t>
  </si>
  <si>
    <t>I-201</t>
  </si>
  <si>
    <t xml:space="preserve">Commonality decreases variety of production processes</t>
  </si>
  <si>
    <t>RS-128</t>
  </si>
  <si>
    <t>I-181</t>
  </si>
  <si>
    <t xml:space="preserve">Commonality increases production time</t>
  </si>
  <si>
    <t>RS-111</t>
  </si>
  <si>
    <t>I-231</t>
  </si>
  <si>
    <t xml:space="preserve">Interface standardization decreases investment in tools and/or people</t>
  </si>
  <si>
    <t>RS-160</t>
  </si>
  <si>
    <t>I-245</t>
  </si>
  <si>
    <t xml:space="preserve">Function binding decreases inventory costs</t>
  </si>
  <si>
    <t>RS-226</t>
  </si>
  <si>
    <t>I-246</t>
  </si>
  <si>
    <t xml:space="preserve">Function binding decreases investment in tools and/or people</t>
  </si>
  <si>
    <t>RS-236</t>
  </si>
  <si>
    <t>I-247</t>
  </si>
  <si>
    <t xml:space="preserve">Function binding decreases variety of production processes</t>
  </si>
  <si>
    <t>RS-243</t>
  </si>
  <si>
    <t>I-640</t>
  </si>
  <si>
    <t xml:space="preserve">using old parts results in savings</t>
  </si>
  <si>
    <t>RS-072</t>
  </si>
  <si>
    <t>I-639</t>
  </si>
  <si>
    <t xml:space="preserve">off-the-shelf parts causes the number of hours observed in the project to be fewer</t>
  </si>
  <si>
    <t>RS-178</t>
  </si>
  <si>
    <t>I-304</t>
  </si>
  <si>
    <t xml:space="preserve">off-the-shelf parts with coordination costs may limit savings</t>
  </si>
  <si>
    <t>RS-277</t>
  </si>
  <si>
    <t>I-305</t>
  </si>
  <si>
    <t xml:space="preserve">Unique parts add activities</t>
  </si>
  <si>
    <t>RS-205</t>
  </si>
  <si>
    <t>I-296</t>
  </si>
  <si>
    <t xml:space="preserve">Unique parts add cost</t>
  </si>
  <si>
    <t>RS-206</t>
  </si>
  <si>
    <t>I-297</t>
  </si>
  <si>
    <t xml:space="preserve">Unique parts allow engineering outsourcing to suppliers</t>
  </si>
  <si>
    <t>RS-207</t>
  </si>
  <si>
    <t>I-294</t>
  </si>
  <si>
    <t xml:space="preserve">Common parts cause a disadvantage in global performance</t>
  </si>
  <si>
    <t>RS-095</t>
  </si>
  <si>
    <t>I-287</t>
  </si>
  <si>
    <t xml:space="preserve">Common parts restrict design freedom</t>
  </si>
  <si>
    <t>RS-103</t>
  </si>
  <si>
    <t>I-288</t>
  </si>
  <si>
    <t xml:space="preserve">fitting common parts to a new product increases development time</t>
  </si>
  <si>
    <t>RS-112</t>
  </si>
  <si>
    <t>I-306</t>
  </si>
  <si>
    <t xml:space="preserve">Complicated designs with supplier involvement have produced major innovation</t>
  </si>
  <si>
    <t>RS-313</t>
  </si>
  <si>
    <t>I-309</t>
  </si>
  <si>
    <t xml:space="preserve">Sophisticated components are opportunities for supplier involvement.</t>
  </si>
  <si>
    <t>RS-318</t>
  </si>
  <si>
    <t>I-298</t>
  </si>
  <si>
    <t xml:space="preserve">Custom Components require more engineering effort when done in house</t>
  </si>
  <si>
    <t>RS-210</t>
  </si>
  <si>
    <t>I-299</t>
  </si>
  <si>
    <t xml:space="preserve">Unique parts correlate with suplier involvement</t>
  </si>
  <si>
    <t>RS-211</t>
  </si>
  <si>
    <t>I-289</t>
  </si>
  <si>
    <t xml:space="preserve">common parts correlate with low supplier involvement</t>
  </si>
  <si>
    <t>RS-143</t>
  </si>
  <si>
    <t>I-308</t>
  </si>
  <si>
    <t xml:space="preserve">complex systems require more hours</t>
  </si>
  <si>
    <t>RS-315</t>
  </si>
  <si>
    <t>I-290</t>
  </si>
  <si>
    <t xml:space="preserve">Modularity can increase design management efficiency</t>
  </si>
  <si>
    <t xml:space="preserve">AD-008, AD-022</t>
  </si>
  <si>
    <t>I-286</t>
  </si>
  <si>
    <t xml:space="preserve">Modularity enables black box design</t>
  </si>
  <si>
    <t>RS-090</t>
  </si>
  <si>
    <t>I-303</t>
  </si>
  <si>
    <t xml:space="preserve">custom components enable black box design</t>
  </si>
  <si>
    <t>RS-225</t>
  </si>
  <si>
    <t>I-291</t>
  </si>
  <si>
    <t xml:space="preserve">since variables controlling the price of the vehicle,
its size, and the number of body types have been included, it appears that doing the work
in-house with more unique parts would increase complexity of the planning process even
if the content of the product were unchanged. This conclusion holds even when one
controls for the degree of product innovation and market uncertainty.</t>
  </si>
  <si>
    <t>RS-201</t>
  </si>
  <si>
    <t>I-292</t>
  </si>
  <si>
    <t xml:space="preserve">greater use of unique parts means that the design problems are intrinsically harder and involve more people, it makes sense that the planning process would be more complex</t>
  </si>
  <si>
    <t>I-293</t>
  </si>
  <si>
    <t xml:space="preserve"> use of more unique parts in designs generally improves the performance of the product.([16-2] possible tradeoffs with commonality, design quality, role of suppliers) This comes from the ability to more appropriately tailor a part to the specific requirements of a product. </t>
  </si>
  <si>
    <t>RS-092</t>
  </si>
  <si>
    <t>I-329</t>
  </si>
  <si>
    <t xml:space="preserve">function sharing makes a device much more efficient</t>
  </si>
  <si>
    <t>RS-242</t>
  </si>
  <si>
    <t>I-321</t>
  </si>
  <si>
    <t xml:space="preserve">without function sharing, products would be unreliable</t>
  </si>
  <si>
    <t>RS-235</t>
  </si>
  <si>
    <t>I-322</t>
  </si>
  <si>
    <t xml:space="preserve">without function sharing, products would be heavy</t>
  </si>
  <si>
    <t>I-324</t>
  </si>
  <si>
    <t xml:space="preserve">without function sharing, products would be large</t>
  </si>
  <si>
    <t>I-331</t>
  </si>
  <si>
    <t xml:space="preserve">mass-produced designs that exhibit function sharing are better than those that do not</t>
  </si>
  <si>
    <t>RS-247</t>
  </si>
  <si>
    <t>I-316</t>
  </si>
  <si>
    <t xml:space="preserve">designs exhibiting function sharing will generally be less expensive to produce as a result of fewer parts</t>
  </si>
  <si>
    <t>RS-230</t>
  </si>
  <si>
    <t xml:space="preserve">RS-239, RS-240, RS-241</t>
  </si>
  <si>
    <t>I-326</t>
  </si>
  <si>
    <t xml:space="preserve">designs exhibiting function sharing will generally have fewer parts</t>
  </si>
  <si>
    <t>RS-239</t>
  </si>
  <si>
    <t>I-327</t>
  </si>
  <si>
    <t xml:space="preserve">designs exhibiting function sharing will generally be easier to assemble as a result of fewer parts</t>
  </si>
  <si>
    <t>RS-240</t>
  </si>
  <si>
    <t>I-328</t>
  </si>
  <si>
    <t xml:space="preserve">designs exhibiting function sharing will generally be easier to maintain as a result of fewer parts</t>
  </si>
  <si>
    <t>RS-241</t>
  </si>
  <si>
    <t>I-319</t>
  </si>
  <si>
    <t xml:space="preserve">designs that share function perform better, resulting from decreased size and weight.</t>
  </si>
  <si>
    <t>RS-233</t>
  </si>
  <si>
    <t>I-320</t>
  </si>
  <si>
    <t xml:space="preserve">function sharing causes device performance parameters (debugging, adjustment and diagnosis) to be coupled in complicated ways</t>
  </si>
  <si>
    <t>RS-234</t>
  </si>
  <si>
    <t>I-310</t>
  </si>
  <si>
    <t xml:space="preserve">modularity makes it easier to think about new problems</t>
  </si>
  <si>
    <t>I-330</t>
  </si>
  <si>
    <r>
      <rPr>
        <sz val="11"/>
        <color indexed="64"/>
        <rFont val="Calibri"/>
      </rPr>
      <t xml:space="preserve"> Functionsharing is part of the </t>
    </r>
    <r>
      <rPr>
        <b/>
        <sz val="11"/>
        <color indexed="64"/>
        <rFont val="Calibri"/>
      </rPr>
      <t>perception</t>
    </r>
    <r>
      <rPr>
        <sz val="11"/>
        <color indexed="64"/>
        <rFont val="Calibri"/>
      </rPr>
      <t xml:space="preserve"> of interest</t>
    </r>
  </si>
  <si>
    <t>RS-244</t>
  </si>
  <si>
    <t>I-317</t>
  </si>
  <si>
    <r>
      <rPr>
        <sz val="11"/>
        <color indexed="64"/>
        <rFont val="Calibri"/>
      </rPr>
      <t xml:space="preserve"> Functionsharing is part of the </t>
    </r>
    <r>
      <rPr>
        <b/>
        <sz val="11"/>
        <color indexed="64"/>
        <rFont val="Calibri"/>
      </rPr>
      <t>perception</t>
    </r>
    <r>
      <rPr>
        <sz val="11"/>
        <color indexed="64"/>
        <rFont val="Calibri"/>
      </rPr>
      <t xml:space="preserve"> of simplicity</t>
    </r>
  </si>
  <si>
    <t>RS-252</t>
  </si>
  <si>
    <t>I-311</t>
  </si>
  <si>
    <t xml:space="preserve">Function sharing impedes distributing features widely over a part.</t>
  </si>
  <si>
    <t>RS-227</t>
  </si>
  <si>
    <t>I-318</t>
  </si>
  <si>
    <t xml:space="preserve">Function Sharing results in a design simplification</t>
  </si>
  <si>
    <t>RS-231</t>
  </si>
  <si>
    <t>I-313</t>
  </si>
  <si>
    <t xml:space="preserve">[Function sharing] with physical-feature-based design, will yield novelty</t>
  </si>
  <si>
    <t>RS-228</t>
  </si>
  <si>
    <t>AD-010</t>
  </si>
  <si>
    <t>I-340</t>
  </si>
  <si>
    <t xml:space="preserve">(OTS Parts) competition among suppliers should offer potential benefits for outsourcing  physical production activities </t>
  </si>
  <si>
    <t>RS-184</t>
  </si>
  <si>
    <t>AD-011</t>
  </si>
  <si>
    <t>I-341</t>
  </si>
  <si>
    <t xml:space="preserve">(OTS Parts) lack of competition among many suppliers (i.e., supplier concentration) creates the possibility of supplier monopoly power.</t>
  </si>
  <si>
    <t>RS-185</t>
  </si>
  <si>
    <t>I-339</t>
  </si>
  <si>
    <t xml:space="preserve">(OTS Parts) competition among suppliers should offer potential benefits for outsourcing the information processing activities associated with product design</t>
  </si>
  <si>
    <t>RS-329</t>
  </si>
  <si>
    <t>I-333</t>
  </si>
  <si>
    <t xml:space="preserve">(OTS Parts) When a supplier provides goods or services to many customers, this supplier may achieve greater economies of scale than could a customer providing the same goods or services for itself. </t>
  </si>
  <si>
    <t>RS-198</t>
  </si>
  <si>
    <t>AD-012</t>
  </si>
  <si>
    <t>I-344</t>
  </si>
  <si>
    <t xml:space="preserve">(OTS Parts) the timing of episodes of product development is often more “lumpy” than are the production schedules of the associated products.</t>
  </si>
  <si>
    <t>RS-189</t>
  </si>
  <si>
    <t>I-332</t>
  </si>
  <si>
    <t xml:space="preserve">A firm pursuing a new product or process technology may need access to a new capability immediately.</t>
  </si>
  <si>
    <t>RS-220</t>
  </si>
  <si>
    <t>AD-013</t>
  </si>
  <si>
    <t>I-353</t>
  </si>
  <si>
    <t xml:space="preserve">A firm pursuing a new  process technology may need access to a new capability immediately.</t>
  </si>
  <si>
    <t>RS-258</t>
  </si>
  <si>
    <t>I-343</t>
  </si>
  <si>
    <t xml:space="preserve">Using OTS parts gives the firm quick access to new or specislty processes that would otherwise take time to develop</t>
  </si>
  <si>
    <t>RS-187</t>
  </si>
  <si>
    <t>AD-019</t>
  </si>
  <si>
    <t>I-349</t>
  </si>
  <si>
    <t xml:space="preserve">Unique parts may require the acquisition of a new-to-the-firm capabilities</t>
  </si>
  <si>
    <t>I-350</t>
  </si>
  <si>
    <t xml:space="preserve">Unique parts may require a financial investment of human or physical capital.</t>
  </si>
  <si>
    <t>RS-221</t>
  </si>
  <si>
    <t>I-334</t>
  </si>
  <si>
    <t xml:space="preserve">One way to avoid development cost investment is to outsource design to a firm that already possesses the required capabilities.</t>
  </si>
  <si>
    <t>I-336</t>
  </si>
  <si>
    <t xml:space="preserve">One way to avoid production cost investment is to outsource production to a firm that already possesses the required capabilities.</t>
  </si>
  <si>
    <t>RS-176</t>
  </si>
  <si>
    <t>I-337</t>
  </si>
  <si>
    <t xml:space="preserve">One way to avoid development time investment is to outsource design to a firm that already possesses the required capabilities.</t>
  </si>
  <si>
    <t>RS-177</t>
  </si>
  <si>
    <t>I-338</t>
  </si>
  <si>
    <t xml:space="preserve">One way to avoid production time investment is to outsource production to a firm that already possesses the required capabilities.</t>
  </si>
  <si>
    <t>I-346</t>
  </si>
  <si>
    <t xml:space="preserve">unique parts increase asset specificity</t>
  </si>
  <si>
    <t>RS-213</t>
  </si>
  <si>
    <t>I-342</t>
  </si>
  <si>
    <t xml:space="preserve">The asset specificity of unique parts leads to small number bargaining problems</t>
  </si>
  <si>
    <t>RS-380</t>
  </si>
  <si>
    <t>AD-014</t>
  </si>
  <si>
    <t>I-358</t>
  </si>
  <si>
    <t xml:space="preserve">Using specialty materials or processes can increase a durable competative edge</t>
  </si>
  <si>
    <t>RS-361</t>
  </si>
  <si>
    <t>I-348</t>
  </si>
  <si>
    <t xml:space="preserve">When outsourcing unique parts, there is a risk that intellectual property may spill over to competitive firms</t>
  </si>
  <si>
    <t>RS-218</t>
  </si>
  <si>
    <t>I-351</t>
  </si>
  <si>
    <t xml:space="preserve">outsourcing unique partsto a supplier presents a risk that this supplier may develop into a competitor.</t>
  </si>
  <si>
    <t>RS-330</t>
  </si>
  <si>
    <t>I-352</t>
  </si>
  <si>
    <t xml:space="preserve">The risks of unique parts may motivate a firm to internalize activities critical to its competitive advantage.</t>
  </si>
  <si>
    <t>RS-331</t>
  </si>
  <si>
    <t>I-347</t>
  </si>
  <si>
    <t xml:space="preserve">Custom components protect from supplier issues when made in house</t>
  </si>
  <si>
    <t>RS-217</t>
  </si>
  <si>
    <t>I-355</t>
  </si>
  <si>
    <t xml:space="preserve">firms that do not have the minimum efficient scale in any one material to benefit from outsourcing production of at least components made from that material.</t>
  </si>
  <si>
    <t>RS-358</t>
  </si>
  <si>
    <t>AD-15</t>
  </si>
  <si>
    <t>I-345</t>
  </si>
  <si>
    <t xml:space="preserve">Allowing a supplier to harbor knowledge and skill related to a proprietary product design Increases risk of hold-up.</t>
  </si>
  <si>
    <t>RS-208</t>
  </si>
  <si>
    <t>I-357</t>
  </si>
  <si>
    <t xml:space="preserve">Specialty materials and processes require designers to collaborate closely with those operating the production process to arrive at a design that meets expectations</t>
  </si>
  <si>
    <t>RS-360</t>
  </si>
  <si>
    <t>AD-016</t>
  </si>
  <si>
    <t>I-363</t>
  </si>
  <si>
    <t xml:space="preserve">modularity allows breaking down problems</t>
  </si>
  <si>
    <t>I-360</t>
  </si>
  <si>
    <t xml:space="preserve">overcoming existing modularizations leads to advancements in robotics</t>
  </si>
  <si>
    <t>RS-248</t>
  </si>
  <si>
    <t>I-384</t>
  </si>
  <si>
    <t xml:space="preserve">This simple end-effector makes grasping success insensitive to the exact contact location</t>
  </si>
  <si>
    <t>RS-316</t>
  </si>
  <si>
    <t>I-385</t>
  </si>
  <si>
    <t xml:space="preserve">This simple end-effector can reliably pick all but one of the challenge objects (the pencil cup) from the narrow, deep shelf bins.</t>
  </si>
  <si>
    <t>RS-317</t>
  </si>
  <si>
    <t>I-395</t>
  </si>
  <si>
    <t xml:space="preserve">Using more feedback can address the accumulation of error</t>
  </si>
  <si>
    <t>RS-336</t>
  </si>
  <si>
    <t>AD-017</t>
  </si>
  <si>
    <t>I-381</t>
  </si>
  <si>
    <t xml:space="preserve">object recognition can be improved most effectively by shifting along spectrum A towards tighter integration with the other system components</t>
  </si>
  <si>
    <t>RS-282</t>
  </si>
  <si>
    <t>I-387</t>
  </si>
  <si>
    <t xml:space="preserve">Modules with defined interfaces allow the use, replacement, and comparison of existing modules to solve a new problem.</t>
  </si>
  <si>
    <t>RS-155</t>
  </si>
  <si>
    <t>I-366</t>
  </si>
  <si>
    <t xml:space="preserve">Modules with defined interfaces allow recombination of existing modules to solve a new problems.</t>
  </si>
  <si>
    <t>I-365</t>
  </si>
  <si>
    <t xml:space="preserve">Building integral systems of arbitrary complexity is very difficult</t>
  </si>
  <si>
    <t>RS-098</t>
  </si>
  <si>
    <t>I-362</t>
  </si>
  <si>
    <t xml:space="preserve">A clearly partitioned modular system allows developers to focus on their module, avoiding time-consuming communication with developers of other modules.</t>
  </si>
  <si>
    <t>I-377</t>
  </si>
  <si>
    <t xml:space="preserve">Early integration facilitates System-component choices that maximally exploit potential synergies between components and avoid making wrong commitments or addressing sub-problems that are unnecessarily difficult</t>
  </si>
  <si>
    <t>RS-273</t>
  </si>
  <si>
    <t>I-373</t>
  </si>
  <si>
    <t xml:space="preserve">Robotic systems depend on global performance, and integrated systems allow useful robotic performance</t>
  </si>
  <si>
    <t>I-378</t>
  </si>
  <si>
    <t>RS-274</t>
  </si>
  <si>
    <t>I-374</t>
  </si>
  <si>
    <t xml:space="preserve">a highly modular system in the competition lead to good overall results.</t>
  </si>
  <si>
    <t>RS-300</t>
  </si>
  <si>
    <t>I-361</t>
  </si>
  <si>
    <t xml:space="preserve">modularization allows targeted improvements in itterative design cycles</t>
  </si>
  <si>
    <t>RS-131</t>
  </si>
  <si>
    <t>I-382</t>
  </si>
  <si>
    <t xml:space="preserve">focusing on computation shortens sevelopment time</t>
  </si>
  <si>
    <t>RS-285</t>
  </si>
  <si>
    <t>I-383</t>
  </si>
  <si>
    <t xml:space="preserve">Purely computational approaches to robotics can become hardware-agnostic.</t>
  </si>
  <si>
    <t>RS-286</t>
  </si>
  <si>
    <t>I-368</t>
  </si>
  <si>
    <t xml:space="preserve">Hardware solutions are often simple</t>
  </si>
  <si>
    <t>RS-219</t>
  </si>
  <si>
    <t>I-379</t>
  </si>
  <si>
    <t xml:space="preserve">Hardware solutions are often robust</t>
  </si>
  <si>
    <t>RS-280</t>
  </si>
  <si>
    <t>I-380</t>
  </si>
  <si>
    <t xml:space="preserve">Tailoring the hardware to a particular problem can reduce the required computation</t>
  </si>
  <si>
    <t>RS-281</t>
  </si>
  <si>
    <t>I-390</t>
  </si>
  <si>
    <t xml:space="preserve">compliance increases grasp performance.</t>
  </si>
  <si>
    <t>RS-326</t>
  </si>
  <si>
    <t>I-376</t>
  </si>
  <si>
    <t xml:space="preserve">Compliance reduces computational requirements</t>
  </si>
  <si>
    <t>RS-328</t>
  </si>
  <si>
    <t>I-394</t>
  </si>
  <si>
    <t xml:space="preserve">compliance decreases controlability</t>
  </si>
  <si>
    <t>RS-335</t>
  </si>
  <si>
    <t>I-389</t>
  </si>
  <si>
    <t xml:space="preserve">Distributing degrees of freedom into different modules facilitates computation</t>
  </si>
  <si>
    <t>RS-323</t>
  </si>
  <si>
    <t>I-391</t>
  </si>
  <si>
    <t xml:space="preserve">the missing passive compliance of that system meant that collisions were more dangerous and had to be avoided</t>
  </si>
  <si>
    <t>RS-327</t>
  </si>
  <si>
    <t>I-396</t>
  </si>
  <si>
    <t xml:space="preserve">There is a fundamental trade-off between complex reason-ing and quick reactions. </t>
  </si>
  <si>
    <t>RS-337</t>
  </si>
  <si>
    <t>I-393</t>
  </si>
  <si>
    <t xml:space="preserve">Feedback controlled mechanisms may miss global optima</t>
  </si>
  <si>
    <t>RS-334</t>
  </si>
  <si>
    <t>I-397</t>
  </si>
  <si>
    <t xml:space="preserve">Manipulation taskscan be simplified by feedback from environment </t>
  </si>
  <si>
    <t>RS-333</t>
  </si>
  <si>
    <t>I-410</t>
  </si>
  <si>
    <t xml:space="preserve">Increasing overall complexity of the design requires specialty tools</t>
  </si>
  <si>
    <t>RS-338</t>
  </si>
  <si>
    <t>AD-018</t>
  </si>
  <si>
    <t>I-398</t>
  </si>
  <si>
    <t>I-399</t>
  </si>
  <si>
    <t xml:space="preserve">The use of carry-over components and design elements simplifys interface decisions</t>
  </si>
  <si>
    <t>RS-190</t>
  </si>
  <si>
    <t>I-400</t>
  </si>
  <si>
    <t xml:space="preserve">The use of carry-over componentns and design elements simplifys orientation decisions</t>
  </si>
  <si>
    <t>RS-191</t>
  </si>
  <si>
    <t>I-401</t>
  </si>
  <si>
    <t xml:space="preserve">The use of carry-over components design elements decreases novelty</t>
  </si>
  <si>
    <t>RS-192</t>
  </si>
  <si>
    <t>I-404</t>
  </si>
  <si>
    <t xml:space="preserve">Decoupling requries more redesign work</t>
  </si>
  <si>
    <t>RS-305</t>
  </si>
  <si>
    <t>I-402</t>
  </si>
  <si>
    <t xml:space="preserve">Conserving architecture elements from previous designs decreases development costs</t>
  </si>
  <si>
    <t>I-403</t>
  </si>
  <si>
    <t xml:space="preserve">Conserving architecture elements from previous designs decreases development risk</t>
  </si>
  <si>
    <t>RS-195</t>
  </si>
  <si>
    <t>I-405</t>
  </si>
  <si>
    <t xml:space="preserve">Decoupling increases design simplicity</t>
  </si>
  <si>
    <t>RS-307</t>
  </si>
  <si>
    <t>I-406</t>
  </si>
  <si>
    <t xml:space="preserve">Increasing the complexity of a design increases likelihood of erroneous assumptions</t>
  </si>
  <si>
    <t>RS-319</t>
  </si>
  <si>
    <t>I-407</t>
  </si>
  <si>
    <t xml:space="preserve">Increasing the complexity of a design increases computational costs</t>
  </si>
  <si>
    <t>RS-324</t>
  </si>
  <si>
    <t>I-408</t>
  </si>
  <si>
    <t xml:space="preserve">Increasing the complexity of a design prevents computation</t>
  </si>
  <si>
    <t>RS-325</t>
  </si>
  <si>
    <t>I-418</t>
  </si>
  <si>
    <t xml:space="preserve">modular design strategies allow firms to develop new products at a faster pace.</t>
  </si>
  <si>
    <t>I-447</t>
  </si>
  <si>
    <t xml:space="preserve">Modularity allows for a greater division of labour across firms</t>
  </si>
  <si>
    <t>I-432</t>
  </si>
  <si>
    <t xml:space="preserve">Modularity increases specialization and expertise of firms</t>
  </si>
  <si>
    <t>I-457</t>
  </si>
  <si>
    <t xml:space="preserve">Interface standardization increases rate of module experimentation</t>
  </si>
  <si>
    <t>RS-172</t>
  </si>
  <si>
    <t>I-445</t>
  </si>
  <si>
    <t xml:space="preserve">Modularity increases ability to assign organizations to tasks</t>
  </si>
  <si>
    <t>RS-052</t>
  </si>
  <si>
    <t>I-414</t>
  </si>
  <si>
    <t xml:space="preserve">Modular designs are able to generate more options</t>
  </si>
  <si>
    <t>I-435</t>
  </si>
  <si>
    <t xml:space="preserve">Modular designs generate more value for the consumer</t>
  </si>
  <si>
    <t>RS-031</t>
  </si>
  <si>
    <t>I-449</t>
  </si>
  <si>
    <t xml:space="preserve">Modular product design requires top-down architecture</t>
  </si>
  <si>
    <t>I-429</t>
  </si>
  <si>
    <t xml:space="preserve">Modular product design increases parallel development</t>
  </si>
  <si>
    <t>I-464</t>
  </si>
  <si>
    <t xml:space="preserve">The use of integral architecture leads to a larger breadth of search area</t>
  </si>
  <si>
    <t>RS-271</t>
  </si>
  <si>
    <t>I-465</t>
  </si>
  <si>
    <t xml:space="preserve">Intergral architectures generate greater improvements in the long term</t>
  </si>
  <si>
    <t>RS-272</t>
  </si>
  <si>
    <t>I-415</t>
  </si>
  <si>
    <t xml:space="preserve">Modularity allows the decoupling of complex artefacts into less complex modules</t>
  </si>
  <si>
    <t>I-437</t>
  </si>
  <si>
    <t xml:space="preserve">Modularity makes possible to run experiments in parallel</t>
  </si>
  <si>
    <t>I-448</t>
  </si>
  <si>
    <t xml:space="preserve">Modularity increases tolerance to uncertainty</t>
  </si>
  <si>
    <t>RS-066</t>
  </si>
  <si>
    <t>I-411</t>
  </si>
  <si>
    <t xml:space="preserve">Embedded modularity cuts high development costs</t>
  </si>
  <si>
    <t>I-452</t>
  </si>
  <si>
    <t xml:space="preserve">Embedded modularity allows exploitation of the same architecture</t>
  </si>
  <si>
    <t>RS-087</t>
  </si>
  <si>
    <t>I-453</t>
  </si>
  <si>
    <t xml:space="preserve">Embedded modularity allows for a broader range of performance outcomes</t>
  </si>
  <si>
    <t>RS-088</t>
  </si>
  <si>
    <t>I-451</t>
  </si>
  <si>
    <t xml:space="preserve">The use of modular architecture introduces incremental changes in the original architecture</t>
  </si>
  <si>
    <t>RS-081</t>
  </si>
  <si>
    <t>I-436</t>
  </si>
  <si>
    <t xml:space="preserve">Developing a new modular architecture increases early desing planning</t>
  </si>
  <si>
    <t>I-444</t>
  </si>
  <si>
    <t xml:space="preserve">Developing a new modular architecture requires increased systems engineering and planning skills</t>
  </si>
  <si>
    <t>I-434</t>
  </si>
  <si>
    <t xml:space="preserve">Experimenting and testing on different modules is costly</t>
  </si>
  <si>
    <t>RS-030</t>
  </si>
  <si>
    <t>I-430</t>
  </si>
  <si>
    <t xml:space="preserve">Developing modular architecture is more complex than developing intergral architectures</t>
  </si>
  <si>
    <t>RS-027</t>
  </si>
  <si>
    <t>I-607</t>
  </si>
  <si>
    <t xml:space="preserve">A product's architecture can determine a company's product strategy</t>
  </si>
  <si>
    <t>I-460</t>
  </si>
  <si>
    <t xml:space="preserve">Using integral architecture optimizes global performance characteristics</t>
  </si>
  <si>
    <t>I-438</t>
  </si>
  <si>
    <t xml:space="preserve">Modularity emphasizes product change</t>
  </si>
  <si>
    <t>RS-037</t>
  </si>
  <si>
    <t>I-442</t>
  </si>
  <si>
    <t xml:space="preserve">Modularity emphasizes product flexibility</t>
  </si>
  <si>
    <t>I-443</t>
  </si>
  <si>
    <t xml:space="preserve">Modularity emphasizes product upgradeability</t>
  </si>
  <si>
    <t>I-450</t>
  </si>
  <si>
    <t xml:space="preserve">Modularity increases rate of locating local optimum of the products overall performance</t>
  </si>
  <si>
    <t>RS-075</t>
  </si>
  <si>
    <t>I-456</t>
  </si>
  <si>
    <t xml:space="preserve">When there is investment in continued R&amp;D, Modular architecture allows a firm to adapt to fast changing technology markets</t>
  </si>
  <si>
    <t>AD-027</t>
  </si>
  <si>
    <t>I-455</t>
  </si>
  <si>
    <t xml:space="preserve">Modularity allows continuous expiramentation and testing</t>
  </si>
  <si>
    <t>I-467</t>
  </si>
  <si>
    <t xml:space="preserve">Products characterized by unpredictable component interdependencies require tightly organized firms</t>
  </si>
  <si>
    <t>RS-308</t>
  </si>
  <si>
    <t>I-454</t>
  </si>
  <si>
    <t xml:space="preserve">Product interdependancies cause modular networks of firms and suppliers to emerge</t>
  </si>
  <si>
    <t>RS-157</t>
  </si>
  <si>
    <t>I-446</t>
  </si>
  <si>
    <t xml:space="preserve">Modularity aids speed of adaption which gives evolutionary advantages</t>
  </si>
  <si>
    <t>I-420</t>
  </si>
  <si>
    <t xml:space="preserve">Modular problem-solving strategies prevent organizations from abandoning their established ways of doing things</t>
  </si>
  <si>
    <t>I-458</t>
  </si>
  <si>
    <t xml:space="preserve">Accepting sub-optimal 'satisficing' solutions obtains sharp reductions of complexity</t>
  </si>
  <si>
    <t>I-459</t>
  </si>
  <si>
    <t xml:space="preserve">Accepting sub-optimal 'satisficing' solutions obtains sharp reductions of the time of the search</t>
  </si>
  <si>
    <t>RS-232</t>
  </si>
  <si>
    <t>I-425</t>
  </si>
  <si>
    <t xml:space="preserve">Fully modular search strategies can only locate the globally optimal configuration if there are no interdependencies among components</t>
  </si>
  <si>
    <t>I-428</t>
  </si>
  <si>
    <t xml:space="preserve">Over-modular approaches are limited in the max performance that can be obtained</t>
  </si>
  <si>
    <t>RS-025</t>
  </si>
  <si>
    <t>I-441</t>
  </si>
  <si>
    <t xml:space="preserve">integral search strategy enlarges enormously the space to be searched and therefore the time required to explore it</t>
  </si>
  <si>
    <t>RS-369</t>
  </si>
  <si>
    <t>I-427</t>
  </si>
  <si>
    <t xml:space="preserve">integral search strategy requires attention to interdependencies among components</t>
  </si>
  <si>
    <t>I-461</t>
  </si>
  <si>
    <t xml:space="preserve">Integral search strategies increase adaptability to low fitness zones in a highly volatile environment</t>
  </si>
  <si>
    <t>RS-270</t>
  </si>
  <si>
    <t>AD-028</t>
  </si>
  <si>
    <t>I-462</t>
  </si>
  <si>
    <t xml:space="preserve">The integrated strategy is able to provide large improvements in a low-fitness location, surpassing the small improvements of a modular approach </t>
  </si>
  <si>
    <t>RS-253</t>
  </si>
  <si>
    <t>I-426</t>
  </si>
  <si>
    <t xml:space="preserve">Modular search strategies are likely to be trapped into low-fitness zones in a highly volatile environment</t>
  </si>
  <si>
    <t>I-466</t>
  </si>
  <si>
    <t xml:space="preserve">Integral search strategies decrease potential for lock-in</t>
  </si>
  <si>
    <t>I-476</t>
  </si>
  <si>
    <t xml:space="preserve">Designing product-specific components maximizes product performance with respect to customer requirements</t>
  </si>
  <si>
    <t>I-471</t>
  </si>
  <si>
    <t xml:space="preserve">Selecting an existing component minimizes investment</t>
  </si>
  <si>
    <t>RS-197</t>
  </si>
  <si>
    <t>I-472</t>
  </si>
  <si>
    <t xml:space="preserve">Selecting an existing component exploits economies of scale</t>
  </si>
  <si>
    <t>I-473</t>
  </si>
  <si>
    <t xml:space="preserve">Selecting an existing component preserves organizational focus</t>
  </si>
  <si>
    <t>RS-199</t>
  </si>
  <si>
    <t>I-470</t>
  </si>
  <si>
    <t xml:space="preserve">Selecting an existing component creates a desire for component compatibility</t>
  </si>
  <si>
    <t>RS-183</t>
  </si>
  <si>
    <t>I-475</t>
  </si>
  <si>
    <t xml:space="preserve">Product specific components reduces product overall or global performance</t>
  </si>
  <si>
    <t>RS-400</t>
  </si>
  <si>
    <t>AD-021</t>
  </si>
  <si>
    <t>I-469</t>
  </si>
  <si>
    <r>
      <rPr>
        <sz val="11"/>
        <color indexed="64"/>
        <rFont val="Calibri"/>
        <scheme val="minor"/>
      </rPr>
      <t xml:space="preserve">components with low weight—a measure of component quality that does not depend on the other components of the system. </t>
    </r>
    <r>
      <rPr>
        <sz val="11"/>
        <color indexed="2"/>
        <rFont val="Calibri"/>
        <scheme val="minor"/>
      </rPr>
      <t xml:space="preserve">(RS-180: Use of commercial off-the-shelf components allows use of OTS components)</t>
    </r>
  </si>
  <si>
    <t>I-474</t>
  </si>
  <si>
    <t xml:space="preserve">Designing product-specific components can minimize time</t>
  </si>
  <si>
    <t>RS-200</t>
  </si>
  <si>
    <t>I-477</t>
  </si>
  <si>
    <t xml:space="preserve">Designing product-specific components can minimize mass</t>
  </si>
  <si>
    <t>RS-203</t>
  </si>
  <si>
    <t>I-478</t>
  </si>
  <si>
    <t xml:space="preserve">Designing product-specific components can minimize size</t>
  </si>
  <si>
    <t>RS-204</t>
  </si>
  <si>
    <t>I-481</t>
  </si>
  <si>
    <t xml:space="preserve">Designing product-specific components can minimize variable costs</t>
  </si>
  <si>
    <t>RS-214</t>
  </si>
  <si>
    <t>I-482</t>
  </si>
  <si>
    <t xml:space="preserve">Designers use product-specific components to minimize excess component capability</t>
  </si>
  <si>
    <t>RS-215</t>
  </si>
  <si>
    <t>I-483</t>
  </si>
  <si>
    <t xml:space="preserve">Designing product-specific components can minimize energy consumption</t>
  </si>
  <si>
    <t>RS-216</t>
  </si>
  <si>
    <t>I-487</t>
  </si>
  <si>
    <t xml:space="preserve">Adopting integral product architectures minimizes mass</t>
  </si>
  <si>
    <t>I-489</t>
  </si>
  <si>
    <t xml:space="preserve">Adopting integral product architectures minimizes size</t>
  </si>
  <si>
    <t>I-486</t>
  </si>
  <si>
    <t xml:space="preserve">Adopting integral product architectures minimizes variable costs</t>
  </si>
  <si>
    <t>RS-368</t>
  </si>
  <si>
    <t>I-468</t>
  </si>
  <si>
    <t>I-485</t>
  </si>
  <si>
    <t xml:space="preserve">As function sharing increases, so does the need more unique parts</t>
  </si>
  <si>
    <t>RS-246</t>
  </si>
  <si>
    <t>I-488</t>
  </si>
  <si>
    <t xml:space="preserve">Part integration minimizes the use of material</t>
  </si>
  <si>
    <t>I-490</t>
  </si>
  <si>
    <t xml:space="preserve">Part integration minimizes the use of space</t>
  </si>
  <si>
    <t>I-491</t>
  </si>
  <si>
    <t xml:space="preserve">Part integration improves geometric precision</t>
  </si>
  <si>
    <t>RS-259</t>
  </si>
  <si>
    <t>I-480</t>
  </si>
  <si>
    <t xml:space="preserve">Components with less standardization do not require a strong external supply of components</t>
  </si>
  <si>
    <t>RS-212</t>
  </si>
  <si>
    <t>AD-029</t>
  </si>
  <si>
    <t>I-484</t>
  </si>
  <si>
    <t xml:space="preserve">Function sharing in a component requires tuning activities</t>
  </si>
  <si>
    <t>RS-245</t>
  </si>
  <si>
    <t>I-492</t>
  </si>
  <si>
    <t xml:space="preserve">the use of modularity identifies opportunites for alternative design layouts in later itterations</t>
  </si>
  <si>
    <t>RS-091</t>
  </si>
  <si>
    <t>I-518</t>
  </si>
  <si>
    <t xml:space="preserve">When components are standardized, new products can be launched</t>
  </si>
  <si>
    <t>RS-152</t>
  </si>
  <si>
    <t>I-519</t>
  </si>
  <si>
    <t xml:space="preserve">When components are standardized new products can frequently be launched</t>
  </si>
  <si>
    <t>I-520</t>
  </si>
  <si>
    <t xml:space="preserve">When components are standardized, modules are modified and combined</t>
  </si>
  <si>
    <t>RS-154</t>
  </si>
  <si>
    <t>I-521</t>
  </si>
  <si>
    <t xml:space="preserve">When components are standardized, modules from existing designs are used</t>
  </si>
  <si>
    <t>I-499</t>
  </si>
  <si>
    <t xml:space="preserve">Product modularity reduces the time dedicated to the detailed design of new products</t>
  </si>
  <si>
    <t>I-505</t>
  </si>
  <si>
    <t xml:space="preserve">Product modularity allows different teams of designs to concurrently design and test modules</t>
  </si>
  <si>
    <t>I-498</t>
  </si>
  <si>
    <t xml:space="preserve">Product modularity increases firm financial performance for the firm</t>
  </si>
  <si>
    <t>RS-012</t>
  </si>
  <si>
    <t xml:space="preserve">RS-010, RS-011</t>
  </si>
  <si>
    <t>I-496</t>
  </si>
  <si>
    <t xml:space="preserve">Product modularity increases model variety</t>
  </si>
  <si>
    <t>I-497</t>
  </si>
  <si>
    <t xml:space="preserve">Product modularity increases product introduction rate</t>
  </si>
  <si>
    <t>I-522</t>
  </si>
  <si>
    <t xml:space="preserve">Well developed interations among product chunks allows the concurrent design of product modules</t>
  </si>
  <si>
    <t>RS-161</t>
  </si>
  <si>
    <t>I-523</t>
  </si>
  <si>
    <t xml:space="preserve">Well developed interations among product chunks allows out-sourcing of design</t>
  </si>
  <si>
    <t>RS-162</t>
  </si>
  <si>
    <t>I-524</t>
  </si>
  <si>
    <t xml:space="preserve">Well developed interations among product chunks allows out-sourcing of production</t>
  </si>
  <si>
    <t>RS-165</t>
  </si>
  <si>
    <t>I-493</t>
  </si>
  <si>
    <t xml:space="preserve">Modularity increases commonality across different product vairants</t>
  </si>
  <si>
    <t>RS-007</t>
  </si>
  <si>
    <t>I-494</t>
  </si>
  <si>
    <t xml:space="preserve">Modularity is a useful approach to reduce costs</t>
  </si>
  <si>
    <t>I-508</t>
  </si>
  <si>
    <t xml:space="preserve">Modularity increases component standardization</t>
  </si>
  <si>
    <t>I-510</t>
  </si>
  <si>
    <t xml:space="preserve">Modularity increases product quality performance of a firm</t>
  </si>
  <si>
    <t>RS-045</t>
  </si>
  <si>
    <t>I-511</t>
  </si>
  <si>
    <t xml:space="preserve">Modularity increases flexability of a firm</t>
  </si>
  <si>
    <t xml:space="preserve">AD-007, RS-041</t>
  </si>
  <si>
    <t>I-512</t>
  </si>
  <si>
    <t xml:space="preserve">Modularity improves customer service</t>
  </si>
  <si>
    <t>RS-047</t>
  </si>
  <si>
    <t>I-513</t>
  </si>
  <si>
    <t xml:space="preserve">Modularity increases cost performance</t>
  </si>
  <si>
    <t>RS-371</t>
  </si>
  <si>
    <t>I-509</t>
  </si>
  <si>
    <t xml:space="preserve">Modularity allows product variety</t>
  </si>
  <si>
    <t>I-507</t>
  </si>
  <si>
    <t xml:space="preserve">Modularity speeds up product changes</t>
  </si>
  <si>
    <t>I-514</t>
  </si>
  <si>
    <t xml:space="preserve">Modularity allows easy identification for improvement/troubleshooting</t>
  </si>
  <si>
    <t>RS-062</t>
  </si>
  <si>
    <t>I-502</t>
  </si>
  <si>
    <t xml:space="preserve">Modularity facilitates parallel development</t>
  </si>
  <si>
    <t>I-501</t>
  </si>
  <si>
    <t xml:space="preserve">Modularity with close supplier collaboration reduces development time</t>
  </si>
  <si>
    <t>AD-022</t>
  </si>
  <si>
    <t>I-503</t>
  </si>
  <si>
    <t xml:space="preserve">Modularity allows black box design</t>
  </si>
  <si>
    <t>I-500</t>
  </si>
  <si>
    <t xml:space="preserve">Modularity with increased interfunctional integration reduces development time</t>
  </si>
  <si>
    <t>AD-023</t>
  </si>
  <si>
    <t>I-504</t>
  </si>
  <si>
    <t xml:space="preserve">Developing a new modular architecture increases early design planning time</t>
  </si>
  <si>
    <t>I-515</t>
  </si>
  <si>
    <t xml:space="preserve">Modularity stops improving development time when interfunctional integration is low</t>
  </si>
  <si>
    <t>RS-074</t>
  </si>
  <si>
    <t>AD-024</t>
  </si>
  <si>
    <t>I-517</t>
  </si>
  <si>
    <t xml:space="preserve">Integral approaches increase a firm's performance when interfunctional integration is low</t>
  </si>
  <si>
    <t>I-516</t>
  </si>
  <si>
    <t xml:space="preserve">Modularity Increases flexability</t>
  </si>
  <si>
    <t>I-538</t>
  </si>
  <si>
    <t xml:space="preserve">Modularity eases engineering change management</t>
  </si>
  <si>
    <t>AD-025</t>
  </si>
  <si>
    <t>I-506</t>
  </si>
  <si>
    <t xml:space="preserve">Modularity facilitates the design of product families</t>
  </si>
  <si>
    <t>RS-377</t>
  </si>
  <si>
    <t>I-525</t>
  </si>
  <si>
    <t xml:space="preserve">Modularity increases commonality</t>
  </si>
  <si>
    <t>I-545</t>
  </si>
  <si>
    <t>I-535</t>
  </si>
  <si>
    <t xml:space="preserve">Modularity decreases internal product variety</t>
  </si>
  <si>
    <t>I-529</t>
  </si>
  <si>
    <t xml:space="preserve">Modularity decreases development time</t>
  </si>
  <si>
    <t>I-532</t>
  </si>
  <si>
    <t>I-526</t>
  </si>
  <si>
    <t xml:space="preserve">Modularity decreases development costs</t>
  </si>
  <si>
    <t>I-540</t>
  </si>
  <si>
    <t xml:space="preserve">Modularity leads to a shorter time to market</t>
  </si>
  <si>
    <t>RS-364</t>
  </si>
  <si>
    <t>I-528</t>
  </si>
  <si>
    <t xml:space="preserve">Modularity decreases development complexity</t>
  </si>
  <si>
    <t>I-536</t>
  </si>
  <si>
    <t xml:space="preserve">Modularity facilitates maintainance</t>
  </si>
  <si>
    <t>I-539</t>
  </si>
  <si>
    <t xml:space="preserve">Modularity decreases environmental impact</t>
  </si>
  <si>
    <t>RS-363</t>
  </si>
  <si>
    <t>I-533</t>
  </si>
  <si>
    <t xml:space="preserve">Modularity allows a product to be adapted to new applications</t>
  </si>
  <si>
    <t>I-534</t>
  </si>
  <si>
    <t xml:space="preserve">Modularity facilitates upgrades</t>
  </si>
  <si>
    <t>I-541</t>
  </si>
  <si>
    <t xml:space="preserve">Modularity increases service life</t>
  </si>
  <si>
    <t>RS-365</t>
  </si>
  <si>
    <t>I-527</t>
  </si>
  <si>
    <t xml:space="preserve">Modularity decreases production costs</t>
  </si>
  <si>
    <t>I-530</t>
  </si>
  <si>
    <t xml:space="preserve">Modularity allows the postponement strategy</t>
  </si>
  <si>
    <t>I-537</t>
  </si>
  <si>
    <t xml:space="preserve">Decreasing interface complexity increases the rate of design changes</t>
  </si>
  <si>
    <t xml:space="preserve">RS-366, RS-367</t>
  </si>
  <si>
    <t>I-542</t>
  </si>
  <si>
    <t xml:space="preserve">Decreasing interface complexity allows the distribution of design tasks</t>
  </si>
  <si>
    <t>RS-366</t>
  </si>
  <si>
    <t>I-543</t>
  </si>
  <si>
    <t xml:space="preserve">Decreasing interface complexity decreases coordination costs</t>
  </si>
  <si>
    <t>RS-367</t>
  </si>
  <si>
    <t>I-544</t>
  </si>
  <si>
    <t xml:space="preserve">Modularity facilitates waste management and recycling</t>
  </si>
  <si>
    <t>RS-440</t>
  </si>
  <si>
    <t>I-531</t>
  </si>
  <si>
    <t xml:space="preserve">Modularity limits product optimization</t>
  </si>
  <si>
    <t>I-546</t>
  </si>
  <si>
    <t xml:space="preserve">Modularity increases structural similarity in product families</t>
  </si>
  <si>
    <t>RS-370</t>
  </si>
  <si>
    <t>I-547</t>
  </si>
  <si>
    <t xml:space="preserve">Modularity increases the potential for development strategy lock-in within a product family</t>
  </si>
  <si>
    <t>I-551</t>
  </si>
  <si>
    <t xml:space="preserve">Modular architecture increases ease of immitation by competetors</t>
  </si>
  <si>
    <t>RS-375</t>
  </si>
  <si>
    <t>I-548</t>
  </si>
  <si>
    <t xml:space="preserve">Modularization decreases optomization of aesthetics</t>
  </si>
  <si>
    <t>RS-372</t>
  </si>
  <si>
    <t>I-550</t>
  </si>
  <si>
    <t xml:space="preserve">modularity increases opportunity for assembly error</t>
  </si>
  <si>
    <t>RS-374</t>
  </si>
  <si>
    <t>RS-373</t>
  </si>
  <si>
    <t>I-549</t>
  </si>
  <si>
    <t xml:space="preserve">Modularity increases total number of parts</t>
  </si>
  <si>
    <t>I-601</t>
  </si>
  <si>
    <t xml:space="preserve">Product families allow variety</t>
  </si>
  <si>
    <t>RS-383</t>
  </si>
  <si>
    <t>I-602</t>
  </si>
  <si>
    <t xml:space="preserve">Product families exploit economies of scale</t>
  </si>
  <si>
    <t>RS-399</t>
  </si>
  <si>
    <t>I-575</t>
  </si>
  <si>
    <t xml:space="preserve">Product families decrease development risk</t>
  </si>
  <si>
    <t>RS-401</t>
  </si>
  <si>
    <t>I-576</t>
  </si>
  <si>
    <t xml:space="preserve">Product families decrease developlent and production system complexity</t>
  </si>
  <si>
    <t>RS-402</t>
  </si>
  <si>
    <t>I-577</t>
  </si>
  <si>
    <t xml:space="preserve">Product families facilitate module upgrade</t>
  </si>
  <si>
    <t>RS-403</t>
  </si>
  <si>
    <t>I-578</t>
  </si>
  <si>
    <t xml:space="preserve">Product families increase manufacturing flexability</t>
  </si>
  <si>
    <t>RS-404</t>
  </si>
  <si>
    <t>I-580</t>
  </si>
  <si>
    <t xml:space="preserve">Product platform based design allows the development of a production platform</t>
  </si>
  <si>
    <t>RS-406</t>
  </si>
  <si>
    <t>I-581</t>
  </si>
  <si>
    <t xml:space="preserve">integral architectures are often driven by product performance.</t>
  </si>
  <si>
    <t>I-582</t>
  </si>
  <si>
    <t xml:space="preserve">integral architectures are often driven by product cost.</t>
  </si>
  <si>
    <t>RS-408</t>
  </si>
  <si>
    <t>I-583</t>
  </si>
  <si>
    <t xml:space="preserve">modular architectures are driven by variety.</t>
  </si>
  <si>
    <t>RS-409</t>
  </si>
  <si>
    <t>I-584</t>
  </si>
  <si>
    <t xml:space="preserve">modular architectures are driven by product change.</t>
  </si>
  <si>
    <t>RS-410</t>
  </si>
  <si>
    <t>I-585</t>
  </si>
  <si>
    <t xml:space="preserve">modular architectures are driven by engineering standards.</t>
  </si>
  <si>
    <t>RS-411</t>
  </si>
  <si>
    <t>I-586</t>
  </si>
  <si>
    <t xml:space="preserve">modular architectures are driven by service requirements.</t>
  </si>
  <si>
    <t>RS-412</t>
  </si>
  <si>
    <t>I-587</t>
  </si>
  <si>
    <t xml:space="preserve">Product family architecture increases early design planning complexity</t>
  </si>
  <si>
    <t>RS-413</t>
  </si>
  <si>
    <t>I-588</t>
  </si>
  <si>
    <t xml:space="preserve">Product platform design increases over-design of low-end parts</t>
  </si>
  <si>
    <t>RS-414</t>
  </si>
  <si>
    <t>I-589</t>
  </si>
  <si>
    <t xml:space="preserve">Product platform design increases under-design of high-end parts</t>
  </si>
  <si>
    <t>RS-415</t>
  </si>
  <si>
    <t>I-590</t>
  </si>
  <si>
    <t xml:space="preserve">Modularity facilitates customization</t>
  </si>
  <si>
    <t>RS-416</t>
  </si>
  <si>
    <t>I-595</t>
  </si>
  <si>
    <t>I-593</t>
  </si>
  <si>
    <t xml:space="preserve">Modularity allows standardization</t>
  </si>
  <si>
    <t>I-591</t>
  </si>
  <si>
    <t xml:space="preserve">Modularity exploits economies of scale</t>
  </si>
  <si>
    <t>RS-417</t>
  </si>
  <si>
    <t>I-592</t>
  </si>
  <si>
    <t xml:space="preserve">Standardized interfaces allow product family evolution</t>
  </si>
  <si>
    <t>RS-418</t>
  </si>
  <si>
    <t>I-594</t>
  </si>
  <si>
    <t xml:space="preserve">Modularity decreases the quality</t>
  </si>
  <si>
    <t>RS-419</t>
  </si>
  <si>
    <t>I-596</t>
  </si>
  <si>
    <t xml:space="preserve">Commonality makes products in a family less distinguishable</t>
  </si>
  <si>
    <t>RS-420</t>
  </si>
  <si>
    <t>I-598</t>
  </si>
  <si>
    <t xml:space="preserve">Commonality decreases production costs</t>
  </si>
  <si>
    <t>I-597</t>
  </si>
  <si>
    <t xml:space="preserve">Custom components increase the variety of production processes</t>
  </si>
  <si>
    <t>RS-421</t>
  </si>
  <si>
    <t>I-600</t>
  </si>
  <si>
    <t xml:space="preserve">Product families decrease component inventory variety</t>
  </si>
  <si>
    <t>RS-397</t>
  </si>
  <si>
    <t>I-603</t>
  </si>
  <si>
    <t xml:space="preserve">Product families decrease component inventory</t>
  </si>
  <si>
    <t>RS-398</t>
  </si>
  <si>
    <t>I-599</t>
  </si>
  <si>
    <t xml:space="preserve">Product families increase lot size</t>
  </si>
  <si>
    <t>RS-422</t>
  </si>
  <si>
    <t>I-606</t>
  </si>
  <si>
    <t xml:space="preserve">Product platform based design increases production costs</t>
  </si>
  <si>
    <t>RS-425</t>
  </si>
  <si>
    <t>RS-424</t>
  </si>
  <si>
    <t>I-605</t>
  </si>
  <si>
    <t xml:space="preserve">Product platform based design increases oversizing</t>
  </si>
  <si>
    <t>I-608</t>
  </si>
  <si>
    <t xml:space="preserve">Commonality decreases component inventory</t>
  </si>
  <si>
    <t>RS-427</t>
  </si>
  <si>
    <t>I-609</t>
  </si>
  <si>
    <t xml:space="preserve">Commonality increases risk pooling</t>
  </si>
  <si>
    <t>I-610</t>
  </si>
  <si>
    <t xml:space="preserve">Product platform based design increases risk pooling</t>
  </si>
  <si>
    <t>RS-428</t>
  </si>
  <si>
    <t>I-611</t>
  </si>
  <si>
    <t xml:space="preserve">Commonality reduces design complexity</t>
  </si>
  <si>
    <t>RS-429</t>
  </si>
  <si>
    <t>I-612</t>
  </si>
  <si>
    <t xml:space="preserve">Modular architecture exploits modular supply chains</t>
  </si>
  <si>
    <t>RS-430</t>
  </si>
  <si>
    <t>I-613</t>
  </si>
  <si>
    <t xml:space="preserve">Integral architecture exploits integral supply chains</t>
  </si>
  <si>
    <t>RS-431</t>
  </si>
  <si>
    <t>I-614</t>
  </si>
  <si>
    <t xml:space="preserve">Product platform based design increases development costs</t>
  </si>
  <si>
    <t>RS-432</t>
  </si>
  <si>
    <t>RS-433</t>
  </si>
  <si>
    <t>I-615</t>
  </si>
  <si>
    <t xml:space="preserve">Product platform based design increases development time</t>
  </si>
  <si>
    <t>I-616</t>
  </si>
  <si>
    <t xml:space="preserve">Product platform based design increases initial time to market</t>
  </si>
  <si>
    <t>RS-434</t>
  </si>
  <si>
    <t>I-617</t>
  </si>
  <si>
    <t xml:space="preserve">Product family design and development enhances financial performance of the product for the firm.</t>
  </si>
  <si>
    <t>RS-435</t>
  </si>
  <si>
    <t>I-618</t>
  </si>
  <si>
    <t xml:space="preserve">Product family design and development enhances customer-perceived value.</t>
  </si>
  <si>
    <t>RS-436</t>
  </si>
  <si>
    <t>I-619</t>
  </si>
  <si>
    <t xml:space="preserve">Product family design and development decreases development costs.</t>
  </si>
  <si>
    <t>RS-437</t>
  </si>
  <si>
    <t>I-556</t>
  </si>
  <si>
    <t xml:space="preserve">Custom parts increase development costs. </t>
  </si>
  <si>
    <t>I-557</t>
  </si>
  <si>
    <t xml:space="preserve">Custom parts  make it difficult to maintain commonality. </t>
  </si>
  <si>
    <t>RS-223</t>
  </si>
  <si>
    <t>I-559</t>
  </si>
  <si>
    <t xml:space="preserve">Custom parts make it difficult to maintain economies of scale.</t>
  </si>
  <si>
    <t>I-560</t>
  </si>
  <si>
    <t xml:space="preserve">Product families allows for more product variety.</t>
  </si>
  <si>
    <t>I-561</t>
  </si>
  <si>
    <t xml:space="preserve">Product families allow for customization while maintaining commonality between products.</t>
  </si>
  <si>
    <t>RS-384</t>
  </si>
  <si>
    <t>I-555</t>
  </si>
  <si>
    <t xml:space="preserve">Bottom up approach exploits the benefits of economies of scale.</t>
  </si>
  <si>
    <t>I-562</t>
  </si>
  <si>
    <t xml:space="preserve">Modifying existing designs for custom requirements increases time used in design.</t>
  </si>
  <si>
    <t>RS-385</t>
  </si>
  <si>
    <t>AD-026</t>
  </si>
  <si>
    <t>I-563</t>
  </si>
  <si>
    <t xml:space="preserve">Modifying existing designs for custom requirements increases costs.</t>
  </si>
  <si>
    <t>RS-386</t>
  </si>
  <si>
    <t>I-564</t>
  </si>
  <si>
    <t xml:space="preserve">Modifying existing designs for custom requirements increases time used checking and debugging.</t>
  </si>
  <si>
    <t>RS-387</t>
  </si>
  <si>
    <t>I-565</t>
  </si>
  <si>
    <t xml:space="preserve">Modifying existing designs for custom requirements decreases product line consistency and control.</t>
  </si>
  <si>
    <t>RS-388</t>
  </si>
  <si>
    <t>I-566</t>
  </si>
  <si>
    <t xml:space="preserve">Carefully designed product platform can help shorten product lead-time.</t>
  </si>
  <si>
    <t>RS-389</t>
  </si>
  <si>
    <t>I-567</t>
  </si>
  <si>
    <t xml:space="preserve">Carefully designed product platform can help reduce the review effort.</t>
  </si>
  <si>
    <t>RS-390</t>
  </si>
  <si>
    <t>I-568</t>
  </si>
  <si>
    <t xml:space="preserve">Carefully designed product platform can help reduce the design effort.</t>
  </si>
  <si>
    <t>RS-391</t>
  </si>
  <si>
    <t>I-569</t>
  </si>
  <si>
    <t xml:space="preserve">Applying a bottom up aproach to product design exploits well-known market characteristics.</t>
  </si>
  <si>
    <t>RS-392</t>
  </si>
  <si>
    <t>AD-030</t>
  </si>
  <si>
    <t>I-570</t>
  </si>
  <si>
    <t xml:space="preserve">Top-down design approach to platform design for unestablished products increases the product's tolerance to undertainty.</t>
  </si>
  <si>
    <t>RS-393</t>
  </si>
  <si>
    <t>I-571</t>
  </si>
  <si>
    <t xml:space="preserve">Highly customized products are more sensitive to product market uncertainty.</t>
  </si>
  <si>
    <t>RS-394</t>
  </si>
  <si>
    <t>I-572</t>
  </si>
  <si>
    <t xml:space="preserve">Product platform based design makes costs more predictable</t>
  </si>
  <si>
    <t>RS-395</t>
  </si>
  <si>
    <t>I-573</t>
  </si>
  <si>
    <t xml:space="preserve">Product platform based design allows performance to be achieved at low cost</t>
  </si>
  <si>
    <t>RS-396</t>
  </si>
  <si>
    <t>I-553</t>
  </si>
  <si>
    <t xml:space="preserve">Modular designs, can more effectively reduce quantity of part construction and storage.</t>
  </si>
  <si>
    <t>I-554</t>
  </si>
  <si>
    <t xml:space="preserve">Modular designs can more effectively minimize the variety of required parts that must be stored.</t>
  </si>
  <si>
    <t>I-631</t>
  </si>
  <si>
    <t xml:space="preserve">Integral architecture couples interfaces between components</t>
  </si>
  <si>
    <t>RS-378</t>
  </si>
  <si>
    <t>I-632</t>
  </si>
  <si>
    <t xml:space="preserve">Modularity decouples interfaces</t>
  </si>
  <si>
    <t>RS-439</t>
  </si>
  <si>
    <t>I-634</t>
  </si>
  <si>
    <t xml:space="preserve">teams handle handling integral design cross more organizational boundaries</t>
  </si>
  <si>
    <t>I-636</t>
  </si>
  <si>
    <t xml:space="preserve">Modularity makes Interfaces across systems boundaries more difficult to predict</t>
  </si>
  <si>
    <t>I-637</t>
  </si>
  <si>
    <t xml:space="preserve">modular systesm focus on spatial-type interfaces.</t>
  </si>
  <si>
    <t>RS-381</t>
  </si>
  <si>
    <t>I-638</t>
  </si>
  <si>
    <t xml:space="preserve">integrative systems focus on transfer-type interfaces.</t>
  </si>
  <si>
    <t>RS-382</t>
  </si>
  <si>
    <t>I-620</t>
  </si>
  <si>
    <t>AD-031</t>
  </si>
  <si>
    <t>I-071</t>
  </si>
  <si>
    <t xml:space="preserve">Modularity facilitates optimization</t>
  </si>
  <si>
    <t>RS-379</t>
  </si>
  <si>
    <t>I-621</t>
  </si>
  <si>
    <t xml:space="preserve">Modularity decreases degree of coupling</t>
  </si>
  <si>
    <t>I-622</t>
  </si>
  <si>
    <t xml:space="preserve">Modularity supports concurrent engineering</t>
  </si>
  <si>
    <t>I-623</t>
  </si>
  <si>
    <t xml:space="preserve">Modularity with one dimensional assembly increases ease of assembly</t>
  </si>
  <si>
    <t>RS-438</t>
  </si>
  <si>
    <t>AD-032</t>
  </si>
  <si>
    <t>I-625</t>
  </si>
  <si>
    <t xml:space="preserve">Geometric nesting impedes assembly</t>
  </si>
  <si>
    <t>RS-442</t>
  </si>
  <si>
    <t>AD-033</t>
  </si>
  <si>
    <t>I-626</t>
  </si>
  <si>
    <t xml:space="preserve">Clumping improves a product's recyclability. </t>
  </si>
  <si>
    <t>RS-443</t>
  </si>
  <si>
    <t>I-627</t>
  </si>
  <si>
    <t xml:space="preserve">Bus modularity increases ease of maintainance</t>
  </si>
  <si>
    <t>RS-444</t>
  </si>
  <si>
    <t>I-628</t>
  </si>
  <si>
    <t xml:space="preserve">Slot modularity increases ease of maintainance</t>
  </si>
  <si>
    <t>RS-445</t>
  </si>
  <si>
    <t>I-629</t>
  </si>
  <si>
    <t xml:space="preserve">Using identified standards increases ease of maintainance</t>
  </si>
  <si>
    <t>RS-446</t>
  </si>
  <si>
    <t>I-630</t>
  </si>
  <si>
    <t xml:space="preserve">Clumping increases ease of maintainance</t>
  </si>
  <si>
    <t>RS-447</t>
  </si>
  <si>
    <t>I-042</t>
  </si>
  <si>
    <t>I-062</t>
  </si>
  <si>
    <t>I-061</t>
  </si>
  <si>
    <t>I-075</t>
  </si>
  <si>
    <t>I-048</t>
  </si>
  <si>
    <t>I-021</t>
  </si>
  <si>
    <t>I-029</t>
  </si>
  <si>
    <t>I-027</t>
  </si>
  <si>
    <t>I-076</t>
  </si>
  <si>
    <t>I-041</t>
  </si>
  <si>
    <t>I-005</t>
  </si>
  <si>
    <t>I-107</t>
  </si>
  <si>
    <t>I-141</t>
  </si>
  <si>
    <t>I-241</t>
  </si>
  <si>
    <t>I-261</t>
  </si>
  <si>
    <t>I-250</t>
  </si>
  <si>
    <t>I-272</t>
  </si>
  <si>
    <t>I-274</t>
  </si>
  <si>
    <t>I-221</t>
  </si>
  <si>
    <t>I-179</t>
  </si>
  <si>
    <t>I-206</t>
  </si>
  <si>
    <t>I-165</t>
  </si>
  <si>
    <t>I-258</t>
  </si>
  <si>
    <t>I-252</t>
  </si>
  <si>
    <t>I-254</t>
  </si>
  <si>
    <t>I-267</t>
  </si>
  <si>
    <t>I-161</t>
  </si>
  <si>
    <t>I-166</t>
  </si>
  <si>
    <t>I-169</t>
  </si>
  <si>
    <t>I-172</t>
  </si>
  <si>
    <t>I-200</t>
  </si>
  <si>
    <t>I-268</t>
  </si>
  <si>
    <t>I-270</t>
  </si>
  <si>
    <t>I-187</t>
  </si>
  <si>
    <t>I-243</t>
  </si>
  <si>
    <t>I-204</t>
  </si>
  <si>
    <t>I-159</t>
  </si>
  <si>
    <t>I-195</t>
  </si>
  <si>
    <t>I-199</t>
  </si>
  <si>
    <t>I-163</t>
  </si>
  <si>
    <t>I-118</t>
  </si>
  <si>
    <t>I-164</t>
  </si>
  <si>
    <t>I-160</t>
  </si>
  <si>
    <t>I-168</t>
  </si>
  <si>
    <t>I-171</t>
  </si>
  <si>
    <t>I-208</t>
  </si>
  <si>
    <t>I-174</t>
  </si>
  <si>
    <t>I-218</t>
  </si>
  <si>
    <t>I-232</t>
  </si>
  <si>
    <t>I-307</t>
  </si>
  <si>
    <t>I-295</t>
  </si>
  <si>
    <t>I-300</t>
  </si>
  <si>
    <t>I-301</t>
  </si>
  <si>
    <t>I-302</t>
  </si>
  <si>
    <t>I-315</t>
  </si>
  <si>
    <t>I-314</t>
  </si>
  <si>
    <t>I-323</t>
  </si>
  <si>
    <t>I-325</t>
  </si>
  <si>
    <t>I-335</t>
  </si>
  <si>
    <t>I-356</t>
  </si>
  <si>
    <t>I-359</t>
  </si>
  <si>
    <t>I-354</t>
  </si>
  <si>
    <t>I-369</t>
  </si>
  <si>
    <t>I-370</t>
  </si>
  <si>
    <t>I-371</t>
  </si>
  <si>
    <t>I-388</t>
  </si>
  <si>
    <t>I-386</t>
  </si>
  <si>
    <t>I-367</t>
  </si>
  <si>
    <t>I-364</t>
  </si>
  <si>
    <t>I-372</t>
  </si>
  <si>
    <t>I-375</t>
  </si>
  <si>
    <t>I-392</t>
  </si>
  <si>
    <t>I-409</t>
  </si>
  <si>
    <t>I-417</t>
  </si>
  <si>
    <t>I-413</t>
  </si>
  <si>
    <t>I-422</t>
  </si>
  <si>
    <t>I-439</t>
  </si>
  <si>
    <t>I-421</t>
  </si>
  <si>
    <t>I-433</t>
  </si>
  <si>
    <t>I-416</t>
  </si>
  <si>
    <t>I-431</t>
  </si>
  <si>
    <t>I-412</t>
  </si>
  <si>
    <t>I-423</t>
  </si>
  <si>
    <t>I-419</t>
  </si>
  <si>
    <t>I-424</t>
  </si>
  <si>
    <t>I-440</t>
  </si>
  <si>
    <t>I-463</t>
  </si>
  <si>
    <t>I-479</t>
  </si>
  <si>
    <t>I-495</t>
  </si>
  <si>
    <t>I-552</t>
  </si>
  <si>
    <t>I-579</t>
  </si>
  <si>
    <t>I-604</t>
  </si>
  <si>
    <t>I-558</t>
  </si>
  <si>
    <t>I-633</t>
  </si>
  <si>
    <t>I-635</t>
  </si>
  <si>
    <t>I-624</t>
  </si>
  <si>
    <t>I-574</t>
  </si>
  <si>
    <t>I-072</t>
  </si>
  <si>
    <t>I-312</t>
  </si>
  <si>
    <t>I-641</t>
  </si>
  <si>
    <t>Addendum_ID</t>
  </si>
  <si>
    <t xml:space="preserve">Strategy Addendum</t>
  </si>
  <si>
    <t>i.e.</t>
  </si>
  <si>
    <t xml:space="preserve">Fully Implement Strategy</t>
  </si>
  <si>
    <t xml:space="preserve">one to one function mapping for modular systems, or monolithic or universally coupled funtions in integral systems</t>
  </si>
  <si>
    <t xml:space="preserve">Use Flexible Manufacturing Processes</t>
  </si>
  <si>
    <t xml:space="preserve">Use Beaurocratic Management</t>
  </si>
  <si>
    <t xml:space="preserve">Apply to Large assemblies</t>
  </si>
  <si>
    <t xml:space="preserve">Use Rigid Systems of Design Rules</t>
  </si>
  <si>
    <t xml:space="preserve">Outsource Work</t>
  </si>
  <si>
    <t xml:space="preserve">Keep Work In-House</t>
  </si>
  <si>
    <t>AD-008</t>
  </si>
  <si>
    <t xml:space="preserve">Use Black-Box Strategy</t>
  </si>
  <si>
    <t>AD-009</t>
  </si>
  <si>
    <t xml:space="preserve">Apply Strategy to Large Percentage of Product Components</t>
  </si>
  <si>
    <t xml:space="preserve">has not been used yet</t>
  </si>
  <si>
    <t xml:space="preserve">Use Physical-Feature-Based Design</t>
  </si>
  <si>
    <t xml:space="preserve">See ST-173</t>
  </si>
  <si>
    <t xml:space="preserve">With Competition Among Suppliers</t>
  </si>
  <si>
    <t xml:space="preserve">With large Well-Equiped Supliers</t>
  </si>
  <si>
    <t xml:space="preserve">When Pursuing a New Market Opportunity</t>
  </si>
  <si>
    <t xml:space="preserve">With High Asset Specificity</t>
  </si>
  <si>
    <t xml:space="preserve">the product or component includes intelectual property that is unique to the firm and forms the basis of a competative stance</t>
  </si>
  <si>
    <t>AD-015</t>
  </si>
  <si>
    <t xml:space="preserve">Without minimum efficient scale</t>
  </si>
  <si>
    <t xml:space="preserve">When a Material/Manufacturing Process is New</t>
  </si>
  <si>
    <t xml:space="preserve">When Accumulating Error is a Problem</t>
  </si>
  <si>
    <t xml:space="preserve">relationship may already describe addendum</t>
  </si>
  <si>
    <t xml:space="preserve">Use KBE Methods</t>
  </si>
  <si>
    <t xml:space="preserve">In the short term</t>
  </si>
  <si>
    <t xml:space="preserve">When Specialization Occurs </t>
  </si>
  <si>
    <t xml:space="preserve">When Functions can't be Made Explicit</t>
  </si>
  <si>
    <t xml:space="preserve">With High Supplier Involvement</t>
  </si>
  <si>
    <t xml:space="preserve">With High Interfunctional Integration</t>
  </si>
  <si>
    <t xml:space="preserve">With Low Interfunctional Integration</t>
  </si>
  <si>
    <t xml:space="preserve">Possibly the same as beaurocratic management??</t>
  </si>
  <si>
    <t xml:space="preserve">Within a Product Family</t>
  </si>
  <si>
    <t xml:space="preserve">When Modifying Existing Parts</t>
  </si>
  <si>
    <t xml:space="preserve">While investing in additional R&amp;D</t>
  </si>
  <si>
    <t xml:space="preserve">starting from a low-fitness location</t>
  </si>
  <si>
    <t xml:space="preserve">Without a strong supply base</t>
  </si>
  <si>
    <t xml:space="preserve">When building a bottom-up product family</t>
  </si>
  <si>
    <t xml:space="preserve">When assembly is easy</t>
  </si>
  <si>
    <t xml:space="preserve">With one dimensional asembly</t>
  </si>
  <si>
    <t xml:space="preserve">When unintentional</t>
  </si>
  <si>
    <t xml:space="preserve">In different business areas</t>
  </si>
  <si>
    <t xml:space="preserve">During the detailed design phase</t>
  </si>
  <si>
    <t>Strategy_ID</t>
  </si>
  <si>
    <t>Strategy</t>
  </si>
  <si>
    <t>Definition</t>
  </si>
  <si>
    <t>Class</t>
  </si>
  <si>
    <t>SubClass</t>
  </si>
  <si>
    <t>S-001</t>
  </si>
  <si>
    <t xml:space="preserve">Use modular architecture</t>
  </si>
  <si>
    <t xml:space="preserve">Decompose the product into distinct functional sets of components or "modules", connected by interfaces.</t>
  </si>
  <si>
    <t>Modularity</t>
  </si>
  <si>
    <t>S-002</t>
  </si>
  <si>
    <t xml:space="preserve">Develop a new modular architecture</t>
  </si>
  <si>
    <t xml:space="preserve">Creating a new modular architecture for the current product development, not relying upon an exisiting platform</t>
  </si>
  <si>
    <t xml:space="preserve">Increase commonality of components</t>
  </si>
  <si>
    <t xml:space="preserve">Intentially designing components that can be used multiple products and/or designing a product that uses new/exisiting components incommon with other products</t>
  </si>
  <si>
    <t>S-004</t>
  </si>
  <si>
    <t xml:space="preserve">Use interface standardization</t>
  </si>
  <si>
    <t xml:space="preserve">Increasing the standardization of the interfaces used in an architecture to better match firm or industry standards</t>
  </si>
  <si>
    <t>S-005</t>
  </si>
  <si>
    <t xml:space="preserve">Use commercial off-the-shelf (COTS) components</t>
  </si>
  <si>
    <t xml:space="preserve">Using parts or components that are commercially available and standardized in the current project.</t>
  </si>
  <si>
    <t>Component</t>
  </si>
  <si>
    <t xml:space="preserve">Component Type</t>
  </si>
  <si>
    <t>S-006</t>
  </si>
  <si>
    <t xml:space="preserve">Use carry-over components and design elements</t>
  </si>
  <si>
    <t xml:space="preserve">Using parts or components that were previously developed (legacy, re-use, etc.) within the firm for other projects in the current project.</t>
  </si>
  <si>
    <t>S-007</t>
  </si>
  <si>
    <t xml:space="preserve">Use custom components</t>
  </si>
  <si>
    <t xml:space="preserve">Using parts or components that are custom developed for the current project.</t>
  </si>
  <si>
    <t>S-008</t>
  </si>
  <si>
    <t xml:space="preserve">Use function sharing</t>
  </si>
  <si>
    <t xml:space="preserve">Mapping more than one functional element to a single component to eliminate redundant physical properties of multiple components in the design.</t>
  </si>
  <si>
    <t xml:space="preserve">Component Design</t>
  </si>
  <si>
    <t>S-009</t>
  </si>
  <si>
    <t xml:space="preserve">Use integral architecture (Decrease use of modularity)</t>
  </si>
  <si>
    <t xml:space="preserve">Design uses function sharing, tight coupling and/or custom components etc. to integrate parts in a product for improved overall performance</t>
  </si>
  <si>
    <t>Integragration</t>
  </si>
  <si>
    <t xml:space="preserve">Arch Type</t>
  </si>
  <si>
    <t>S-010</t>
  </si>
  <si>
    <t xml:space="preserve">Use hardware to control product functions</t>
  </si>
  <si>
    <t xml:space="preserve">Increasing the use of hardware to control and constrain the functions and motion (degrees of freedom) of a product or components</t>
  </si>
  <si>
    <t>S-011</t>
  </si>
  <si>
    <t xml:space="preserve">Use combinability</t>
  </si>
  <si>
    <t>S-012</t>
  </si>
  <si>
    <t xml:space="preserve">Use computation to control product functions</t>
  </si>
  <si>
    <t xml:space="preserve">Increasing the use of software to control and constrain the functions and motion (degrees of freedom) of a product or components</t>
  </si>
  <si>
    <t>S-013</t>
  </si>
  <si>
    <t xml:space="preserve">Decreasing the degree of coupling in a design</t>
  </si>
  <si>
    <t xml:space="preserve">Includes Decreasing the interface complexity, and/or reliance of a component/module on other components for its performance</t>
  </si>
  <si>
    <t>S-014</t>
  </si>
  <si>
    <t xml:space="preserve">Increase overall complexity of a design</t>
  </si>
  <si>
    <t xml:space="preserve">Increasing the amount of intricate and related elements within a design</t>
  </si>
  <si>
    <t>S-015</t>
  </si>
  <si>
    <t xml:space="preserve">Distribute degrees of freedom into different modules</t>
  </si>
  <si>
    <t>S-016</t>
  </si>
  <si>
    <t xml:space="preserve">Use feedback mechanisms in function controls</t>
  </si>
  <si>
    <t>S-017</t>
  </si>
  <si>
    <t xml:space="preserve">Simplify functional operations in design</t>
  </si>
  <si>
    <t xml:space="preserve">Reduce degrees of freedom or flexibility in the functions of a product or components, often resulting in fewer moving parts, etc...</t>
  </si>
  <si>
    <t>S-018</t>
  </si>
  <si>
    <t xml:space="preserve">Use geometric nesting</t>
  </si>
  <si>
    <t xml:space="preserve">Using architecture geometry that fits components within each other or "nests" them</t>
  </si>
  <si>
    <t>S-019</t>
  </si>
  <si>
    <t xml:space="preserve">Use complex geometry</t>
  </si>
  <si>
    <t xml:space="preserve">Using geometry with high number of changes in angles, faces, or curves that are often considered difficult to model, machine or fabricate.</t>
  </si>
  <si>
    <t>S-020</t>
  </si>
  <si>
    <t xml:space="preserve">Use identified standards</t>
  </si>
  <si>
    <t xml:space="preserve">Using indentified standards that are internal to the firm or across an industry. This is not limited to interface standards, and may refer to materials, processes, or digital.</t>
  </si>
  <si>
    <t>S-021</t>
  </si>
  <si>
    <t xml:space="preserve">Use product platform based design</t>
  </si>
  <si>
    <t xml:space="preserve">A product family is a group of related products that share common features, components, and subsystems, and yet satisfy a variety of market niches. The set of common parameters, features, or components that remain constant fromproduct to product within a given product family is referred to as the product platform. (Farrell and Simpson 2003) </t>
  </si>
  <si>
    <t>S-022</t>
  </si>
  <si>
    <t xml:space="preserve">Use buss modularity</t>
  </si>
  <si>
    <t xml:space="preserve">An architecture in which each component connects to a central peice using the same interface</t>
  </si>
  <si>
    <t>S-023</t>
  </si>
  <si>
    <t xml:space="preserve">Use slot modularity</t>
  </si>
  <si>
    <t xml:space="preserve">An architecture in which each component connects to a central peice using different interfaces</t>
  </si>
  <si>
    <t>S-024</t>
  </si>
  <si>
    <t xml:space="preserve">Use sectional modularity</t>
  </si>
  <si>
    <t xml:space="preserve">An architecture in which each component connects to each other using the same interface without attaching to a central peice</t>
  </si>
  <si>
    <t>S-025</t>
  </si>
  <si>
    <t xml:space="preserve">Use clumping</t>
  </si>
  <si>
    <t xml:space="preserve"> A clump is a collection of components and/or subassemblies that share a common characteristic based on user intent. Clumping is not the same as modularization, as it is independant of interfaces and linked to user intent, not nescisarily product functions. (intents may include, but are not limited to: Repair, maintainance, recycling, control, etc) </t>
  </si>
  <si>
    <t xml:space="preserve">Oversize components</t>
  </si>
  <si>
    <t xml:space="preserve">Giving components more capacity/capability than often needed , to enable them to function in a greater range of applications</t>
  </si>
  <si>
    <t>S-027</t>
  </si>
  <si>
    <t xml:space="preserve">Use or require unique or specialty materials and/or processes and technologies</t>
  </si>
  <si>
    <t xml:space="preserve">A design that requires speciailty materials or manufacturing capabilities that are difficult to develop or attain.</t>
  </si>
  <si>
    <t>S-028</t>
  </si>
  <si>
    <t xml:space="preserve">Use compliant components for product functions</t>
  </si>
  <si>
    <t>S-029</t>
  </si>
  <si>
    <t>S-030</t>
  </si>
  <si>
    <t>S-031</t>
  </si>
  <si>
    <t>S-032</t>
  </si>
  <si>
    <t>S-033</t>
  </si>
  <si>
    <t>S-034</t>
  </si>
  <si>
    <t>S-035</t>
  </si>
  <si>
    <t>S-036</t>
  </si>
  <si>
    <t>S-037</t>
  </si>
  <si>
    <t>S-038</t>
  </si>
  <si>
    <t>Effect_ID</t>
  </si>
  <si>
    <t>Effect</t>
  </si>
  <si>
    <t>Clarifications</t>
  </si>
  <si>
    <t>E-001</t>
  </si>
  <si>
    <t xml:space="preserve">Decreases Inventory Costs</t>
  </si>
  <si>
    <t xml:space="preserve">inventory management... diff than purchases? etc...</t>
  </si>
  <si>
    <t>E-002</t>
  </si>
  <si>
    <t xml:space="preserve">Increase Lot size</t>
  </si>
  <si>
    <t>E-003</t>
  </si>
  <si>
    <t xml:space="preserve">Decreases set-up times (mfg)</t>
  </si>
  <si>
    <t>E-004</t>
  </si>
  <si>
    <t xml:space="preserve">Decreases queing times (mfg)</t>
  </si>
  <si>
    <t>manufacturing</t>
  </si>
  <si>
    <t>E-005</t>
  </si>
  <si>
    <t xml:space="preserve">Simplify Interface (geometry) decisions</t>
  </si>
  <si>
    <t>E-006</t>
  </si>
  <si>
    <t xml:space="preserve">Simplify Orientation (geometry) decisions</t>
  </si>
  <si>
    <t>E-007</t>
  </si>
  <si>
    <t xml:space="preserve">Decreases Novelty</t>
  </si>
  <si>
    <t>E-008</t>
  </si>
  <si>
    <t xml:space="preserve">Decreases function sharing</t>
  </si>
  <si>
    <t>E-009</t>
  </si>
  <si>
    <t xml:space="preserve">Decreases freedom of design</t>
  </si>
  <si>
    <t>E-010</t>
  </si>
  <si>
    <t xml:space="preserve">Decreases product innovation</t>
  </si>
  <si>
    <t>E-011</t>
  </si>
  <si>
    <t xml:space="preserve">Decreases Economic Impact (innovation)</t>
  </si>
  <si>
    <t>E-012</t>
  </si>
  <si>
    <t xml:space="preserve">Increases innovation</t>
  </si>
  <si>
    <t>E-013</t>
  </si>
  <si>
    <t xml:space="preserve">Increases design novelty/innovation</t>
  </si>
  <si>
    <t>E-014</t>
  </si>
  <si>
    <t>E-015</t>
  </si>
  <si>
    <t xml:space="preserve">Increases production cost</t>
  </si>
  <si>
    <t>E-016</t>
  </si>
  <si>
    <t xml:space="preserve">Increases Commonality</t>
  </si>
  <si>
    <t>E-017</t>
  </si>
  <si>
    <t xml:space="preserve">Decreases development costs</t>
  </si>
  <si>
    <t>E-018</t>
  </si>
  <si>
    <t xml:space="preserve">Decreases production costs</t>
  </si>
  <si>
    <t>E-019</t>
  </si>
  <si>
    <t xml:space="preserve">Increases product variety</t>
  </si>
  <si>
    <t>E-020</t>
  </si>
  <si>
    <t xml:space="preserve">Increases introduction rate (market)</t>
  </si>
  <si>
    <t>E-021</t>
  </si>
  <si>
    <t xml:space="preserve">Increases financial performance of product for the firm</t>
  </si>
  <si>
    <t>E-022</t>
  </si>
  <si>
    <t xml:space="preserve">Decreases production lead time</t>
  </si>
  <si>
    <t>E-023</t>
  </si>
  <si>
    <t xml:space="preserve">Decreases product development complexity</t>
  </si>
  <si>
    <t>E-024</t>
  </si>
  <si>
    <t xml:space="preserve">Decreases development time</t>
  </si>
  <si>
    <t>E-025</t>
  </si>
  <si>
    <t xml:space="preserve">Facilitates part sharing</t>
  </si>
  <si>
    <t>E-026</t>
  </si>
  <si>
    <t xml:space="preserve">Facilitates part re-use / carry-over</t>
  </si>
  <si>
    <t>E-027</t>
  </si>
  <si>
    <t xml:space="preserve">Increases production time</t>
  </si>
  <si>
    <t>E-028</t>
  </si>
  <si>
    <t xml:space="preserve">Increases development time</t>
  </si>
  <si>
    <t>E-029</t>
  </si>
  <si>
    <t xml:space="preserve">Increases Postponement Capability</t>
  </si>
  <si>
    <t>E-030</t>
  </si>
  <si>
    <t xml:space="preserve">Increases manufacturing flexibility</t>
  </si>
  <si>
    <t>E-031</t>
  </si>
  <si>
    <t xml:space="preserve">Increases Oversizing (excess functionality)</t>
  </si>
  <si>
    <t>E-032</t>
  </si>
  <si>
    <t xml:space="preserve">Decreases amount of component inventory</t>
  </si>
  <si>
    <t>E-033</t>
  </si>
  <si>
    <t xml:space="preserve">Decreases development risk</t>
  </si>
  <si>
    <t>E-034</t>
  </si>
  <si>
    <t xml:space="preserve">Increases product overall or global performance</t>
  </si>
  <si>
    <t>E-035</t>
  </si>
  <si>
    <t xml:space="preserve">Increases potential of Development Strategy Lock-In</t>
  </si>
  <si>
    <t xml:space="preserve">decrease in Global design freedom</t>
  </si>
  <si>
    <t>E-036</t>
  </si>
  <si>
    <t xml:space="preserve">Integral outperforms Modular Search Strategies</t>
  </si>
  <si>
    <t>E-037</t>
  </si>
  <si>
    <t xml:space="preserve">Decreases product efficiency</t>
  </si>
  <si>
    <t>E-038</t>
  </si>
  <si>
    <t>E-039</t>
  </si>
  <si>
    <t xml:space="preserve">Increases difficulty for debugging, adjustment, and diagnosis of product</t>
  </si>
  <si>
    <t>E-040</t>
  </si>
  <si>
    <t xml:space="preserve">Allows use of OTS components</t>
  </si>
  <si>
    <t>E-041</t>
  </si>
  <si>
    <t xml:space="preserve">Facilitates parallel production</t>
  </si>
  <si>
    <t>E-042</t>
  </si>
  <si>
    <t xml:space="preserve">Allows modular networks of firms and suppliers to develop</t>
  </si>
  <si>
    <t>E-043</t>
  </si>
  <si>
    <t xml:space="preserve">Decouples product variety and flexible manufacturing processes</t>
  </si>
  <si>
    <t>E-044</t>
  </si>
  <si>
    <t xml:space="preserve">Impedes ability to widely distribute a functions physical features over a part</t>
  </si>
  <si>
    <t>E-045</t>
  </si>
  <si>
    <t xml:space="preserve">Allows combinability</t>
  </si>
  <si>
    <t>E-046</t>
  </si>
  <si>
    <t xml:space="preserve">Increases component Reliability &amp; Maturity</t>
  </si>
  <si>
    <t>E-047</t>
  </si>
  <si>
    <t xml:space="preserve">Decreases investment in tools and/or people</t>
  </si>
  <si>
    <t>E-048</t>
  </si>
  <si>
    <t xml:space="preserve">Exploits economies of scale</t>
  </si>
  <si>
    <t>E-049</t>
  </si>
  <si>
    <t xml:space="preserve">Preserves Organizational Focus</t>
  </si>
  <si>
    <t>E-050</t>
  </si>
  <si>
    <t xml:space="preserve">Decreases mass</t>
  </si>
  <si>
    <t>E-051</t>
  </si>
  <si>
    <t xml:space="preserve">Decreases size</t>
  </si>
  <si>
    <t>E-052</t>
  </si>
  <si>
    <t xml:space="preserve">Decreases number of parts or components in a single product</t>
  </si>
  <si>
    <t>E-053</t>
  </si>
  <si>
    <t xml:space="preserve">Increases ease of assembly</t>
  </si>
  <si>
    <t>E-054</t>
  </si>
  <si>
    <t xml:space="preserve">Decreases required in-use adjustment</t>
  </si>
  <si>
    <t>E-055</t>
  </si>
  <si>
    <t xml:space="preserve">Decreases product overall or global performance</t>
  </si>
  <si>
    <t>E-056</t>
  </si>
  <si>
    <t xml:space="preserve">Requires specialty tools</t>
  </si>
  <si>
    <t>E-057</t>
  </si>
  <si>
    <t xml:space="preserve">Increases parallel development</t>
  </si>
  <si>
    <t>E-058</t>
  </si>
  <si>
    <t xml:space="preserve">Couples interfaces between components</t>
  </si>
  <si>
    <t>E-059</t>
  </si>
  <si>
    <t xml:space="preserve">Decreases expected benefits and savings when coordination costs are high</t>
  </si>
  <si>
    <t>E-060</t>
  </si>
  <si>
    <t xml:space="preserve">Increases product development complexity</t>
  </si>
  <si>
    <t>E-061</t>
  </si>
  <si>
    <t xml:space="preserve">Increases compatability with other products</t>
  </si>
  <si>
    <t>E-062</t>
  </si>
  <si>
    <t xml:space="preserve">Increases specialization and expertise (of firms and organiz)</t>
  </si>
  <si>
    <t>E-063</t>
  </si>
  <si>
    <t xml:space="preserve">Decreases inventory variety (# of different part types in inventory)</t>
  </si>
  <si>
    <t>E-064</t>
  </si>
  <si>
    <t xml:space="preserve">Increases development costs</t>
  </si>
  <si>
    <t>E-065</t>
  </si>
  <si>
    <t xml:space="preserve">Increases value of product for the consumer</t>
  </si>
  <si>
    <t>E-066</t>
  </si>
  <si>
    <t xml:space="preserve">Allows out-sourcing of design</t>
  </si>
  <si>
    <t>E-067</t>
  </si>
  <si>
    <t xml:space="preserve">Increases early design planning (time &amp; effort)</t>
  </si>
  <si>
    <t>E-068</t>
  </si>
  <si>
    <t xml:space="preserve">Decreases propagation of changes in the design</t>
  </si>
  <si>
    <t xml:space="preserve">How many other components need to be changed if a change to one is made</t>
  </si>
  <si>
    <t>E-069</t>
  </si>
  <si>
    <t xml:space="preserve">Increases checking and debugging in testing phase</t>
  </si>
  <si>
    <t>E-070</t>
  </si>
  <si>
    <t xml:space="preserve">Allows independent/parallel testing</t>
  </si>
  <si>
    <t>E-071</t>
  </si>
  <si>
    <t xml:space="preserve">(Facilitates and...) Increases rate of product changes and updates</t>
  </si>
  <si>
    <t>E-072</t>
  </si>
  <si>
    <t xml:space="preserve">Increases standardization</t>
  </si>
  <si>
    <t>E-073</t>
  </si>
  <si>
    <t xml:space="preserve">Allows out-sourcing of production</t>
  </si>
  <si>
    <t>E-074</t>
  </si>
  <si>
    <t xml:space="preserve">Decreases time to production planning</t>
  </si>
  <si>
    <t>E-075</t>
  </si>
  <si>
    <t xml:space="preserve">Allows product variety</t>
  </si>
  <si>
    <t>E-076</t>
  </si>
  <si>
    <t xml:space="preserve">Requires function mapping (system level design)</t>
  </si>
  <si>
    <t>E-077</t>
  </si>
  <si>
    <t xml:space="preserve">Increases internalization of development and production</t>
  </si>
  <si>
    <t>E-078</t>
  </si>
  <si>
    <t xml:space="preserve">Allows specialty firm development</t>
  </si>
  <si>
    <t>E-079</t>
  </si>
  <si>
    <t xml:space="preserve">Increases manufacturing and/or functional quality of a component or product</t>
  </si>
  <si>
    <t xml:space="preserve">Decreases amount of defects in mfg and/or function</t>
  </si>
  <si>
    <t>E-080</t>
  </si>
  <si>
    <t xml:space="preserve">Increases flexibilty</t>
  </si>
  <si>
    <t>E-081</t>
  </si>
  <si>
    <t xml:space="preserve">facilitates customer service</t>
  </si>
  <si>
    <t>E-082</t>
  </si>
  <si>
    <t xml:space="preserve">Allows seperability</t>
  </si>
  <si>
    <t xml:space="preserve">Components/modules can be considered independantly</t>
  </si>
  <si>
    <t>E-083</t>
  </si>
  <si>
    <t xml:space="preserve">Increases ability for adaptation to new applications</t>
  </si>
  <si>
    <t>E-084</t>
  </si>
  <si>
    <t xml:space="preserve">Increases ability for module upgrade</t>
  </si>
  <si>
    <t>E-085</t>
  </si>
  <si>
    <t xml:space="preserve">Increases ability for expansion into a product family</t>
  </si>
  <si>
    <t>E-086</t>
  </si>
  <si>
    <t xml:space="preserve">Increases propagation of changes in the design</t>
  </si>
  <si>
    <t>E-087</t>
  </si>
  <si>
    <t xml:space="preserve">Increases Hold-up potential</t>
  </si>
  <si>
    <t xml:space="preserve">Increases risk due to supply chain disruption</t>
  </si>
  <si>
    <t>E-088</t>
  </si>
  <si>
    <t xml:space="preserve">Increases product efficiency</t>
  </si>
  <si>
    <t>E-089</t>
  </si>
  <si>
    <t xml:space="preserve">Decreases the degree of coupling</t>
  </si>
  <si>
    <t>E-090</t>
  </si>
  <si>
    <t xml:space="preserve">Increases robustness of design</t>
  </si>
  <si>
    <t xml:space="preserve">reliability in uncertain or harsh environments</t>
  </si>
  <si>
    <t>E-091</t>
  </si>
  <si>
    <t xml:space="preserve">Increase benefit of outsourcing</t>
  </si>
  <si>
    <t>E-092</t>
  </si>
  <si>
    <t xml:space="preserve">Increases geometric precision</t>
  </si>
  <si>
    <t>E-093</t>
  </si>
  <si>
    <t xml:space="preserve">Increases required coordination &amp; integration skills (costs)</t>
  </si>
  <si>
    <t>E-094</t>
  </si>
  <si>
    <t xml:space="preserve">Decreases amount of product variants</t>
  </si>
  <si>
    <t xml:space="preserve">Variations on a "base design"</t>
  </si>
  <si>
    <t>E-095</t>
  </si>
  <si>
    <t xml:space="preserve">Decreases number of suppliers</t>
  </si>
  <si>
    <t>E-096</t>
  </si>
  <si>
    <t xml:space="preserve">Decreases number of purchase orders</t>
  </si>
  <si>
    <t>E-097</t>
  </si>
  <si>
    <t xml:space="preserve">Decreases procurement costs</t>
  </si>
  <si>
    <t>E-098</t>
  </si>
  <si>
    <t xml:space="preserve">Increases ability to assign organizations to tasks</t>
  </si>
  <si>
    <t>E-099</t>
  </si>
  <si>
    <t xml:space="preserve">Decreases procurement lead times</t>
  </si>
  <si>
    <t>E-100</t>
  </si>
  <si>
    <t xml:space="preserve">Decreases computation requirements</t>
  </si>
  <si>
    <t>E-101</t>
  </si>
  <si>
    <t xml:space="preserve">Decreases reliance on specific hardware</t>
  </si>
  <si>
    <t xml:space="preserve">Increases hardware agnosticism</t>
  </si>
  <si>
    <t>E-102</t>
  </si>
  <si>
    <t xml:space="preserve">Increases procurement costs</t>
  </si>
  <si>
    <t>E-103</t>
  </si>
  <si>
    <t xml:space="preserve">Decreases coordination costs (time)</t>
  </si>
  <si>
    <t>E-104</t>
  </si>
  <si>
    <t xml:space="preserve">Decreases wear concerns</t>
  </si>
  <si>
    <t>E-105</t>
  </si>
  <si>
    <t xml:space="preserve">Increases disposability</t>
  </si>
  <si>
    <t>E-106</t>
  </si>
  <si>
    <t xml:space="preserve">Increases efficiency of itterative design</t>
  </si>
  <si>
    <t>E-107</t>
  </si>
  <si>
    <t xml:space="preserve">Decreases procurement lead time predictability</t>
  </si>
  <si>
    <t>E-108</t>
  </si>
  <si>
    <t xml:space="preserve">Decreases variety of production processes</t>
  </si>
  <si>
    <t>E-109</t>
  </si>
  <si>
    <t xml:space="preserve">Increases interest in product</t>
  </si>
  <si>
    <t>E-110</t>
  </si>
  <si>
    <t>E-111</t>
  </si>
  <si>
    <t xml:space="preserve">Decreases volume efficiency</t>
  </si>
  <si>
    <t xml:space="preserve">Volume of Production?/physical volume of product?</t>
  </si>
  <si>
    <t>E-112</t>
  </si>
  <si>
    <t xml:space="preserve">Decreases weight efficency</t>
  </si>
  <si>
    <t>E-113</t>
  </si>
  <si>
    <t xml:space="preserve">Increases module design freedom</t>
  </si>
  <si>
    <t>E-114</t>
  </si>
  <si>
    <t xml:space="preserve">Increases team integration (everyone working together)</t>
  </si>
  <si>
    <t>E-115</t>
  </si>
  <si>
    <t xml:space="preserve">Decreases error accumulation (controls)</t>
  </si>
  <si>
    <t>E-116</t>
  </si>
  <si>
    <t xml:space="preserve">Increases tuning activities (in testing)</t>
  </si>
  <si>
    <t>E-117</t>
  </si>
  <si>
    <t>E-118</t>
  </si>
  <si>
    <t xml:space="preserve">Increases balanced production machines utilization</t>
  </si>
  <si>
    <t>E-119</t>
  </si>
  <si>
    <t xml:space="preserve">Decreases component/module variety</t>
  </si>
  <si>
    <t xml:space="preserve">A product's internal variety</t>
  </si>
  <si>
    <t>E-120</t>
  </si>
  <si>
    <t xml:space="preserve">Increases Team Lead skills/requirements</t>
  </si>
  <si>
    <t>E-121</t>
  </si>
  <si>
    <t xml:space="preserve">Decreases independent/parallel testing ability</t>
  </si>
  <si>
    <t>E-122</t>
  </si>
  <si>
    <t xml:space="preserve">Decreases feasability for edge-cases</t>
  </si>
  <si>
    <t xml:space="preserve">Edge-cases are tasks similar to an intended task, but that differ substancially enough to challenge the design's ability to complete the task.</t>
  </si>
  <si>
    <t>E-123</t>
  </si>
  <si>
    <t xml:space="preserve">Decreases innovation time</t>
  </si>
  <si>
    <t>E-124</t>
  </si>
  <si>
    <t xml:space="preserve">Decreases ability to use carry-over/re-use</t>
  </si>
  <si>
    <t>E-125</t>
  </si>
  <si>
    <t xml:space="preserve">Optimizes natural frequencies (vibrations, electro-magnetic radiation)</t>
  </si>
  <si>
    <t>E-126</t>
  </si>
  <si>
    <t>E-127</t>
  </si>
  <si>
    <t xml:space="preserve">Increases adaptability to major unexpected change in environment</t>
  </si>
  <si>
    <t>E-128</t>
  </si>
  <si>
    <t xml:space="preserve">Increases product structure variety</t>
  </si>
  <si>
    <t>E-129</t>
  </si>
  <si>
    <t>E-130</t>
  </si>
  <si>
    <t xml:space="preserve">Increases need for unique parts</t>
  </si>
  <si>
    <t>E-131</t>
  </si>
  <si>
    <t xml:space="preserve">Increases freedom of design (search area/spectrum)</t>
  </si>
  <si>
    <t>E-132</t>
  </si>
  <si>
    <t xml:space="preserve">Increases improvements in the long term</t>
  </si>
  <si>
    <t>E-133</t>
  </si>
  <si>
    <t xml:space="preserve">Increases need for development and production integration within a single org.</t>
  </si>
  <si>
    <t>E-134</t>
  </si>
  <si>
    <t>E-135</t>
  </si>
  <si>
    <t xml:space="preserve">Decreases potential for lock-in (local optimum trap) for product overall performance</t>
  </si>
  <si>
    <t>E-136</t>
  </si>
  <si>
    <t xml:space="preserve">Increases redundancy</t>
  </si>
  <si>
    <t>E-137</t>
  </si>
  <si>
    <t xml:space="preserve">Increases physical overhead costs</t>
  </si>
  <si>
    <t>E-138</t>
  </si>
  <si>
    <t xml:space="preserve">Allows division of labor</t>
  </si>
  <si>
    <t xml:space="preserve">Requires E-023, see R-339</t>
  </si>
  <si>
    <t>E-139</t>
  </si>
  <si>
    <t xml:space="preserve">Requires interface standardization &amp; protocols (better defined)</t>
  </si>
  <si>
    <t>E-140</t>
  </si>
  <si>
    <t xml:space="preserve">Decreases amount of componant code numbers</t>
  </si>
  <si>
    <t>E-141</t>
  </si>
  <si>
    <t xml:space="preserve">Allows easy identification for improvement/troubleshooting of components/modules</t>
  </si>
  <si>
    <t>E-142</t>
  </si>
  <si>
    <t xml:space="preserve">Facilitates design information processing activities</t>
  </si>
  <si>
    <t xml:space="preserve"> Local performance refers to individual modules and components, and not the system's performance as a whole</t>
  </si>
  <si>
    <t>E-143</t>
  </si>
  <si>
    <t xml:space="preserve">Increases mass</t>
  </si>
  <si>
    <t>E-144</t>
  </si>
  <si>
    <t xml:space="preserve">Increases size</t>
  </si>
  <si>
    <t>E-145</t>
  </si>
  <si>
    <t xml:space="preserve">Increases tolerance to uncertainty (not major environment changes)</t>
  </si>
  <si>
    <t>E-146</t>
  </si>
  <si>
    <t xml:space="preserve">Increases engineering effort (development)</t>
  </si>
  <si>
    <t>E-147</t>
  </si>
  <si>
    <t xml:space="preserve">Increases beaurocratic management</t>
  </si>
  <si>
    <t>E-148</t>
  </si>
  <si>
    <t xml:space="preserve">Increases management efficiency</t>
  </si>
  <si>
    <t>E-149</t>
  </si>
  <si>
    <t xml:space="preserve">Increases organizational barriers</t>
  </si>
  <si>
    <t>E-150</t>
  </si>
  <si>
    <t xml:space="preserve">Allows standardization</t>
  </si>
  <si>
    <t>E-151</t>
  </si>
  <si>
    <t xml:space="preserve">Requires top-down architecture (plan)</t>
  </si>
  <si>
    <t>E-152</t>
  </si>
  <si>
    <t xml:space="preserve">Requires increased systems engineering and planning skills</t>
  </si>
  <si>
    <t>E-153</t>
  </si>
  <si>
    <t xml:space="preserve">Increases dev effort maintaining compatability in family</t>
  </si>
  <si>
    <t>E-154</t>
  </si>
  <si>
    <t xml:space="preserve">decouples influence on development time when interfunctional integration is low</t>
  </si>
  <si>
    <t>E-155</t>
  </si>
  <si>
    <t xml:space="preserve">Increases rate of locating local optimum of the products overall performance</t>
  </si>
  <si>
    <t>E-156</t>
  </si>
  <si>
    <t xml:space="preserve">Decreases repeated tasks (documentation)</t>
  </si>
  <si>
    <t>E-157</t>
  </si>
  <si>
    <t xml:space="preserve">Increases supplier involvment</t>
  </si>
  <si>
    <t>E-158</t>
  </si>
  <si>
    <t xml:space="preserve">Decreases reliance on suppliers (role of suppliers)</t>
  </si>
  <si>
    <t>E-159</t>
  </si>
  <si>
    <t xml:space="preserve">Increases asset specificty (dev &amp; production assets)</t>
  </si>
  <si>
    <t>E-160</t>
  </si>
  <si>
    <t xml:space="preserve">Decreases variable costs (procurement?, mfg??)</t>
  </si>
  <si>
    <t>E-161</t>
  </si>
  <si>
    <t xml:space="preserve">Decreases oversizing</t>
  </si>
  <si>
    <t>E-162</t>
  </si>
  <si>
    <t xml:space="preserve">Decreases energy consumption (mfg, product use?)</t>
  </si>
  <si>
    <t>E-163</t>
  </si>
  <si>
    <t xml:space="preserve">Increases risk from changing circumstances with suppliers (contracts)</t>
  </si>
  <si>
    <t>E-164</t>
  </si>
  <si>
    <t xml:space="preserve">Increases danger of Intelectual Property (IP) leaks</t>
  </si>
  <si>
    <t>E-165</t>
  </si>
  <si>
    <t xml:space="preserve">Increases competetive distinction/advantage</t>
  </si>
  <si>
    <t>E-166</t>
  </si>
  <si>
    <t xml:space="preserve">Increases need for new-to-firm capabilities</t>
  </si>
  <si>
    <t>E-167</t>
  </si>
  <si>
    <t xml:space="preserve">Increases investment in tools and/or people</t>
  </si>
  <si>
    <t>E-168</t>
  </si>
  <si>
    <t xml:space="preserve">Decreases inventory administration time &amp; costs</t>
  </si>
  <si>
    <t>E-169</t>
  </si>
  <si>
    <t xml:space="preserve">Increases ability for Automation</t>
  </si>
  <si>
    <t>E-170</t>
  </si>
  <si>
    <t xml:space="preserve">Decreases inventory size (overall quantity)</t>
  </si>
  <si>
    <t>E-171</t>
  </si>
  <si>
    <t xml:space="preserve">Development Effort</t>
  </si>
  <si>
    <t>Internal</t>
  </si>
  <si>
    <t>E-172</t>
  </si>
  <si>
    <t xml:space="preserve">Decreases commonality of components</t>
  </si>
  <si>
    <t>E-173</t>
  </si>
  <si>
    <t xml:space="preserve">Decreases manufacturing and/or functional quality of a component or product</t>
  </si>
  <si>
    <t>E-174</t>
  </si>
  <si>
    <t>E-175</t>
  </si>
  <si>
    <t xml:space="preserve">Increases design simplicity</t>
  </si>
  <si>
    <t>E-176</t>
  </si>
  <si>
    <t xml:space="preserve">Requires tightly organized firms</t>
  </si>
  <si>
    <t>E-177</t>
  </si>
  <si>
    <t xml:space="preserve">Increases erroneous assumptions</t>
  </si>
  <si>
    <t>E-178</t>
  </si>
  <si>
    <t xml:space="preserve">Increases specific function or local performance</t>
  </si>
  <si>
    <t>E-179</t>
  </si>
  <si>
    <t xml:space="preserve">Decreases specific function or local performance</t>
  </si>
  <si>
    <t>E-180</t>
  </si>
  <si>
    <t>E-181</t>
  </si>
  <si>
    <t xml:space="preserve">Decreases product or functional controlability</t>
  </si>
  <si>
    <t>Controls</t>
  </si>
  <si>
    <t>E-182</t>
  </si>
  <si>
    <t xml:space="preserve">Increases rate of component/module experimentation</t>
  </si>
  <si>
    <t>E-183</t>
  </si>
  <si>
    <t xml:space="preserve">Increases quality of Mass produced designs</t>
  </si>
  <si>
    <t>E-184</t>
  </si>
  <si>
    <t xml:space="preserve">Increases difficulty of developing complex designs</t>
  </si>
  <si>
    <t>E-185</t>
  </si>
  <si>
    <t xml:space="preserve">Decreases severity of function operation errors</t>
  </si>
  <si>
    <t>E-186</t>
  </si>
  <si>
    <t xml:space="preserve">Increases computation requirements</t>
  </si>
  <si>
    <t>E-187</t>
  </si>
  <si>
    <t xml:space="preserve">Requires overlapping knowledge of team members</t>
  </si>
  <si>
    <t>E-188</t>
  </si>
  <si>
    <t xml:space="preserve">Increases ability for upgrade in the field</t>
  </si>
  <si>
    <t>E-189</t>
  </si>
  <si>
    <t xml:space="preserve">Increases early identification of design defects (earlier)</t>
  </si>
  <si>
    <t>E-190</t>
  </si>
  <si>
    <t xml:space="preserve">Increases initial time to market</t>
  </si>
  <si>
    <t>E-191</t>
  </si>
  <si>
    <t xml:space="preserve">Decreases development cost per unit</t>
  </si>
  <si>
    <t>E-192</t>
  </si>
  <si>
    <t xml:space="preserve">Increases ease of service and maintenance</t>
  </si>
  <si>
    <t>E-193</t>
  </si>
  <si>
    <t xml:space="preserve">Prevents computation</t>
  </si>
  <si>
    <t>E-194</t>
  </si>
  <si>
    <t xml:space="preserve">Increases ease of supplier management</t>
  </si>
  <si>
    <t>E-195</t>
  </si>
  <si>
    <t xml:space="preserve">Increases reliance on suppliers</t>
  </si>
  <si>
    <t>E-196</t>
  </si>
  <si>
    <t xml:space="preserve">Decreases ability of product functions to react quickly when in use</t>
  </si>
  <si>
    <t>E-197</t>
  </si>
  <si>
    <t>E-198</t>
  </si>
  <si>
    <t>E-199</t>
  </si>
  <si>
    <t xml:space="preserve">Increases production steps</t>
  </si>
  <si>
    <t>E-200</t>
  </si>
  <si>
    <t xml:space="preserve">Decreases generational module/component variety</t>
  </si>
  <si>
    <t>E-201</t>
  </si>
  <si>
    <t xml:space="preserve">Allows incremental change to architecture</t>
  </si>
  <si>
    <t>E-202</t>
  </si>
  <si>
    <t xml:space="preserve">Decreases supplier involvment</t>
  </si>
  <si>
    <t>E-203</t>
  </si>
  <si>
    <t xml:space="preserve">Increases product varient derivations</t>
  </si>
  <si>
    <t>E-204</t>
  </si>
  <si>
    <t>E-205</t>
  </si>
  <si>
    <t>E-206</t>
  </si>
  <si>
    <t xml:space="preserve">Increases ease of out-sourcing</t>
  </si>
  <si>
    <t>E-207</t>
  </si>
  <si>
    <t xml:space="preserve">Increases need for multi-disciplinary teams</t>
  </si>
  <si>
    <t>E-208</t>
  </si>
  <si>
    <t xml:space="preserve">Allows for configure-to-order strategy</t>
  </si>
  <si>
    <t>E-209</t>
  </si>
  <si>
    <t xml:space="preserve">Decreases individual product variants development time</t>
  </si>
  <si>
    <t>E-210</t>
  </si>
  <si>
    <t xml:space="preserve">Decreases testing costs</t>
  </si>
  <si>
    <t>E-211</t>
  </si>
  <si>
    <t xml:space="preserve">Decreases certification costs</t>
  </si>
  <si>
    <t>E-212</t>
  </si>
  <si>
    <t>E-213</t>
  </si>
  <si>
    <t xml:space="preserve">Allows for re-use of architectures</t>
  </si>
  <si>
    <t>E-214</t>
  </si>
  <si>
    <t xml:space="preserve">Increases range of obtainable product performance</t>
  </si>
  <si>
    <t xml:space="preserve">increases ability to create new product variants of defferent performance levels on same base architecture</t>
  </si>
  <si>
    <t>E-215</t>
  </si>
  <si>
    <t xml:space="preserve">Increases simplicity of manipulation tasks</t>
  </si>
  <si>
    <t>E-216</t>
  </si>
  <si>
    <t xml:space="preserve">Couples flexible manufacturing processes and product variety</t>
  </si>
  <si>
    <t>E-217</t>
  </si>
  <si>
    <t xml:space="preserve">Increases corporate risk distribution</t>
  </si>
  <si>
    <t>E-218</t>
  </si>
  <si>
    <t>E-219</t>
  </si>
  <si>
    <t>E-220</t>
  </si>
  <si>
    <t>E-221</t>
  </si>
  <si>
    <t>E-222</t>
  </si>
  <si>
    <t xml:space="preserve">Allows Black Box Design development method</t>
  </si>
  <si>
    <t>E-223</t>
  </si>
  <si>
    <t>E-224</t>
  </si>
  <si>
    <t xml:space="preserve">Increases opportunity for new design layouts in later itterations</t>
  </si>
  <si>
    <t>E-225</t>
  </si>
  <si>
    <t xml:space="preserve">Increases ease of engineering change management</t>
  </si>
  <si>
    <t>E-226</t>
  </si>
  <si>
    <t xml:space="preserve">Decreases Environmental Impact</t>
  </si>
  <si>
    <t>E-227</t>
  </si>
  <si>
    <t xml:space="preserve">Decreases time-to-martket</t>
  </si>
  <si>
    <t>E-228</t>
  </si>
  <si>
    <t xml:space="preserve">Increases service life</t>
  </si>
  <si>
    <t>E-229</t>
  </si>
  <si>
    <t>E-230</t>
  </si>
  <si>
    <t xml:space="preserve">Increases structural similarity in product families</t>
  </si>
  <si>
    <t xml:space="preserve">Even with increase in product variety</t>
  </si>
  <si>
    <t>E-231</t>
  </si>
  <si>
    <t>E-232</t>
  </si>
  <si>
    <t xml:space="preserve">Decreases optimization of aesthetics</t>
  </si>
  <si>
    <t>E-233</t>
  </si>
  <si>
    <t xml:space="preserve">Increases number of parts</t>
  </si>
  <si>
    <t>E-234</t>
  </si>
  <si>
    <t xml:space="preserve">Increases probability of assembly errors</t>
  </si>
  <si>
    <t>E-235</t>
  </si>
  <si>
    <t xml:space="preserve">Increase ease of imitation for competition</t>
  </si>
  <si>
    <t>E-236</t>
  </si>
  <si>
    <t>E-237</t>
  </si>
  <si>
    <t>E-238</t>
  </si>
  <si>
    <t xml:space="preserve">Prevents Exploitation of Economies of Scale</t>
  </si>
  <si>
    <t>E-239</t>
  </si>
  <si>
    <t xml:space="preserve">Decouples Negative Relationship Between Customization and Commonality</t>
  </si>
  <si>
    <t>E-240</t>
  </si>
  <si>
    <t xml:space="preserve">Decreases Product Line Consistency/Control</t>
  </si>
  <si>
    <t>E-241</t>
  </si>
  <si>
    <t xml:space="preserve">Decreases Checking and Debugging in Testing Phase</t>
  </si>
  <si>
    <t>E-242</t>
  </si>
  <si>
    <t xml:space="preserve">Decreases Design Effort</t>
  </si>
  <si>
    <t xml:space="preserve">Includes generally the time, human capitol, equipment and funds invested in the design process</t>
  </si>
  <si>
    <t>E-243</t>
  </si>
  <si>
    <t>E-244</t>
  </si>
  <si>
    <t xml:space="preserve">Increases Sensitivity to Product to Market Uncertainty</t>
  </si>
  <si>
    <t>E-245</t>
  </si>
  <si>
    <t xml:space="preserve">Decouples Positive Relationship Between Cost and Performance</t>
  </si>
  <si>
    <t>E-246</t>
  </si>
  <si>
    <t xml:space="preserve">Decreases Development and Production System Complexity</t>
  </si>
  <si>
    <t>E-247</t>
  </si>
  <si>
    <t>E-248</t>
  </si>
  <si>
    <t>E-249</t>
  </si>
  <si>
    <t xml:space="preserve">Allows Overall or Global Performance Optomization</t>
  </si>
  <si>
    <t>E-250</t>
  </si>
  <si>
    <t xml:space="preserve">Facilitates Cost Optomization</t>
  </si>
  <si>
    <t>E-251</t>
  </si>
  <si>
    <t xml:space="preserve">Facilitates Variety Optomization</t>
  </si>
  <si>
    <t>E-252</t>
  </si>
  <si>
    <t xml:space="preserve">Facilitates Product Change Optomization</t>
  </si>
  <si>
    <t>E-253</t>
  </si>
  <si>
    <t xml:space="preserve">Facilitates Engineering Standards Adherance Optomization</t>
  </si>
  <si>
    <t>E-254</t>
  </si>
  <si>
    <t xml:space="preserve">Facilitates Service Requirements Optomization</t>
  </si>
  <si>
    <t>E-255</t>
  </si>
  <si>
    <t xml:space="preserve">Increases Over-Design of Low-End Parts</t>
  </si>
  <si>
    <t>E-256</t>
  </si>
  <si>
    <t xml:space="preserve">Increases Under-Design of High-End Parts</t>
  </si>
  <si>
    <t>E-257</t>
  </si>
  <si>
    <t xml:space="preserve">Facilitates Custom Built Products from Standard Models</t>
  </si>
  <si>
    <t>E-258</t>
  </si>
  <si>
    <t xml:space="preserve">Allows the Product Family Evolution</t>
  </si>
  <si>
    <t>E-259</t>
  </si>
  <si>
    <t xml:space="preserve">Decreases differentiation within a product family</t>
  </si>
  <si>
    <t>E-260</t>
  </si>
  <si>
    <t xml:space="preserve">Increases variety of production processes</t>
  </si>
  <si>
    <t>E-261</t>
  </si>
  <si>
    <t xml:space="preserve">Allows Risk Pooling</t>
  </si>
  <si>
    <t xml:space="preserve">Costs (financial or otherwise) associated with high risk platform variants are offset by low risk variants</t>
  </si>
  <si>
    <t>E-262</t>
  </si>
  <si>
    <t xml:space="preserve">Exploits Modular Supply Chains</t>
  </si>
  <si>
    <t>E-263</t>
  </si>
  <si>
    <t xml:space="preserve">Exploits Integral Suply Chains</t>
  </si>
  <si>
    <t>E-264</t>
  </si>
  <si>
    <t xml:space="preserve">Facilitates Recycling / waste management</t>
  </si>
  <si>
    <t>E-265</t>
  </si>
  <si>
    <t xml:space="preserve">Impedes Assembly</t>
  </si>
  <si>
    <t>E-266</t>
  </si>
  <si>
    <t>E-267</t>
  </si>
  <si>
    <t xml:space="preserve">Increases difficulty of identifying design interfaces across system boundaries.</t>
  </si>
  <si>
    <t>E-268</t>
  </si>
  <si>
    <t xml:space="preserve">Increases use of spatial-type design interfaces</t>
  </si>
  <si>
    <t>E-269</t>
  </si>
  <si>
    <t xml:space="preserve">Increases use of transfer-type design interfaces</t>
  </si>
  <si>
    <t>E-270</t>
  </si>
  <si>
    <t>E-271</t>
  </si>
  <si>
    <t xml:space="preserve">In Depth Reviews</t>
  </si>
  <si>
    <t>Removed</t>
  </si>
  <si>
    <t xml:space="preserve">Standard Review</t>
  </si>
  <si>
    <t>Complete</t>
  </si>
  <si>
    <t xml:space="preserve">Types of Effects</t>
  </si>
  <si>
    <t>Simple</t>
  </si>
  <si>
    <t xml:space="preserve">A singular effect that is not said to influence or require another effect</t>
  </si>
  <si>
    <t xml:space="preserve">Writing out Dependant Effects</t>
  </si>
  <si>
    <t>Relational</t>
  </si>
  <si>
    <t xml:space="preserve">An effect that pertains to the way other strategy-effect relationships show up.</t>
  </si>
  <si>
    <t xml:space="preserve">Link to preceeding effects</t>
  </si>
  <si>
    <t>Dependant</t>
  </si>
  <si>
    <t xml:space="preserve">An effect that occurrs as result of another effect</t>
  </si>
  <si>
    <t xml:space="preserve">Types of Strategies</t>
  </si>
  <si>
    <t xml:space="preserve">A singular architectural strategy</t>
  </si>
  <si>
    <t xml:space="preserve">Writing out Specific Strategies</t>
  </si>
  <si>
    <t>Specific</t>
  </si>
  <si>
    <t xml:space="preserve">An architectural strategy paired with specific application context, such as a non-architectural strategy</t>
  </si>
  <si>
    <t>Designation</t>
  </si>
  <si>
    <t xml:space="preserve">Mark with the initial of the corresponding type</t>
  </si>
  <si>
    <t>Combined</t>
  </si>
  <si>
    <t xml:space="preserve">A case in which two architectural strategies are said to produce effects when paired</t>
  </si>
  <si>
    <t>Subcategories</t>
  </si>
  <si>
    <t xml:space="preserve">General, Strategy+X, Strategy+Y, Strategy+Z</t>
  </si>
  <si>
    <t xml:space="preserve">Statistic ID</t>
  </si>
  <si>
    <t>Statistic</t>
  </si>
  <si>
    <t>Value</t>
  </si>
  <si>
    <t xml:space="preserve">Pseudo Code</t>
  </si>
  <si>
    <t>Impact</t>
  </si>
  <si>
    <t xml:space="preserve">Number of Papers</t>
  </si>
  <si>
    <t xml:space="preserve">Counts Rows in Sources DB</t>
  </si>
  <si>
    <t xml:space="preserve">Helps show the current health of the database</t>
  </si>
  <si>
    <t xml:space="preserve">Number of Observations</t>
  </si>
  <si>
    <t xml:space="preserve">Counts Rows in Observations DB</t>
  </si>
  <si>
    <t xml:space="preserve">Number of Effects</t>
  </si>
  <si>
    <t xml:space="preserve">Counts Rows in Effects DB</t>
  </si>
  <si>
    <t xml:space="preserve">Number of Strategies</t>
  </si>
  <si>
    <t xml:space="preserve">Counts Rows in Strategies DB</t>
  </si>
  <si>
    <t xml:space="preserve">Number of Relationships</t>
  </si>
  <si>
    <t xml:space="preserve">Counts Rows in Relationships DB</t>
  </si>
  <si>
    <t xml:space="preserve">Statisitic ID</t>
  </si>
  <si>
    <t>Percentage</t>
  </si>
  <si>
    <t xml:space="preserve">Psuedo Code</t>
  </si>
  <si>
    <t>GENERAL</t>
  </si>
  <si>
    <t>SPECIFIC</t>
  </si>
  <si>
    <t xml:space="preserve">Ubiquity Percentage​</t>
  </si>
  <si>
    <t xml:space="preserve">Overlap of any particular strategy or effect across all sources</t>
  </si>
  <si>
    <t xml:space="preserve">Helps show which observations are accepted by a number of sources</t>
  </si>
  <si>
    <t xml:space="preserve">Unique Relationship Percentage</t>
  </si>
  <si>
    <t xml:space="preserve">Percentage of relationships with observations found in ≤10% of sources​</t>
  </si>
  <si>
    <t xml:space="preserve">Show percentage of "new" relationships the database​</t>
  </si>
  <si>
    <t xml:space="preserve">Good Quality Relationship Percentage</t>
  </si>
  <si>
    <t xml:space="preserve">Percentage of relationships with observations found in ≥50% of sources</t>
  </si>
  <si>
    <t xml:space="preserve">Show the general quality of the information the database holds</t>
  </si>
  <si>
    <t xml:space="preserve">Unique Contribution Fraction</t>
  </si>
  <si>
    <t xml:space="preserve">The ratio of a source's unique relationships to a source's total number of relationships</t>
  </si>
  <si>
    <t xml:space="preserve">Offers insight into the contributions of each source to the database</t>
  </si>
  <si>
    <t xml:space="preserve">Ulrich (1995)</t>
  </si>
  <si>
    <t>-</t>
  </si>
  <si>
    <t xml:space="preserve">Hackl (2020)</t>
  </si>
  <si>
    <t xml:space="preserve">Clark (1989)</t>
  </si>
  <si>
    <t xml:space="preserve">Ulrich (1990)</t>
  </si>
  <si>
    <t xml:space="preserve">Ulrich (2005)</t>
  </si>
  <si>
    <t xml:space="preserve">Eppner (2018)</t>
  </si>
  <si>
    <t xml:space="preserve">Wyatt (2012)</t>
  </si>
  <si>
    <t xml:space="preserve">Brusoni (2007)</t>
  </si>
  <si>
    <t xml:space="preserve">Ulrich (1999)</t>
  </si>
  <si>
    <t xml:space="preserve">Stone (1999)</t>
  </si>
  <si>
    <t xml:space="preserve">Danese (2010)</t>
  </si>
  <si>
    <t xml:space="preserve">Strategy Name</t>
  </si>
  <si>
    <t xml:space="preserve">Effect Name</t>
  </si>
  <si>
    <t xml:space="preserve">Required Strategies</t>
  </si>
  <si>
    <t xml:space="preserve">Required Effects</t>
  </si>
  <si>
    <t>Explanation</t>
  </si>
  <si>
    <t>RS-017</t>
  </si>
  <si>
    <t>RS-024</t>
  </si>
  <si>
    <t>RS-086</t>
  </si>
  <si>
    <t>RS-093</t>
  </si>
  <si>
    <t>RS-097</t>
  </si>
  <si>
    <t>RS-124</t>
  </si>
  <si>
    <t>RS-163</t>
  </si>
  <si>
    <t>RS-164</t>
  </si>
  <si>
    <t>RS-166</t>
  </si>
  <si>
    <t>RS-169</t>
  </si>
  <si>
    <t>RS-170</t>
  </si>
  <si>
    <t>RS-171</t>
  </si>
  <si>
    <t>RS-174</t>
  </si>
  <si>
    <t>RS-180</t>
  </si>
  <si>
    <t>RS-181</t>
  </si>
  <si>
    <t>RS-186</t>
  </si>
  <si>
    <t>RS-202</t>
  </si>
  <si>
    <t>RS-209</t>
  </si>
  <si>
    <t>RS-222</t>
  </si>
  <si>
    <t>RS-224</t>
  </si>
  <si>
    <t>RS-229</t>
  </si>
  <si>
    <t>RS-254</t>
  </si>
  <si>
    <t>RS-278</t>
  </si>
  <si>
    <t>RS-279</t>
  </si>
  <si>
    <t>RS-287</t>
  </si>
  <si>
    <t>RS-288</t>
  </si>
  <si>
    <t>RS-314</t>
  </si>
  <si>
    <t>RS-320</t>
  </si>
  <si>
    <t>RS-321</t>
  </si>
  <si>
    <t>RS-322</t>
  </si>
  <si>
    <t>RS-339</t>
  </si>
  <si>
    <t>RS-341</t>
  </si>
  <si>
    <t>RS-344</t>
  </si>
  <si>
    <t>RS-353</t>
  </si>
  <si>
    <t>RS-359</t>
  </si>
  <si>
    <t>RS-376</t>
  </si>
  <si>
    <t>RS-405</t>
  </si>
  <si>
    <t>RS-423</t>
  </si>
  <si>
    <t>RS-441</t>
  </si>
  <si>
    <t>RS-448</t>
  </si>
  <si>
    <t>RS-449</t>
  </si>
  <si>
    <t>RS-450</t>
  </si>
  <si>
    <t xml:space="preserve">Relationship ID</t>
  </si>
  <si>
    <t xml:space="preserve">Strategy ID</t>
  </si>
  <si>
    <t xml:space="preserve">Effect ID</t>
  </si>
  <si>
    <t xml:space="preserve"># of Effects</t>
  </si>
  <si>
    <t xml:space="preserve">Use Modular Architecture</t>
  </si>
  <si>
    <t xml:space="preserve">Develop a new Modular Architecture</t>
  </si>
  <si>
    <t xml:space="preserve">Use Interface Standardization</t>
  </si>
  <si>
    <t xml:space="preserve">Use Commercial Off The Shelf (COTS) Components</t>
  </si>
  <si>
    <t xml:space="preserve">Use Carry-Over Components and design elements</t>
  </si>
  <si>
    <t xml:space="preserve">Use Custom Components</t>
  </si>
  <si>
    <t xml:space="preserve">Use Function Sharing</t>
  </si>
  <si>
    <t xml:space="preserve">Use more integral architecture (Decrease use of modularity)</t>
  </si>
  <si>
    <t xml:space="preserve">Use more hardware to control product functions</t>
  </si>
  <si>
    <t xml:space="preserve">Use Combinability</t>
  </si>
  <si>
    <t xml:space="preserve">Use more computation to control product functions</t>
  </si>
  <si>
    <t xml:space="preserve">Increasing overall complexity of a design</t>
  </si>
  <si>
    <t xml:space="preserve">Use Geometric Nesting</t>
  </si>
  <si>
    <t xml:space="preserve">Use Complex Geometry</t>
  </si>
  <si>
    <t xml:space="preserve">Use Modularity within a Product Family</t>
  </si>
  <si>
    <t xml:space="preserve">Use Buss Modularity</t>
  </si>
  <si>
    <t xml:space="preserve">Use Slot Modularity</t>
  </si>
  <si>
    <t xml:space="preserve">Use Sectional Modularity</t>
  </si>
  <si>
    <t xml:space="preserve">Oversizing components</t>
  </si>
  <si>
    <t xml:space="preserve">Use Product Families (Develop from a Product Platform)     -Ben-</t>
  </si>
  <si>
    <t xml:space="preserve">Minimize Assembally Directions/Movements</t>
  </si>
  <si>
    <t xml:space="preserve">Minimize  number of parts and fixings</t>
  </si>
  <si>
    <t xml:space="preserve">Provide affordances/signifiers for allignment</t>
  </si>
  <si>
    <t xml:space="preserve">Use Clumping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</si>
</sst>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yyyy\-mm\-dd;@"/>
  </numFmts>
  <fonts count="25">
    <font>
      <sz val="11.000000"/>
      <color theme="1"/>
      <name val="Calibri"/>
      <scheme val="minor"/>
    </font>
    <font>
      <sz val="11.000000"/>
      <color theme="1"/>
      <name val="Calibri"/>
      <scheme val="minor"/>
    </font>
    <font>
      <sz val="11.000000"/>
      <color rgb="FF006100"/>
      <name val="Calibri"/>
      <scheme val="minor"/>
    </font>
    <font>
      <sz val="11.000000"/>
      <color rgb="FF9C5700"/>
      <name val="Calibri"/>
      <scheme val="minor"/>
    </font>
    <font>
      <sz val="12.000000"/>
      <color indexed="64"/>
      <name val="Var(--Table-Header-Font)"/>
    </font>
    <font>
      <sz val="11.000000"/>
      <color indexed="64"/>
      <name val="Calibri"/>
    </font>
    <font>
      <b/>
      <sz val="11.000000"/>
      <color indexed="64"/>
      <name val="Calibri"/>
      <scheme val="minor"/>
    </font>
    <font>
      <sz val="11.000000"/>
      <color indexed="64"/>
      <name val="Calibri"/>
      <scheme val="minor"/>
    </font>
    <font>
      <sz val="11.000000"/>
      <color theme="1"/>
      <name val="Calibri"/>
      <scheme val="minor"/>
    </font>
    <font>
      <sz val="10.000000"/>
      <color rgb="FF222222"/>
      <name val="Arial"/>
    </font>
    <font>
      <i/>
      <sz val="10.000000"/>
      <color rgb="FF222222"/>
      <name val="Arial"/>
    </font>
    <font>
      <sz val="11.000000"/>
      <color rgb="FF444444"/>
      <name val="Calibri"/>
    </font>
    <font>
      <b/>
      <sz val="11.000000"/>
      <color theme="1"/>
      <name val="Calibri"/>
      <scheme val="minor"/>
    </font>
    <font>
      <b/>
      <sz val="11.000000"/>
      <color indexed="64"/>
      <name val="Calibri"/>
    </font>
    <font>
      <sz val="11.000000"/>
      <color indexed="64"/>
      <name val="Calibri"/>
    </font>
    <font>
      <i/>
      <sz val="11.000000"/>
      <color indexed="64"/>
      <name val="Calibri"/>
    </font>
    <font>
      <b/>
      <sz val="11.000000"/>
      <color indexed="64"/>
      <name val="Calibri"/>
    </font>
    <font>
      <sz val="10.000000"/>
      <color rgb="FF222222"/>
      <name val="Arial"/>
    </font>
    <font>
      <i/>
      <sz val="10.000000"/>
      <color rgb="FF222222"/>
      <name val="Arial"/>
    </font>
    <font>
      <sz val="11.000000"/>
      <color indexed="64"/>
      <name val="Calibri"/>
    </font>
    <font>
      <b/>
      <sz val="11.000000"/>
      <color theme="0"/>
      <name val="Calibri"/>
      <scheme val="minor"/>
    </font>
    <font>
      <sz val="11.000000"/>
      <color rgb="FF444444"/>
      <name val="Calibri"/>
    </font>
    <font>
      <b/>
      <sz val="10.000000"/>
      <color rgb="FF222222"/>
      <name val="Arial"/>
    </font>
    <font>
      <sz val="11.000000"/>
      <color indexed="64"/>
      <name val="Calibri"/>
      <scheme val="minor"/>
    </font>
    <font>
      <sz val="11.000000"/>
      <color indexed="2"/>
      <name val="Calibri"/>
      <scheme val="minor"/>
    </font>
  </fonts>
  <fills count="13">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C65911"/>
        <bgColor/>
      </patternFill>
    </fill>
    <fill>
      <patternFill patternType="solid">
        <fgColor rgb="FF70AD47"/>
        <bgColor/>
      </patternFill>
    </fill>
    <fill>
      <patternFill patternType="solid">
        <fgColor rgb="FF5B9BD5"/>
        <bgColor/>
      </patternFill>
    </fill>
    <fill>
      <patternFill patternType="solid">
        <fgColor rgb="FFC00000"/>
        <bgColor/>
      </patternFill>
    </fill>
    <fill>
      <patternFill patternType="solid">
        <fgColor theme="7" tint="0.79998168889431442"/>
        <bgColor/>
      </patternFill>
    </fill>
    <fill>
      <patternFill patternType="solid">
        <fgColor theme="2" tint="-0.249977111117893"/>
        <bgColor/>
      </patternFill>
    </fill>
    <fill>
      <patternFill patternType="solid">
        <fgColor theme="2"/>
        <bgColor/>
      </patternFill>
    </fill>
    <fill>
      <patternFill patternType="solid">
        <fgColor theme="0"/>
        <bgColor/>
      </patternFill>
    </fill>
    <fill>
      <patternFill patternType="solid">
        <fgColor indexed="5"/>
        <bgColor/>
      </patternFill>
    </fill>
  </fills>
  <borders count="26">
    <border>
      <left/>
      <right/>
      <top/>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style="thin">
        <color theme="9"/>
      </left>
      <right/>
      <top style="thin">
        <color theme="9"/>
      </top>
      <bottom style="thin">
        <color theme="9"/>
      </bottom>
      <diagonal/>
    </border>
    <border>
      <left style="thin">
        <color theme="9"/>
      </left>
      <right style="thin">
        <color theme="9"/>
      </right>
      <top/>
      <bottom style="thin">
        <color theme="9"/>
      </bottom>
      <diagonal/>
    </border>
    <border>
      <left/>
      <right/>
      <top style="thin">
        <color theme="6"/>
      </top>
      <bottom/>
      <diagonal/>
    </border>
    <border>
      <left style="thin">
        <color rgb="FF70AD47"/>
      </left>
      <right style="thin">
        <color rgb="FF70AD47"/>
      </right>
      <top style="thin">
        <color rgb="FF70AD47"/>
      </top>
      <bottom style="thin">
        <color rgb="FF70AD47"/>
      </bottom>
      <diagonal/>
    </border>
    <border>
      <left style="thin">
        <color rgb="FF70AD47"/>
      </left>
      <right style="thin">
        <color rgb="FF70AD47"/>
      </right>
      <top/>
      <bottom style="thin">
        <color rgb="FF70AD47"/>
      </bottom>
      <diagonal/>
    </border>
    <border>
      <left style="thin">
        <color rgb="FF70AD47"/>
      </left>
      <right style="thin">
        <color rgb="FF70AD47"/>
      </right>
      <top style="thin">
        <color rgb="FF70AD47"/>
      </top>
      <bottom/>
      <diagonal/>
    </border>
    <border>
      <left/>
      <right style="thin">
        <color rgb="FF70AD47"/>
      </right>
      <top/>
      <bottom style="thin">
        <color rgb="FF70AD47"/>
      </bottom>
      <diagonal/>
    </border>
    <border>
      <left/>
      <right style="thin">
        <color rgb="FF70AD47"/>
      </right>
      <top style="thin">
        <color rgb="FF70AD47"/>
      </top>
      <bottom style="thin">
        <color rgb="FF70AD47"/>
      </bottom>
      <diagonal/>
    </border>
    <border>
      <left/>
      <right style="thin">
        <color rgb="FF70AD47"/>
      </right>
      <top style="thin">
        <color rgb="FF70AD47"/>
      </top>
      <bottom/>
      <diagonal/>
    </border>
    <border>
      <left style="thin">
        <color rgb="FF70AD47"/>
      </left>
      <right/>
      <top/>
      <bottom style="thin">
        <color rgb="FF70AD47"/>
      </bottom>
      <diagonal/>
    </border>
    <border>
      <left style="thin">
        <color rgb="FF70AD47"/>
      </left>
      <right/>
      <top style="thin">
        <color rgb="FF70AD47"/>
      </top>
      <bottom style="thin">
        <color rgb="FF70AD47"/>
      </bottom>
      <diagonal/>
    </border>
    <border>
      <left style="thin">
        <color rgb="FF70AD47"/>
      </left>
      <right/>
      <top style="thin">
        <color rgb="FF70AD47"/>
      </top>
      <bottom/>
      <diagonal/>
    </border>
    <border>
      <left style="thin">
        <color indexed="64"/>
      </left>
      <right style="thin">
        <color indexed="64"/>
      </right>
      <top/>
      <bottom/>
      <diagonal/>
    </border>
    <border>
      <left style="thin">
        <color theme="6"/>
      </left>
      <right/>
      <top style="thin">
        <color theme="6"/>
      </top>
      <bottom/>
      <diagonal/>
    </border>
    <border>
      <left/>
      <right/>
      <top/>
      <bottom style="double">
        <color indexed="64"/>
      </bottom>
      <diagonal/>
    </border>
    <border>
      <left/>
      <right/>
      <top style="thin">
        <color indexed="64"/>
      </top>
      <bottom/>
      <diagonal/>
    </border>
    <border>
      <left/>
      <right/>
      <top style="thin">
        <color indexed="64"/>
      </top>
      <bottom style="double">
        <color indexed="64"/>
      </bottom>
      <diagonal/>
    </border>
    <border>
      <left/>
      <right/>
      <top style="thin">
        <color theme="5" tint="0.39997558519241921"/>
      </top>
      <bottom/>
      <diagonal/>
    </border>
    <border>
      <left/>
      <right style="thin">
        <color theme="5" tint="0.39997558519241921"/>
      </right>
      <top style="thin">
        <color theme="5" tint="0.39997558519241921"/>
      </top>
      <bottom/>
      <diagonal/>
    </border>
    <border>
      <left/>
      <right style="thin">
        <color theme="5" tint="0.39997558519241921"/>
      </right>
      <top style="thin">
        <color theme="5" tint="0.39997558519241921"/>
      </top>
      <bottom style="thin">
        <color theme="5" tint="0.39997558519241921"/>
      </bottom>
      <diagonal/>
    </border>
    <border>
      <left style="thin">
        <color indexed="64"/>
      </left>
      <right style="thin">
        <color indexed="64"/>
      </right>
      <top style="thin">
        <color indexed="64"/>
      </top>
      <bottom style="thin">
        <color indexed="64"/>
      </bottom>
      <diagonal/>
    </border>
    <border>
      <left style="thin">
        <color theme="5" tint="0.39997558519241921"/>
      </left>
      <right/>
      <top style="thin">
        <color theme="5" tint="0.39997558519241921"/>
      </top>
      <bottom style="thin">
        <color theme="5" tint="0.39997558519241921"/>
      </bottom>
      <diagonal/>
    </border>
    <border>
      <left/>
      <right/>
      <top/>
      <bottom style="thin">
        <color indexed="64"/>
      </bottom>
      <diagonal/>
    </border>
  </borders>
  <cellStyleXfs count="3">
    <xf fontId="0" fillId="0" borderId="0" numFmtId="0"/>
    <xf fontId="2" fillId="2" borderId="0" numFmtId="0" applyNumberFormat="0" applyBorder="0" applyAlignment="0" applyProtection="0"/>
    <xf fontId="3" fillId="3" borderId="0" numFmtId="0" applyNumberFormat="0" applyBorder="0" applyAlignment="0" applyProtection="0"/>
  </cellStyleXfs>
  <cellXfs count="184">
    <xf fontId="0" fillId="0" borderId="0" numFmtId="0" xfId="0"/>
    <xf fontId="0" fillId="0" borderId="0" numFmtId="0" xfId="0" applyAlignment="1">
      <alignment horizontal="center"/>
    </xf>
    <xf fontId="6" fillId="0" borderId="0" numFmtId="0" xfId="0" applyFont="1" applyAlignment="1">
      <alignment horizontal="center"/>
    </xf>
    <xf fontId="7" fillId="0" borderId="0" numFmtId="0" xfId="0" applyFont="1"/>
    <xf fontId="4" fillId="0" borderId="0" numFmtId="0" xfId="0" applyFont="1" applyAlignment="1">
      <alignment horizontal="center" vertical="center"/>
    </xf>
    <xf fontId="0" fillId="0" borderId="0" numFmtId="0" xfId="0" applyAlignment="1">
      <alignment horizontal="center" vertical="center"/>
    </xf>
    <xf fontId="4" fillId="0" borderId="0" numFmtId="0" xfId="0" applyFont="1" applyAlignment="1">
      <alignment horizontal="left" vertical="center"/>
    </xf>
    <xf fontId="0" fillId="0" borderId="0" numFmtId="0" xfId="0" applyAlignment="1">
      <alignment horizontal="left"/>
    </xf>
    <xf fontId="0" fillId="0" borderId="0" numFmtId="0" xfId="0" applyAlignment="1">
      <alignment vertical="center"/>
    </xf>
    <xf fontId="4" fillId="0" borderId="0" numFmtId="0" xfId="0" applyFont="1" applyAlignment="1">
      <alignment horizontal="left"/>
    </xf>
    <xf fontId="4" fillId="0" borderId="0" numFmtId="0" xfId="0" applyFont="1" applyAlignment="1">
      <alignment horizontal="center"/>
    </xf>
    <xf fontId="0" fillId="0" borderId="0" numFmtId="0" xfId="0" applyAlignment="1">
      <alignment horizontal="left" vertical="center"/>
    </xf>
    <xf fontId="7" fillId="0" borderId="0" numFmtId="0" xfId="1" applyFont="1" applyFill="1" applyBorder="1"/>
    <xf fontId="9" fillId="0" borderId="0" numFmtId="0" xfId="0" applyFont="1"/>
    <xf fontId="11" fillId="0" borderId="0" numFmtId="0" xfId="0" applyFont="1"/>
    <xf fontId="12" fillId="0" borderId="0" numFmtId="0" xfId="0" applyFont="1" applyAlignment="1">
      <alignment horizontal="center" vertical="center"/>
    </xf>
    <xf fontId="0" fillId="0" borderId="0" numFmtId="9" xfId="0" applyNumberFormat="1" applyAlignment="1">
      <alignment horizontal="center" vertical="center"/>
    </xf>
    <xf fontId="12" fillId="0" borderId="0" numFmtId="9" xfId="0" applyNumberFormat="1" applyFont="1" applyAlignment="1">
      <alignment horizontal="center" vertical="center"/>
    </xf>
    <xf fontId="13" fillId="0" borderId="0" numFmtId="0" xfId="0" applyFont="1" applyAlignment="1">
      <alignment horizontal="center" vertical="center"/>
    </xf>
    <xf fontId="12" fillId="0" borderId="6" numFmtId="0" xfId="0" applyFont="1" applyBorder="1" applyAlignment="1">
      <alignment horizontal="center" vertical="center"/>
    </xf>
    <xf fontId="12" fillId="0" borderId="6" numFmtId="9" xfId="0" applyNumberFormat="1" applyFont="1" applyBorder="1" applyAlignment="1">
      <alignment horizontal="center" vertical="center"/>
    </xf>
    <xf fontId="12" fillId="0" borderId="6" numFmtId="0" xfId="0" applyFont="1" applyBorder="1" applyAlignment="1">
      <alignment horizontal="left" vertical="center"/>
    </xf>
    <xf fontId="0" fillId="0" borderId="6" numFmtId="0" xfId="0" applyBorder="1" applyAlignment="1">
      <alignment horizontal="center" vertical="center"/>
    </xf>
    <xf fontId="0" fillId="0" borderId="6" numFmtId="9" xfId="0" applyNumberFormat="1" applyBorder="1" applyAlignment="1">
      <alignment horizontal="center" vertical="center"/>
    </xf>
    <xf fontId="0" fillId="0" borderId="6" numFmtId="0" xfId="0" applyBorder="1" applyAlignment="1">
      <alignment horizontal="left" vertical="center"/>
    </xf>
    <xf fontId="12" fillId="0" borderId="7" numFmtId="0" xfId="0" applyFont="1" applyBorder="1" applyAlignment="1">
      <alignment horizontal="center" vertical="center"/>
    </xf>
    <xf fontId="12" fillId="0" borderId="7" numFmtId="9" xfId="0" applyNumberFormat="1" applyFont="1" applyBorder="1" applyAlignment="1">
      <alignment horizontal="center" vertical="center"/>
    </xf>
    <xf fontId="0" fillId="0" borderId="8" numFmtId="0" xfId="0" applyBorder="1" applyAlignment="1">
      <alignment horizontal="center" vertical="center"/>
    </xf>
    <xf fontId="0" fillId="0" borderId="8" numFmtId="0" xfId="0" applyBorder="1" applyAlignment="1">
      <alignment horizontal="left" vertical="center"/>
    </xf>
    <xf fontId="0" fillId="0" borderId="8" numFmtId="9" xfId="0" applyNumberFormat="1" applyBorder="1" applyAlignment="1">
      <alignment horizontal="center" vertical="center"/>
    </xf>
    <xf fontId="12" fillId="0" borderId="9" numFmtId="0" xfId="0" applyFont="1" applyBorder="1" applyAlignment="1">
      <alignment horizontal="center" vertical="center"/>
    </xf>
    <xf fontId="12" fillId="0" borderId="10" numFmtId="0" xfId="0" applyFont="1" applyBorder="1" applyAlignment="1">
      <alignment horizontal="center" vertical="center"/>
    </xf>
    <xf fontId="0" fillId="0" borderId="10" numFmtId="0" xfId="0" applyBorder="1" applyAlignment="1">
      <alignment horizontal="center" vertical="center"/>
    </xf>
    <xf fontId="0" fillId="0" borderId="11" numFmtId="0" xfId="0" applyBorder="1" applyAlignment="1">
      <alignment horizontal="center" vertical="center"/>
    </xf>
    <xf fontId="12" fillId="0" borderId="12" numFmtId="0" xfId="0" applyFont="1" applyBorder="1" applyAlignment="1">
      <alignment horizontal="center" vertical="center"/>
    </xf>
    <xf fontId="12" fillId="0" borderId="13" numFmtId="0" xfId="0" applyFont="1" applyBorder="1" applyAlignment="1">
      <alignment horizontal="center" vertical="center"/>
    </xf>
    <xf fontId="0" fillId="0" borderId="13" numFmtId="0" xfId="0" applyBorder="1" applyAlignment="1">
      <alignment horizontal="center" vertical="center"/>
    </xf>
    <xf fontId="0" fillId="0" borderId="14" numFmtId="0" xfId="0" applyBorder="1" applyAlignment="1">
      <alignment horizontal="center" vertical="center"/>
    </xf>
    <xf fontId="0" fillId="0" borderId="13" numFmtId="0" xfId="0" applyBorder="1" applyAlignment="1">
      <alignment horizontal="left" vertical="center"/>
    </xf>
    <xf fontId="0" fillId="0" borderId="6" numFmtId="0" xfId="0" applyBorder="1" applyAlignment="1">
      <alignment horizontal="left" vertical="center" wrapText="1"/>
    </xf>
    <xf fontId="3" fillId="0" borderId="0" numFmtId="0" xfId="2" applyFont="1" applyFill="1" applyBorder="1" applyAlignment="1">
      <alignment vertical="center"/>
    </xf>
    <xf fontId="5" fillId="0" borderId="0" numFmtId="0" xfId="0" applyFont="1"/>
    <xf fontId="5" fillId="0" borderId="0" numFmtId="0" xfId="0" applyFont="1" applyAlignment="1">
      <alignment horizontal="center" vertical="center"/>
    </xf>
    <xf fontId="0" fillId="0" borderId="0" numFmtId="0" xfId="0" applyFill="1" applyAlignment="1">
      <alignment horizontal="center"/>
    </xf>
    <xf fontId="0" fillId="0" borderId="0" numFmtId="0" xfId="0" applyFill="1" applyAlignment="1"/>
    <xf fontId="0" fillId="0" borderId="0" numFmtId="0" xfId="0" applyFont="1" applyFill="1"/>
    <xf fontId="0" fillId="0" borderId="1" numFmtId="0" xfId="0" applyFill="1" applyBorder="1" applyAlignment="1">
      <alignment horizontal="center" vertical="center"/>
    </xf>
    <xf fontId="0" fillId="0" borderId="1" numFmtId="0" xfId="0" applyFill="1" applyBorder="1" applyAlignment="1">
      <alignment vertical="center"/>
    </xf>
    <xf fontId="0" fillId="0" borderId="0" numFmtId="0" xfId="0" applyFill="1" applyAlignment="1">
      <alignment vertical="center"/>
    </xf>
    <xf fontId="0" fillId="0" borderId="2" numFmtId="0" xfId="0" applyFill="1" applyBorder="1" applyAlignment="1">
      <alignment vertical="center"/>
    </xf>
    <xf fontId="0" fillId="0" borderId="0" numFmtId="0" xfId="0" applyFill="1" applyBorder="1" applyAlignment="1">
      <alignment vertical="center"/>
    </xf>
    <xf fontId="0" fillId="0" borderId="0" numFmtId="0" xfId="0" applyFill="1" applyAlignment="1">
      <alignment horizontal="center" vertical="center"/>
    </xf>
    <xf fontId="0" fillId="0" borderId="0" numFmtId="0" xfId="0" applyFill="1" applyAlignment="1">
      <alignment horizontal="left" vertical="center"/>
    </xf>
    <xf fontId="0" fillId="0" borderId="0" numFmtId="0" xfId="0" applyAlignment="1">
      <alignment wrapText="1"/>
    </xf>
    <xf fontId="0" fillId="5" borderId="0" numFmtId="0" xfId="0" applyFill="1" applyAlignment="1">
      <alignment horizontal="center"/>
    </xf>
    <xf fontId="0" fillId="5" borderId="0" numFmtId="0" xfId="0" applyFill="1" applyAlignment="1">
      <alignment horizontal="left"/>
    </xf>
    <xf fontId="0" fillId="6" borderId="0" numFmtId="0" xfId="0" applyFill="1" applyAlignment="1">
      <alignment horizontal="center"/>
    </xf>
    <xf fontId="14" fillId="0" borderId="0" numFmtId="0" xfId="0" applyFont="1" applyFill="1" applyAlignment="1"/>
    <xf fontId="0" fillId="0" borderId="0" numFmtId="0" xfId="0" applyFill="1"/>
    <xf fontId="0" fillId="0" borderId="0" numFmtId="0" xfId="0" applyAlignment="1"/>
    <xf fontId="0" fillId="7" borderId="0" numFmtId="0" xfId="0" applyFill="1" applyAlignment="1">
      <alignment horizontal="center"/>
    </xf>
    <xf fontId="11" fillId="0" borderId="0" numFmtId="0" xfId="0" applyFont="1" applyAlignment="1">
      <alignment horizontal="center" vertical="center"/>
    </xf>
    <xf fontId="12" fillId="0" borderId="0" numFmtId="0" xfId="0" applyFont="1" applyAlignment="1">
      <alignment horizontal="center"/>
    </xf>
    <xf fontId="0" fillId="0" borderId="0" numFmtId="164" xfId="0" applyNumberFormat="1" applyAlignment="1">
      <alignment horizontal="center"/>
    </xf>
    <xf fontId="0" fillId="0" borderId="0" numFmtId="164" xfId="0" applyNumberFormat="1" applyFill="1" applyAlignment="1">
      <alignment horizontal="center"/>
    </xf>
    <xf fontId="0" fillId="0" borderId="0" numFmtId="164" xfId="0" applyNumberFormat="1"/>
    <xf fontId="0" fillId="4" borderId="0" numFmtId="0" xfId="0" applyFill="1" applyAlignment="1">
      <alignment horizontal="center"/>
    </xf>
    <xf fontId="17" fillId="0" borderId="0" numFmtId="0" xfId="0" applyFont="1"/>
    <xf fontId="0" fillId="0" borderId="0" numFmtId="0" xfId="0" applyBorder="1" applyAlignment="1">
      <alignment horizontal="center" vertical="center"/>
    </xf>
    <xf fontId="0" fillId="0" borderId="0" numFmtId="0" xfId="0" applyFill="1" applyBorder="1" applyAlignment="1">
      <alignment horizontal="left"/>
    </xf>
    <xf fontId="0" fillId="0" borderId="0" numFmtId="0" xfId="0" applyFill="1" applyBorder="1"/>
    <xf fontId="0" fillId="0" borderId="0" numFmtId="0" xfId="0" applyFill="1" applyBorder="1" applyAlignment="1">
      <alignment horizontal="center"/>
    </xf>
    <xf fontId="0" fillId="0" borderId="0" numFmtId="0" xfId="0" applyFill="1" applyBorder="1" applyAlignment="1"/>
    <xf fontId="4" fillId="0" borderId="15" numFmtId="0" xfId="0" applyFont="1" applyFill="1" applyBorder="1" applyAlignment="1">
      <alignment horizontal="center" vertical="center"/>
    </xf>
    <xf fontId="19" fillId="0" borderId="0" numFmtId="0" xfId="0" applyFont="1" applyFill="1"/>
    <xf fontId="7" fillId="0" borderId="16" numFmtId="0" xfId="1" applyNumberFormat="1" applyFont="1" applyFill="1" applyBorder="1" applyAlignment="1"/>
    <xf fontId="0" fillId="0" borderId="0" numFmtId="0" xfId="0" applyFont="1" applyFill="1" applyBorder="1" applyAlignment="1">
      <alignment horizontal="center"/>
    </xf>
    <xf fontId="7" fillId="0" borderId="0" numFmtId="0" xfId="1" applyNumberFormat="1" applyFont="1" applyFill="1" applyBorder="1" applyAlignment="1"/>
    <xf fontId="0" fillId="0" borderId="0" numFmtId="0" xfId="0" applyBorder="1"/>
    <xf fontId="6" fillId="0" borderId="0" numFmtId="0" xfId="0" applyFont="1" applyFill="1" applyAlignment="1">
      <alignment horizontal="left"/>
    </xf>
    <xf fontId="0" fillId="0" borderId="17" numFmtId="0" xfId="0" applyFill="1" applyBorder="1" applyAlignment="1">
      <alignment horizontal="center"/>
    </xf>
    <xf fontId="0" fillId="0" borderId="19" numFmtId="0" xfId="0" applyFill="1" applyBorder="1" applyAlignment="1">
      <alignment horizontal="center"/>
    </xf>
    <xf fontId="0" fillId="0" borderId="18" numFmtId="0" xfId="0" applyFill="1" applyBorder="1" applyAlignment="1">
      <alignment horizontal="center"/>
    </xf>
    <xf fontId="0" fillId="0" borderId="0" numFmtId="0" xfId="0" applyAlignment="1">
      <alignment horizontal="center" vertical="center" wrapText="1"/>
    </xf>
    <xf fontId="0" fillId="8" borderId="0" numFmtId="0" xfId="0" applyFill="1" applyAlignment="1">
      <alignment horizontal="left" vertical="center"/>
    </xf>
    <xf fontId="0" fillId="8" borderId="0" numFmtId="0" xfId="0" applyFill="1" applyAlignment="1">
      <alignment horizontal="center"/>
    </xf>
    <xf fontId="7" fillId="0" borderId="0" numFmtId="0" xfId="1" applyFont="1" applyFill="1"/>
    <xf fontId="0" fillId="0" borderId="0" numFmtId="0" xfId="0" applyFill="1" applyAlignment="1">
      <alignment horizontal="center" vertical="center" wrapText="1"/>
    </xf>
    <xf fontId="4" fillId="0" borderId="0" numFmtId="0" xfId="0" applyFont="1" applyFill="1" applyAlignment="1">
      <alignment horizontal="left"/>
    </xf>
    <xf fontId="0" fillId="0" borderId="0" numFmtId="0" xfId="0" applyFont="1" applyFill="1" applyBorder="1" applyAlignment="1">
      <alignment horizontal="left"/>
    </xf>
    <xf fontId="7" fillId="0" borderId="0" numFmtId="0" xfId="1" applyNumberFormat="1" applyFont="1" applyFill="1" applyBorder="1" applyAlignment="1">
      <alignment horizontal="left"/>
    </xf>
    <xf fontId="7" fillId="0" borderId="17" numFmtId="0" xfId="1" applyFont="1" applyFill="1" applyBorder="1"/>
    <xf fontId="17" fillId="10" borderId="23" numFmtId="0" xfId="0" applyFont="1" applyFill="1" applyBorder="1" applyAlignment="1">
      <alignment horizontal="left"/>
    </xf>
    <xf fontId="0" fillId="10" borderId="23" numFmtId="0" xfId="0" applyFont="1" applyFill="1" applyBorder="1" applyAlignment="1">
      <alignment horizontal="left"/>
    </xf>
    <xf fontId="22" fillId="9" borderId="23" numFmtId="0" xfId="0" applyFont="1" applyFill="1" applyBorder="1" applyAlignment="1">
      <alignment horizontal="left"/>
    </xf>
    <xf fontId="0" fillId="9" borderId="23" numFmtId="0" xfId="0" applyFont="1" applyFill="1" applyBorder="1" applyAlignment="1">
      <alignment horizontal="left" wrapText="1"/>
    </xf>
    <xf fontId="12" fillId="9" borderId="23" numFmtId="0" xfId="0" applyFont="1" applyFill="1" applyBorder="1" applyAlignment="1">
      <alignment horizontal="left"/>
    </xf>
    <xf fontId="0" fillId="11" borderId="23" numFmtId="0" xfId="0" applyFont="1" applyFill="1" applyBorder="1" applyAlignment="1">
      <alignment horizontal="left" wrapText="1"/>
    </xf>
    <xf fontId="0" fillId="11" borderId="23" numFmtId="0" xfId="0" applyFill="1" applyBorder="1"/>
    <xf fontId="0" fillId="9" borderId="23" numFmtId="0" xfId="0" applyFill="1" applyBorder="1"/>
    <xf fontId="12" fillId="9" borderId="23" numFmtId="0" xfId="0" applyFont="1" applyFill="1" applyBorder="1"/>
    <xf fontId="0" fillId="10" borderId="23" numFmtId="0" xfId="0" applyFill="1" applyBorder="1"/>
    <xf fontId="7" fillId="0" borderId="0" numFmtId="0" xfId="0" applyFont="1" applyFill="1" applyAlignment="1">
      <alignment horizontal="center"/>
    </xf>
    <xf fontId="21" fillId="0" borderId="0" numFmtId="0" xfId="0" applyFont="1" applyFill="1"/>
    <xf fontId="7" fillId="0" borderId="17" numFmtId="0" xfId="1" applyNumberFormat="1" applyFont="1" applyFill="1" applyBorder="1" applyAlignment="1"/>
    <xf fontId="0" fillId="0" borderId="17" numFmtId="0" xfId="0" applyBorder="1" applyAlignment="1">
      <alignment horizontal="center" vertical="center"/>
    </xf>
    <xf fontId="0" fillId="0" borderId="17" numFmtId="0" xfId="0" applyBorder="1" applyAlignment="1">
      <alignment horizontal="left" vertical="center"/>
    </xf>
    <xf fontId="0" fillId="0" borderId="17" numFmtId="0" xfId="0" applyBorder="1" applyAlignment="1">
      <alignment horizontal="center"/>
    </xf>
    <xf fontId="0" fillId="0" borderId="17" numFmtId="0" xfId="0" applyBorder="1" applyAlignment="1">
      <alignment horizontal="center" vertical="center" wrapText="1"/>
    </xf>
    <xf fontId="0" fillId="0" borderId="17" numFmtId="0" xfId="0" applyFill="1" applyBorder="1" applyAlignment="1">
      <alignment vertical="center"/>
    </xf>
    <xf fontId="0" fillId="0" borderId="0" numFmtId="0" xfId="0" applyFill="1" applyBorder="1" applyAlignment="1">
      <alignment horizontal="center" vertical="center"/>
    </xf>
    <xf fontId="4" fillId="0" borderId="0" numFmtId="0" xfId="0" applyFont="1" applyFill="1" applyBorder="1" applyAlignment="1">
      <alignment horizontal="left"/>
    </xf>
    <xf fontId="21" fillId="0" borderId="0" numFmtId="0" xfId="0" applyFont="1"/>
    <xf fontId="0" fillId="0" borderId="0" numFmtId="0" xfId="1" applyFont="1" applyFill="1" applyBorder="1"/>
    <xf fontId="0" fillId="0" borderId="0" numFmtId="0" xfId="0" applyFill="1" applyBorder="1" applyAlignment="1">
      <alignment horizontal="left" vertical="center"/>
    </xf>
    <xf fontId="0" fillId="0" borderId="17" numFmtId="0" xfId="0" applyFill="1" applyBorder="1" applyAlignment="1">
      <alignment horizontal="center" vertical="center"/>
    </xf>
    <xf fontId="0" fillId="0" borderId="17" numFmtId="0" xfId="0" applyFill="1" applyBorder="1" applyAlignment="1">
      <alignment horizontal="left" vertical="center"/>
    </xf>
    <xf fontId="0" fillId="0" borderId="17" numFmtId="0" xfId="0" applyFill="1" applyBorder="1" applyAlignment="1">
      <alignment horizontal="center" vertical="center" wrapText="1"/>
    </xf>
    <xf fontId="0" fillId="0" borderId="0" numFmtId="0" xfId="0" applyFont="1" applyFill="1" applyAlignment="1">
      <alignment horizontal="center" vertical="center"/>
    </xf>
    <xf fontId="0" fillId="0" borderId="0" numFmtId="0" xfId="0" applyFont="1" applyFill="1" applyAlignment="1">
      <alignment vertical="center"/>
    </xf>
    <xf fontId="0" fillId="0" borderId="0" numFmtId="0" xfId="0" applyFont="1" applyFill="1" applyBorder="1" applyAlignment="1">
      <alignment vertical="center"/>
    </xf>
    <xf fontId="0" fillId="0" borderId="0" numFmtId="0" xfId="0" applyFont="1" applyFill="1" applyBorder="1"/>
    <xf fontId="0" fillId="0" borderId="20" numFmtId="0" xfId="0" applyFont="1" applyFill="1" applyBorder="1" applyAlignment="1">
      <alignment horizontal="center"/>
    </xf>
    <xf fontId="0" fillId="0" borderId="21" numFmtId="0" xfId="0" applyFont="1" applyFill="1" applyBorder="1" applyAlignment="1">
      <alignment horizontal="left"/>
    </xf>
    <xf fontId="7" fillId="0" borderId="0" numFmtId="0" xfId="1" applyNumberFormat="1" applyFont="1" applyFill="1" applyBorder="1" applyAlignment="1" quotePrefix="1"/>
    <xf fontId="14" fillId="0" borderId="0" numFmtId="0" xfId="1" applyNumberFormat="1" applyFont="1" applyFill="1" applyBorder="1" applyAlignment="1"/>
    <xf fontId="14" fillId="0" borderId="0" numFmtId="0" xfId="0" applyFont="1" applyFill="1" applyAlignment="1">
      <alignment horizontal="left" vertical="center"/>
    </xf>
    <xf fontId="5" fillId="0" borderId="0" numFmtId="0" xfId="0" applyFont="1" applyFill="1" applyAlignment="1">
      <alignment horizontal="center" vertical="center"/>
    </xf>
    <xf fontId="5" fillId="0" borderId="0" numFmtId="0" xfId="0" applyFont="1" applyFill="1" applyAlignment="1">
      <alignment horizontal="left" vertical="center"/>
    </xf>
    <xf fontId="23" fillId="0" borderId="0" numFmtId="0" xfId="0" applyFont="1" applyFill="1"/>
    <xf fontId="11" fillId="0" borderId="0" numFmtId="0" xfId="0" applyFont="1" applyFill="1" applyAlignment="1">
      <alignment horizontal="center"/>
    </xf>
    <xf fontId="11" fillId="0" borderId="0" numFmtId="0" xfId="0" applyFont="1" applyFill="1"/>
    <xf fontId="0" fillId="0" borderId="25" numFmtId="0" xfId="0" applyBorder="1" applyAlignment="1">
      <alignment horizontal="center" vertical="center"/>
    </xf>
    <xf fontId="0" fillId="0" borderId="25" numFmtId="0" xfId="0" applyFill="1" applyBorder="1" applyAlignment="1">
      <alignment horizontal="left" vertical="center"/>
    </xf>
    <xf fontId="20" fillId="0" borderId="0" numFmtId="0" xfId="0" applyFont="1" applyFill="1" applyBorder="1" applyAlignment="1">
      <alignment horizontal="left"/>
    </xf>
    <xf fontId="20" fillId="0" borderId="0" numFmtId="0" xfId="0" applyFont="1" applyFill="1" applyBorder="1" applyAlignment="1">
      <alignment horizontal="center"/>
    </xf>
    <xf fontId="20" fillId="0" borderId="20" numFmtId="0" xfId="0" applyFont="1" applyFill="1" applyBorder="1" applyAlignment="1">
      <alignment horizontal="left"/>
    </xf>
    <xf fontId="20" fillId="0" borderId="20" numFmtId="0" xfId="0" applyFont="1" applyFill="1" applyBorder="1" applyAlignment="1">
      <alignment horizontal="center"/>
    </xf>
    <xf fontId="20" fillId="0" borderId="21" numFmtId="0" xfId="0" applyFont="1" applyFill="1" applyBorder="1" applyAlignment="1">
      <alignment horizontal="center"/>
    </xf>
    <xf fontId="0" fillId="0" borderId="20" numFmtId="0" xfId="0" applyFill="1" applyBorder="1" applyAlignment="1">
      <alignment horizontal="left"/>
    </xf>
    <xf fontId="0" fillId="0" borderId="20" numFmtId="0" xfId="0" applyFill="1" applyBorder="1" applyAlignment="1">
      <alignment horizontal="center"/>
    </xf>
    <xf fontId="0" fillId="0" borderId="22" numFmtId="0" xfId="0" applyFont="1" applyFill="1" applyBorder="1" applyAlignment="1">
      <alignment horizontal="left"/>
    </xf>
    <xf fontId="0" fillId="0" borderId="0" numFmtId="0" xfId="0" applyFill="1" applyAlignment="1">
      <alignment horizontal="left"/>
    </xf>
    <xf fontId="0" fillId="0" borderId="0" numFmtId="0" xfId="0" applyBorder="1" applyAlignment="1">
      <alignment horizontal="left" vertical="center"/>
    </xf>
    <xf fontId="0" fillId="0" borderId="0" numFmtId="0" xfId="0" applyBorder="1" applyAlignment="1">
      <alignment horizontal="center"/>
    </xf>
    <xf fontId="0" fillId="0" borderId="25" numFmtId="0" xfId="0" applyFill="1" applyBorder="1" applyAlignment="1">
      <alignment horizontal="center"/>
    </xf>
    <xf fontId="0" fillId="0" borderId="0" numFmtId="0" xfId="0" applyFill="1" applyBorder="1" applyAlignment="1">
      <alignment horizontal="center" vertical="center" wrapText="1"/>
    </xf>
    <xf fontId="0" fillId="0" borderId="0" numFmtId="0" xfId="0" applyBorder="1" applyAlignment="1">
      <alignment horizontal="center" vertical="center" wrapText="1"/>
    </xf>
    <xf fontId="0" fillId="0" borderId="25" numFmtId="0" xfId="0" applyFill="1" applyBorder="1" applyAlignment="1">
      <alignment horizontal="center" vertical="center" wrapText="1"/>
    </xf>
    <xf fontId="0" fillId="0" borderId="25" numFmtId="0" xfId="0" applyFill="1" applyBorder="1" applyAlignment="1">
      <alignment horizontal="center" vertical="center"/>
    </xf>
    <xf fontId="0" fillId="0" borderId="24" numFmtId="0" xfId="0" applyBorder="1" applyAlignment="1">
      <alignment horizontal="center" vertical="center"/>
    </xf>
    <xf fontId="7" fillId="0" borderId="1" numFmtId="0" xfId="2" applyFont="1" applyFill="1" applyBorder="1" applyAlignment="1">
      <alignment vertical="center"/>
    </xf>
    <xf fontId="4" fillId="0" borderId="0" numFmtId="0" xfId="0" applyFont="1" applyFill="1" applyAlignment="1">
      <alignment horizontal="center" vertical="center"/>
    </xf>
    <xf fontId="8" fillId="0" borderId="0" numFmtId="0" xfId="0" applyFont="1" applyFill="1" applyAlignment="1">
      <alignment vertical="center"/>
    </xf>
    <xf fontId="0" fillId="0" borderId="1" numFmtId="0" xfId="0" applyFill="1" applyBorder="1"/>
    <xf fontId="0" fillId="0" borderId="3" numFmtId="0" xfId="0" applyFill="1" applyBorder="1" applyAlignment="1">
      <alignment horizontal="center" vertical="center"/>
    </xf>
    <xf fontId="0" fillId="0" borderId="4" numFmtId="0" xfId="0" applyFill="1" applyBorder="1" applyAlignment="1">
      <alignment vertical="center"/>
    </xf>
    <xf fontId="5" fillId="0" borderId="0" numFmtId="0" xfId="0" applyFont="1" applyFill="1" applyAlignment="1">
      <alignment vertical="center"/>
    </xf>
    <xf fontId="0" fillId="0" borderId="2" numFmtId="0" xfId="0" applyFill="1" applyBorder="1" applyAlignment="1">
      <alignment horizontal="center" vertical="center"/>
    </xf>
    <xf fontId="7" fillId="0" borderId="17" numFmtId="0" xfId="0" applyFont="1" applyFill="1" applyBorder="1" applyAlignment="1">
      <alignment horizontal="center"/>
    </xf>
    <xf fontId="7" fillId="0" borderId="18" numFmtId="0" xfId="1" applyNumberFormat="1" applyFont="1" applyFill="1" applyBorder="1" applyAlignment="1"/>
    <xf fontId="7" fillId="0" borderId="19" numFmtId="0" xfId="1" applyNumberFormat="1" applyFont="1" applyFill="1" applyBorder="1" applyAlignment="1"/>
    <xf fontId="7" fillId="0" borderId="0" numFmtId="0" xfId="0" applyFont="1" applyFill="1" applyBorder="1" applyAlignment="1">
      <alignment horizontal="center"/>
    </xf>
    <xf fontId="0" fillId="0" borderId="24" numFmtId="0" xfId="0" applyFill="1" applyBorder="1" applyAlignment="1">
      <alignment horizontal="center" vertical="center"/>
    </xf>
    <xf fontId="11" fillId="0" borderId="17" numFmtId="0" xfId="0" applyFont="1" applyBorder="1" applyAlignment="1">
      <alignment horizontal="center" vertical="center"/>
    </xf>
    <xf fontId="0" fillId="12" borderId="0" numFmtId="0" xfId="0" applyFill="1" applyAlignment="1">
      <alignment horizontal="center" vertical="center"/>
    </xf>
    <xf fontId="8" fillId="0" borderId="0" numFmtId="0" xfId="0" applyFont="1" applyFill="1" applyBorder="1" applyAlignment="1">
      <alignment vertical="center"/>
    </xf>
    <xf fontId="5" fillId="0" borderId="1" numFmtId="0" xfId="0" applyFont="1" applyFill="1" applyBorder="1" applyAlignment="1">
      <alignment vertical="center"/>
    </xf>
    <xf fontId="7" fillId="0" borderId="5" numFmtId="0" xfId="0" applyFont="1" applyFill="1" applyBorder="1" applyAlignment="1">
      <alignment horizontal="left" vertical="center"/>
    </xf>
    <xf fontId="21" fillId="0" borderId="0" numFmtId="0" xfId="0" applyFont="1" applyFill="1" applyBorder="1"/>
    <xf fontId="0" fillId="0" borderId="1" numFmtId="0" xfId="0" applyFill="1" applyBorder="1" applyAlignment="1">
      <alignment horizontal="left" vertical="center"/>
    </xf>
    <xf fontId="19" fillId="12" borderId="0" numFmtId="0" xfId="0" applyFont="1" applyFill="1"/>
    <xf fontId="0" fillId="12" borderId="0" numFmtId="0" xfId="0" applyFill="1" applyAlignment="1">
      <alignment horizontal="left" vertical="center"/>
    </xf>
    <xf fontId="0" fillId="12" borderId="0" numFmtId="0" xfId="0" applyFill="1" applyAlignment="1">
      <alignment horizontal="center"/>
    </xf>
    <xf fontId="0" fillId="12" borderId="0" numFmtId="0" xfId="0" applyFill="1" applyAlignment="1">
      <alignment horizontal="center" vertical="center" wrapText="1"/>
    </xf>
    <xf fontId="0" fillId="12" borderId="0" numFmtId="0" xfId="0" applyNumberFormat="1" applyFill="1" applyAlignment="1">
      <alignment horizontal="center" vertical="center"/>
    </xf>
    <xf fontId="0" fillId="12" borderId="0" numFmtId="0" xfId="0" applyFill="1" applyAlignment="1">
      <alignment vertical="center"/>
    </xf>
    <xf fontId="0" fillId="12" borderId="0" numFmtId="0" xfId="0" applyFill="1" applyBorder="1" applyAlignment="1">
      <alignment vertical="center"/>
    </xf>
    <xf fontId="0" fillId="12" borderId="0" numFmtId="0" xfId="0" applyFill="1" applyBorder="1"/>
    <xf fontId="0" fillId="12" borderId="0" numFmtId="0" xfId="0" applyFill="1"/>
    <xf fontId="0" fillId="12" borderId="0" numFmtId="0" xfId="0" applyFill="1" applyBorder="1" applyAlignment="1">
      <alignment horizontal="center" vertical="center"/>
    </xf>
    <xf fontId="0" fillId="12" borderId="0" numFmtId="0" xfId="0" applyFill="1" applyBorder="1" applyAlignment="1">
      <alignment horizontal="left" vertical="center"/>
    </xf>
    <xf fontId="0" fillId="12" borderId="0" numFmtId="0" xfId="0" applyNumberFormat="1" applyFill="1" applyBorder="1" applyAlignment="1">
      <alignment horizontal="center" vertical="center"/>
    </xf>
    <xf fontId="1" fillId="0" borderId="0" numFmtId="0" xfId="0" applyFont="1" applyFill="1" applyAlignment="1">
      <alignment horizontal="left" vertical="center"/>
    </xf>
  </cellXfs>
  <cellStyles count="3">
    <cellStyle name="Good" xfId="1" builtinId="26"/>
    <cellStyle name="Neutral" xfId="2" builtinId="28"/>
    <cellStyle name="Normal" xfId="0" builtinId="0"/>
  </cellStyles>
  <dxfs count="90">
    <dxf>
      <alignment horizontal="center" indent="0" shrinkToFit="0" textRotation="0" vertical="bottom" wrapText="0"/>
    </dxf>
    <dxf>
      <numFmt numFmtId="0" formatCode="General"/>
      <alignment horizontal="center" indent="0" shrinkToFit="0" textRotation="0" vertical="bottom" wrapText="0"/>
    </dxf>
    <dxf>
      <alignment horizontal="left" indent="0" shrinkToFit="0" textRotation="0" vertical="bottom" wrapText="0"/>
    </dxf>
    <dxf>
      <alignment horizontal="center" indent="0" shrinkToFit="0" textRotation="0" vertical="bottom" wrapText="0"/>
    </dxf>
    <dxf>
      <alignment horizontal="center" indent="0" shrinkToFit="0" textRotation="0" vertical="bottom" wrapText="0"/>
    </dxf>
    <dxf>
      <alignment horizontal="left"/>
    </dxf>
    <dxf>
      <alignment horizontal="center" indent="0" shrinkToFit="0" textRotation="0" vertical="bottom" wrapText="0"/>
    </dxf>
    <dxf>
      <alignment horizontal="center" indent="0" shrinkToFit="0" textRotation="0" vertical="bottom" wrapText="0"/>
    </dxf>
    <dxf>
      <alignment horizontal="center" indent="0" shrinkToFit="0" textRotation="0" vertical="bottom" wrapText="0"/>
    </dxf>
    <dxf>
      <alignment horizontal="center" indent="0" shrinkToFit="0" textRotation="0" vertical="bottom" wrapText="0"/>
    </dxf>
    <dxf>
      <alignment horizontal="center"/>
    </dxf>
    <dxf>
      <alignment horizontal="center"/>
    </dxf>
    <dxf>
      <alignment horizontal="center"/>
    </dxf>
    <dxf>
      <alignment horizontal="center"/>
    </dxf>
    <dxf>
      <alignment horizontal="center"/>
    </dxf>
    <dxf>
      <font>
        <color rgb="FF9C0006"/>
      </font>
      <fill>
        <patternFill>
          <fgColor rgb="FFFFC7CE"/>
          <bgColor rgb="FFFFC7CE"/>
        </patternFill>
      </fill>
    </dxf>
    <dxf>
      <font>
        <b val="0"/>
        <i val="0"/>
        <strike val="0"/>
        <u val="none"/>
        <vertAlign val="baseline"/>
        <sz val="11.000000"/>
        <color theme="1"/>
        <name val="Calibri"/>
        <scheme val="minor"/>
      </font>
      <fill>
        <patternFill patternType="none">
          <fgColor theme="5" tint="0.79998168889431442"/>
          <bgColor theme="5" tint="0.79998168889431442"/>
        </patternFill>
      </fill>
      <alignment horizontal="center" indent="0" shrinkToFit="0" textRotation="0" vertical="bottom" wrapText="0"/>
      <border>
        <left/>
        <right/>
        <top style="thin">
          <color theme="5" tint="0.39997558519241921"/>
        </top>
        <bottom/>
        <diagonal/>
      </border>
    </dxf>
    <dxf>
      <font>
        <b val="0"/>
        <i val="0"/>
        <strike val="0"/>
        <u val="none"/>
        <vertAlign val="baseline"/>
        <sz val="11.000000"/>
        <color theme="1"/>
        <name val="Calibri"/>
        <scheme val="minor"/>
      </font>
      <fill>
        <patternFill patternType="none">
          <fgColor theme="5" tint="0.79998168889431442"/>
          <bgColor theme="5" tint="0.79998168889431442"/>
        </patternFill>
      </fill>
      <alignment horizontal="center" indent="0" shrinkToFit="0" textRotation="0" vertical="bottom" wrapText="0"/>
      <border>
        <left/>
        <right/>
        <top style="thin">
          <color theme="5" tint="0.39997558519241921"/>
        </top>
        <bottom/>
        <diagonal/>
      </border>
    </dxf>
    <dxf>
      <font>
        <b val="0"/>
        <i val="0"/>
        <strike val="0"/>
        <u val="none"/>
        <vertAlign val="baseline"/>
        <sz val="11.000000"/>
        <color theme="1"/>
        <name val="Calibri"/>
        <scheme val="minor"/>
      </font>
      <fill>
        <patternFill patternType="none">
          <fgColor theme="5" tint="0.79998168889431442"/>
          <bgColor theme="5" tint="0.79998168889431442"/>
        </patternFill>
      </fill>
      <alignment horizontal="center" indent="0" shrinkToFit="0" textRotation="0" vertical="bottom" wrapText="0"/>
      <border>
        <left/>
        <right/>
        <top style="thin">
          <color theme="5" tint="0.39997558519241921"/>
        </top>
        <bottom/>
        <diagonal/>
      </border>
    </dxf>
    <dxf>
      <border>
        <left style="thin">
          <color theme="5" tint="0.39997558519241921"/>
        </left>
        <right/>
        <top style="thin">
          <color theme="5" tint="0.39997558519241921"/>
        </top>
        <bottom style="thin">
          <color theme="5" tint="0.39997558519241921"/>
        </bottom>
        <diagonal/>
      </border>
    </dxf>
    <dxf>
      <font>
        <b val="0"/>
        <i val="0"/>
        <strike val="0"/>
        <u val="none"/>
        <vertAlign val="baseline"/>
        <sz val="11.000000"/>
        <color theme="1"/>
        <name val="Calibri"/>
        <scheme val="minor"/>
      </font>
      <fill>
        <patternFill patternType="none">
          <fgColor theme="5" tint="0.79998168889431442"/>
          <bgColor theme="5" tint="0.79998168889431442"/>
        </patternFill>
      </fill>
      <alignment horizontal="center" indent="0" shrinkToFit="0" textRotation="0" vertical="bottom" wrapText="0"/>
    </dxf>
    <dxf>
      <fill>
        <patternFill patternType="none"/>
      </fill>
    </dxf>
    <dxf>
      <font>
        <color rgb="FF9C0006"/>
      </font>
      <fill>
        <patternFill>
          <fgColor rgb="FFFFC7CE"/>
          <bgColor rgb="FFFFC7CE"/>
        </patternFill>
      </fill>
    </dxf>
    <dxf>
      <font>
        <color rgb="FF9C0006"/>
      </font>
      <fill>
        <patternFill>
          <fgColor rgb="FFFFC7CE"/>
          <bgColor rgb="FFFFC7CE"/>
        </patternFill>
      </fill>
    </dxf>
    <dxf>
      <font>
        <color rgb="FF9C0006"/>
      </font>
      <fill>
        <patternFill>
          <fgColor rgb="FFFFC7CE"/>
          <bgColor rgb="FFFFC7CE"/>
        </patternFill>
      </fill>
    </dxf>
    <dxf>
      <alignment horizontal="center" indent="0" shrinkToFit="0" textRotation="0" vertical="center" wrapText="0"/>
      <border>
        <left style="thin">
          <color rgb="FF70AD47"/>
        </left>
        <right/>
        <top style="thin">
          <color rgb="FF70AD47"/>
        </top>
        <bottom style="thin">
          <color rgb="FF70AD47"/>
        </bottom>
        <diagonal/>
        <vertical style="thin">
          <color rgb="FF70AD47"/>
        </vertical>
        <horizontal style="thin">
          <color rgb="FF70AD47"/>
        </horizontal>
      </border>
    </dxf>
    <dxf>
      <alignment horizontal="center" indent="0" shrinkToFit="0" textRotation="0" vertical="center" wrapText="0"/>
      <border>
        <left style="thin">
          <color rgb="FF70AD47"/>
        </left>
        <right style="thin">
          <color rgb="FF70AD47"/>
        </right>
        <top style="thin">
          <color rgb="FF70AD47"/>
        </top>
        <bottom style="thin">
          <color rgb="FF70AD47"/>
        </bottom>
        <diagonal/>
        <vertical style="thin">
          <color rgb="FF70AD47"/>
        </vertical>
        <horizontal style="thin">
          <color rgb="FF70AD47"/>
        </horizontal>
      </border>
    </dxf>
    <dxf>
      <alignment horizontal="left" indent="0" shrinkToFit="0" textRotation="0" vertical="center" wrapText="0"/>
      <border>
        <left style="thin">
          <color rgb="FF70AD47"/>
        </left>
        <right style="thin">
          <color rgb="FF70AD47"/>
        </right>
        <top style="thin">
          <color rgb="FF70AD47"/>
        </top>
        <bottom style="thin">
          <color rgb="FF70AD47"/>
        </bottom>
        <diagonal/>
        <vertical style="thin">
          <color rgb="FF70AD47"/>
        </vertical>
        <horizontal style="thin">
          <color rgb="FF70AD47"/>
        </horizontal>
      </border>
    </dxf>
    <dxf>
      <numFmt numFmtId="13" formatCode="0%"/>
      <alignment horizontal="center" indent="0" shrinkToFit="0" textRotation="0" vertical="center" wrapText="0"/>
      <border>
        <left style="thin">
          <color rgb="FF70AD47"/>
        </left>
        <right style="thin">
          <color rgb="FF70AD47"/>
        </right>
        <top style="thin">
          <color rgb="FF70AD47"/>
        </top>
        <bottom style="thin">
          <color rgb="FF70AD47"/>
        </bottom>
        <diagonal/>
        <vertical style="thin">
          <color rgb="FF70AD47"/>
        </vertical>
        <horizontal style="thin">
          <color rgb="FF70AD47"/>
        </horizontal>
      </border>
    </dxf>
    <dxf>
      <alignment horizontal="center" indent="0" shrinkToFit="0" textRotation="0" vertical="center" wrapText="0"/>
      <border>
        <left style="thin">
          <color rgb="FF70AD47"/>
        </left>
        <right style="thin">
          <color rgb="FF70AD47"/>
        </right>
        <top style="thin">
          <color rgb="FF70AD47"/>
        </top>
        <bottom style="thin">
          <color rgb="FF70AD47"/>
        </bottom>
        <diagonal/>
        <vertical style="thin">
          <color rgb="FF70AD47"/>
        </vertical>
        <horizontal style="thin">
          <color rgb="FF70AD47"/>
        </horizontal>
      </border>
    </dxf>
    <dxf>
      <alignment horizontal="center" indent="0" shrinkToFit="0" textRotation="0" vertical="center" wrapText="0"/>
      <border>
        <left/>
        <right style="thin">
          <color rgb="FF70AD47"/>
        </right>
        <top style="thin">
          <color rgb="FF70AD47"/>
        </top>
        <bottom style="thin">
          <color rgb="FF70AD47"/>
        </bottom>
        <diagonal/>
        <vertical style="thin">
          <color rgb="FF70AD47"/>
        </vertical>
        <horizontal style="thin">
          <color rgb="FF70AD47"/>
        </horizontal>
      </border>
    </dxf>
    <dxf>
      <border>
        <left/>
        <right/>
        <top style="thin">
          <color rgb="FF70AD47"/>
        </top>
        <bottom/>
        <diagonal/>
      </border>
    </dxf>
    <dxf>
      <border>
        <left/>
        <right/>
        <top/>
        <bottom style="thin">
          <color rgb="FF70AD47"/>
        </bottom>
        <diagonal/>
      </border>
    </dxf>
    <dxf>
      <border>
        <left style="thin">
          <color rgb="FF70AD47"/>
        </left>
        <right style="thin">
          <color rgb="FF70AD47"/>
        </right>
        <top style="thin">
          <color rgb="FF70AD47"/>
        </top>
        <bottom style="thin">
          <color rgb="FF70AD47"/>
        </bottom>
        <diagonal/>
      </border>
    </dxf>
    <dxf>
      <alignment horizontal="center" indent="0" shrinkToFit="0" textRotation="0" vertical="center" wrapText="0"/>
    </dxf>
    <dxf>
      <font>
        <b/>
        <i val="0"/>
        <strike val="0"/>
        <u val="none"/>
        <vertAlign val="baseline"/>
        <sz val="11.000000"/>
        <color theme="1"/>
        <name val="Calibri"/>
        <scheme val="minor"/>
      </font>
      <alignment horizontal="center" indent="0" shrinkToFit="0" textRotation="0" vertical="center" wrapText="0"/>
      <border>
        <left style="thin">
          <color rgb="FF70AD47"/>
        </left>
        <right style="thin">
          <color rgb="FF70AD47"/>
        </right>
        <top/>
        <bottom/>
        <diagonal/>
        <vertical style="thin">
          <color rgb="FF70AD47"/>
        </vertical>
        <horizontal style="thin">
          <color rgb="FF70AD47"/>
        </horizontal>
      </border>
    </dxf>
    <dxf>
      <alignment horizontal="left" indent="0" shrinkToFit="0" textRotation="0" vertical="center" wrapText="0"/>
      <border>
        <left style="thin">
          <color rgb="FF70AD47"/>
        </left>
        <right/>
        <top style="thin">
          <color rgb="FF70AD47"/>
        </top>
        <bottom style="thin">
          <color rgb="FF70AD47"/>
        </bottom>
        <diagonal/>
        <vertical style="thin">
          <color rgb="FF70AD47"/>
        </vertical>
        <horizontal style="thin">
          <color rgb="FF70AD47"/>
        </horizontal>
      </border>
    </dxf>
    <dxf>
      <alignment horizontal="left" indent="0" shrinkToFit="0" textRotation="0" vertical="center" wrapText="0"/>
      <border>
        <left style="thin">
          <color rgb="FF70AD47"/>
        </left>
        <right style="thin">
          <color rgb="FF70AD47"/>
        </right>
        <top style="thin">
          <color rgb="FF70AD47"/>
        </top>
        <bottom style="thin">
          <color rgb="FF70AD47"/>
        </bottom>
        <diagonal/>
        <vertical style="thin">
          <color rgb="FF70AD47"/>
        </vertical>
        <horizontal style="thin">
          <color rgb="FF70AD47"/>
        </horizontal>
      </border>
    </dxf>
    <dxf>
      <numFmt numFmtId="13" formatCode="0%"/>
      <alignment horizontal="center" indent="0" shrinkToFit="0" textRotation="0" vertical="center" wrapText="0"/>
      <border>
        <left style="thin">
          <color rgb="FF70AD47"/>
        </left>
        <right style="thin">
          <color rgb="FF70AD47"/>
        </right>
        <top style="thin">
          <color rgb="FF70AD47"/>
        </top>
        <bottom style="thin">
          <color rgb="FF70AD47"/>
        </bottom>
        <diagonal/>
        <vertical style="thin">
          <color rgb="FF70AD47"/>
        </vertical>
        <horizontal style="thin">
          <color rgb="FF70AD47"/>
        </horizontal>
      </border>
    </dxf>
    <dxf>
      <alignment horizontal="center" indent="0" shrinkToFit="0" textRotation="0" vertical="center" wrapText="0"/>
      <border>
        <left style="thin">
          <color rgb="FF70AD47"/>
        </left>
        <right style="thin">
          <color rgb="FF70AD47"/>
        </right>
        <top style="thin">
          <color rgb="FF70AD47"/>
        </top>
        <bottom style="thin">
          <color rgb="FF70AD47"/>
        </bottom>
        <diagonal/>
        <vertical style="thin">
          <color rgb="FF70AD47"/>
        </vertical>
        <horizontal style="thin">
          <color rgb="FF70AD47"/>
        </horizontal>
      </border>
    </dxf>
    <dxf>
      <alignment horizontal="center" indent="0" shrinkToFit="0" textRotation="0" vertical="center" wrapText="0"/>
      <border>
        <left/>
        <right style="thin">
          <color rgb="FF70AD47"/>
        </right>
        <top style="thin">
          <color rgb="FF70AD47"/>
        </top>
        <bottom style="thin">
          <color rgb="FF70AD47"/>
        </bottom>
        <diagonal/>
        <vertical style="thin">
          <color rgb="FF70AD47"/>
        </vertical>
        <horizontal style="thin">
          <color rgb="FF70AD47"/>
        </horizontal>
      </border>
    </dxf>
    <dxf>
      <border>
        <left/>
        <right/>
        <top style="thin">
          <color rgb="FF70AD47"/>
        </top>
        <bottom/>
        <diagonal/>
      </border>
    </dxf>
    <dxf>
      <border>
        <left/>
        <right/>
        <top/>
        <bottom style="thin">
          <color rgb="FF70AD47"/>
        </bottom>
        <diagonal/>
      </border>
    </dxf>
    <dxf>
      <border>
        <left style="thin">
          <color rgb="FF70AD47"/>
        </left>
        <right style="thin">
          <color rgb="FF70AD47"/>
        </right>
        <top style="thin">
          <color rgb="FF70AD47"/>
        </top>
        <bottom style="thin">
          <color rgb="FF70AD47"/>
        </bottom>
        <diagonal/>
      </border>
    </dxf>
    <dxf>
      <alignment horizontal="center" indent="0" shrinkToFit="0" textRotation="0" vertical="center" wrapText="0"/>
    </dxf>
    <dxf>
      <font>
        <b/>
        <i val="0"/>
        <strike val="0"/>
        <u val="none"/>
        <vertAlign val="baseline"/>
        <sz val="11.000000"/>
        <color theme="1"/>
        <name val="Calibri"/>
        <scheme val="minor"/>
      </font>
      <alignment horizontal="center" indent="0" shrinkToFit="0" textRotation="0" vertical="center" wrapText="0"/>
      <border>
        <left style="thin">
          <color rgb="FF70AD47"/>
        </left>
        <right style="thin">
          <color rgb="FF70AD47"/>
        </right>
        <top/>
        <bottom/>
        <diagonal/>
        <vertical style="thin">
          <color rgb="FF70AD47"/>
        </vertical>
        <horizontal style="thin">
          <color rgb="FF70AD47"/>
        </horizontal>
      </border>
    </dxf>
    <dxf>
      <fill>
        <patternFill patternType="none">
          <fgColor/>
          <bgColor indexed="65"/>
        </patternFill>
      </fill>
      <alignment horizontal="general" indent="0" shrinkToFit="0" textRotation="0" vertical="center" wrapText="0"/>
    </dxf>
    <dxf>
      <fill>
        <patternFill patternType="none">
          <fgColor/>
          <bgColor indexed="65"/>
        </patternFill>
      </fill>
      <alignment horizontal="general" indent="0" shrinkToFit="0" textRotation="0" vertical="center" wrapText="0"/>
    </dxf>
    <dxf>
      <fill>
        <patternFill patternType="none">
          <fgColor/>
          <bgColor indexed="65"/>
        </patternFill>
      </fill>
      <alignment horizontal="general" indent="0" shrinkToFit="0" textRotation="0" vertical="center" wrapText="0"/>
    </dxf>
    <dxf>
      <fill>
        <patternFill patternType="none"/>
      </fill>
      <alignment vertical="center"/>
      <border>
        <left style="thin">
          <color theme="9"/>
        </left>
        <right style="thin">
          <color theme="9"/>
        </right>
        <top style="thin">
          <color theme="9"/>
        </top>
        <bottom style="thin">
          <color theme="9"/>
        </bottom>
        <diagonal/>
      </border>
    </dxf>
    <dxf>
      <fill>
        <patternFill patternType="none"/>
      </fill>
      <alignment horizontal="center" indent="0" shrinkToFit="0" textRotation="0" vertical="center" wrapText="0"/>
      <border>
        <left style="thin">
          <color theme="9"/>
        </left>
        <right style="thin">
          <color theme="9"/>
        </right>
        <top style="thin">
          <color theme="9"/>
        </top>
        <bottom style="thin">
          <color theme="9"/>
        </bottom>
        <diagonal/>
      </border>
    </dxf>
    <dxf>
      <fill>
        <patternFill patternType="none"/>
      </fill>
      <alignment vertical="center"/>
    </dxf>
    <dxf>
      <font>
        <b val="0"/>
        <i val="0"/>
        <strike val="0"/>
        <u val="none"/>
        <vertAlign val="baseline"/>
        <sz val="12.000000"/>
        <color indexed="64"/>
        <name val="Var(--Table-Header-Font)"/>
        <scheme val="none"/>
      </font>
      <fill>
        <patternFill patternType="none">
          <fgColor/>
          <bgColor indexed="65"/>
        </patternFill>
      </fill>
      <alignment horizontal="center" indent="0" shrinkToFit="0" textRotation="0" vertical="center" wrapText="0"/>
    </dxf>
    <dxf>
      <font>
        <color rgb="FF9C0006"/>
      </font>
      <fill>
        <patternFill>
          <fgColor rgb="FFFFC7CE"/>
          <bgColor rgb="FFFFC7CE"/>
        </patternFill>
      </fill>
    </dxf>
    <dxf>
      <alignment horizontal="center" vertical="center"/>
    </dxf>
    <dxf>
      <alignment horizontal="center" vertical="center"/>
    </dxf>
    <dxf>
      <alignment horizontal="center"/>
    </dxf>
    <dxf>
      <font>
        <b val="0"/>
        <i val="0"/>
        <strike val="0"/>
        <u val="none"/>
        <vertAlign val="baseline"/>
        <sz val="12.000000"/>
        <color indexed="64"/>
        <name val="Var(--Table-Header-Font)"/>
        <scheme val="none"/>
      </font>
      <fill>
        <patternFill patternType="none">
          <fgColor/>
          <bgColor indexed="65"/>
        </patternFill>
      </fill>
      <alignment horizontal="center" indent="0" shrinkToFit="0" textRotation="0" vertical="center" wrapText="0"/>
    </dxf>
    <dxf>
      <fill>
        <patternFill patternType="none">
          <fgColor/>
          <bgColor indexed="65"/>
        </patternFill>
      </fill>
    </dxf>
    <dxf>
      <fill>
        <patternFill patternType="none">
          <fgColor/>
          <bgColor indexed="65"/>
        </patternFill>
      </fill>
    </dxf>
    <dxf>
      <font>
        <b val="0"/>
        <i val="0"/>
        <strike val="0"/>
        <u val="none"/>
        <vertAlign val="baseline"/>
        <sz val="12.000000"/>
        <color indexed="64"/>
        <name val="Var(--Table-Header-Font)"/>
        <scheme val="none"/>
      </font>
      <fill>
        <patternFill patternType="none">
          <fgColor/>
          <bgColor indexed="65"/>
        </patternFill>
      </fill>
      <alignment horizontal="center" indent="0" shrinkToFit="0" textRotation="0" vertical="center" wrapText="0"/>
    </dxf>
    <dxf>
      <numFmt numFmtId="0" formatCode="General"/>
      <fill>
        <patternFill patternType="none"/>
      </fill>
      <alignment vertical="center"/>
    </dxf>
    <dxf>
      <numFmt numFmtId="0" formatCode="General"/>
      <fill>
        <patternFill patternType="none"/>
      </fill>
      <alignment vertical="center"/>
    </dxf>
    <dxf>
      <fill>
        <patternFill patternType="none"/>
      </fill>
      <alignment vertical="center"/>
    </dxf>
    <dxf>
      <fill>
        <patternFill patternType="none"/>
      </fill>
      <alignment vertical="center"/>
    </dxf>
    <dxf>
      <alignment horizontal="center" indent="0" shrinkToFit="0" textRotation="0" vertical="center" wrapText="0"/>
    </dxf>
    <dxf>
      <numFmt numFmtId="0" formatCode="General"/>
      <alignment horizontal="center" indent="0" shrinkToFit="0" textRotation="0" vertical="center" wrapText="0"/>
    </dxf>
    <dxf>
      <alignment horizontal="center" indent="0" shrinkToFit="0" textRotation="0" vertical="center" wrapText="0"/>
    </dxf>
    <dxf>
      <fill>
        <patternFill patternType="none">
          <fgColor/>
          <bgColor indexed="65"/>
        </patternFill>
      </fill>
      <alignment horizontal="left" indent="0" shrinkToFit="0" textRotation="0" vertical="center" wrapText="0"/>
    </dxf>
    <dxf>
      <fill>
        <patternFill patternType="none"/>
      </fill>
      <alignment horizontal="center" vertical="center"/>
    </dxf>
    <dxf>
      <fill>
        <patternFill patternType="none"/>
      </fill>
      <alignment vertical="center"/>
    </dxf>
    <dxf>
      <font>
        <b val="0"/>
        <i val="0"/>
        <strike val="0"/>
        <u val="none"/>
        <vertAlign val="baseline"/>
        <sz val="12.000000"/>
        <color indexed="64"/>
        <name val="Var(--Table-Header-Font)"/>
        <scheme val="none"/>
      </font>
      <fill>
        <patternFill patternType="none">
          <fgColor/>
          <bgColor indexed="65"/>
        </patternFill>
      </fill>
      <alignment horizontal="left" indent="0" shrinkToFit="0" textRotation="0" vertical="bottom" wrapText="0"/>
    </dxf>
    <dxf>
      <font>
        <color rgb="FF9C0006"/>
      </font>
      <fill>
        <patternFill>
          <fgColor rgb="FFFFC7CE"/>
          <bgColor rgb="FFFFC7CE"/>
        </patternFill>
      </fill>
    </dxf>
    <dxf>
      <fill>
        <patternFill patternType="none"/>
      </fill>
      <alignment horizontal="center" indent="0" shrinkToFit="0" textRotation="0" vertical="bottom" wrapText="0"/>
    </dxf>
    <dxf>
      <font>
        <b val="0"/>
        <i val="0"/>
        <strike val="0"/>
        <u val="none"/>
        <vertAlign val="baseline"/>
        <sz val="11.000000"/>
        <color indexed="64"/>
        <name val="Calibri"/>
        <scheme val="minor"/>
      </font>
      <fill>
        <patternFill patternType="none"/>
      </fill>
    </dxf>
    <dxf>
      <fill>
        <patternFill patternType="none"/>
      </fill>
      <alignment horizontal="center" indent="0" shrinkToFit="0" textRotation="0" vertical="bottom" wrapText="0"/>
    </dxf>
    <dxf>
      <fill>
        <patternFill patternType="none"/>
      </fill>
      <alignment horizontal="center" indent="0" shrinkToFit="0" textRotation="0" vertical="bottom" wrapText="0"/>
    </dxf>
    <dxf>
      <fill>
        <patternFill patternType="none"/>
      </fill>
      <alignment horizontal="center" indent="0" shrinkToFit="0" textRotation="0" vertical="bottom" wrapText="0"/>
    </dxf>
    <dxf>
      <fill>
        <patternFill patternType="none">
          <fgColor/>
          <bgColor indexed="65"/>
        </patternFill>
      </fill>
      <alignment horizontal="center" indent="0" shrinkToFit="0" textRotation="0" vertical="bottom" wrapText="0"/>
    </dxf>
    <dxf>
      <fill>
        <patternFill patternType="none"/>
      </fill>
      <alignment horizontal="center" indent="0" shrinkToFit="0" textRotation="0" vertical="bottom" wrapText="0"/>
    </dxf>
    <dxf>
      <fill>
        <patternFill patternType="none"/>
      </fill>
    </dxf>
    <dxf>
      <font>
        <b val="0"/>
        <i val="0"/>
        <strike val="0"/>
        <u val="none"/>
        <vertAlign val="baseline"/>
        <sz val="12.000000"/>
        <color indexed="64"/>
        <name val="Var(--Table-Header-Font)"/>
        <scheme val="none"/>
      </font>
      <fill>
        <patternFill patternType="none">
          <fgColor/>
          <bgColor indexed="65"/>
        </patternFill>
      </fill>
      <alignment horizontal="center" indent="0" shrinkToFit="0" textRotation="0" vertical="center" wrapText="0"/>
      <border>
        <left style="thin">
          <color indexed="64"/>
        </left>
        <right style="thin">
          <color indexed="64"/>
        </right>
        <top/>
        <bottom/>
        <diagonal/>
        <vertical style="thin">
          <color indexed="64"/>
        </vertical>
      </border>
    </dxf>
    <dxf>
      <numFmt numFmtId="164" formatCode="yyyy\-mm\-dd;@"/>
      <fill>
        <patternFill patternType="none"/>
      </fill>
      <alignment horizontal="center"/>
    </dxf>
    <dxf>
      <fill>
        <patternFill patternType="none"/>
      </fill>
      <alignment horizontal="center"/>
    </dxf>
    <dxf>
      <fill>
        <patternFill patternType="none"/>
      </fill>
      <alignment horizontal="center"/>
    </dxf>
    <dxf>
      <font>
        <i val="0"/>
      </font>
      <fill>
        <patternFill patternType="none"/>
      </fill>
    </dxf>
    <dxf>
      <fill>
        <patternFill patternType="none"/>
      </fill>
      <alignment wrapText="0"/>
    </dxf>
    <dxf>
      <fill>
        <patternFill patternType="none"/>
      </fill>
      <alignment horizontal="center"/>
    </dxf>
    <dxf>
      <fill>
        <patternFill patternType="none"/>
      </fill>
    </dxf>
    <dxf>
      <fill>
        <patternFill patternType="none"/>
      </fill>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sharedStrings" Target="sharedStrings.xml"/><Relationship  Id="rId11" Type="http://schemas.openxmlformats.org/officeDocument/2006/relationships/worksheet" Target="worksheets/sheet11.xml"/><Relationship  Id="rId10" Type="http://schemas.openxmlformats.org/officeDocument/2006/relationships/worksheet" Target="worksheets/sheet10.xml"/><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14" Type="http://schemas.openxmlformats.org/officeDocument/2006/relationships/styles" Target="styles.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12"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namedSheetViews/namedSheetView1.xml><?xml version="1.0" encoding="utf-8"?>
<namedSheetViews xmlns="http://schemas.microsoft.com/office/spreadsheetml/2019/namedsheetviews" xmlns:x="http://schemas.openxmlformats.org/spreadsheetml/2006/main">
  <namedSheetView name="View1" id="{98C3188C-5603-4159-83C2-58020E03EFFC}">
    <nsvFilter filterId="{95023779-CFCF-421C-AEFF-A95614627B18}" ref="A1:E272" tableId="3">
      <sortRules>
        <sortRule colId="0" id="{FEAC85B2-8CBE-4E48-8BDB-2B539476C595}">
          <sortCondition ref="A1:A272"/>
        </sortRule>
      </sortRules>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able5" displayName="Table5" ref="A1:F17" dataDxfId="88" headerRowDxfId="89" totalsRowShown="0">
  <autoFilter ref="A1:F17"/>
  <sortState ref="A2:B15">
    <sortCondition ref="A1:A15"/>
  </sortState>
  <tableColumns count="6">
    <tableColumn id="1" name="Source_ID" dataDxfId="87"/>
    <tableColumn id="2" name="Source" dataDxfId="86"/>
    <tableColumn id="3" name="Journal" dataDxfId="85"/>
    <tableColumn id="4" name="Pub_Year" dataDxfId="84"/>
    <tableColumn id="5" name="Jrnl_Conf" dataDxfId="83"/>
    <tableColumn id="6" name="Date_Added" dataDxfId="82"/>
  </tableColumns>
  <tableStyleInfo name="TableStyleLight1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able79" displayName="Table79" ref="B1:I442" dataDxfId="13" headerRowDxfId="14" totalsRowShown="0">
  <autoFilter ref="B1:I442"/>
  <sortState ref="B2:I442">
    <sortCondition ref="D1:D442"/>
  </sortState>
  <tableColumns count="8">
    <tableColumn id="1" name="Relationship ID" dataDxfId="12"/>
    <tableColumn id="2" name="Strategy ID" dataDxfId="11"/>
    <tableColumn id="3" name="Effect ID" dataDxfId="10"/>
    <tableColumn id="9" name="Strategy Name" dataDxfId="9"/>
    <tableColumn id="6" name="Effect Name" dataDxfId="8"/>
    <tableColumn id="7" name="Required Strategies" dataDxfId="7"/>
    <tableColumn id="5" name="Required Effects" dataDxfId="6"/>
    <tableColumn id="4" name="Explanation" dataDxfId="5"/>
  </tableColumns>
  <tableStyleInfo name="TableStyleMedium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able10" displayName="Table10" ref="K1:N34" dataDxfId="4" totalsRowShown="0">
  <autoFilter ref="K1:N34"/>
  <tableColumns count="4">
    <tableColumn id="1" name="Strategy ID" dataDxfId="3"/>
    <tableColumn id="2" name="Strategy" dataDxfId="2"/>
    <tableColumn id="3" name="# of Effects" dataDxfId="1">
      <calculatedColumnFormula>COUNTIF($C$2:$C$428, K2)</calculatedColumnFormula>
    </tableColumn>
    <tableColumn id="4" name="Column2" dataDxfId="0"/>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able1" displayName="Table1" ref="A1:G437" dataDxfId="80" headerRowDxfId="81" totalsRowShown="0">
  <autoFilter ref="A1:G437"/>
  <sortState ref="A2:G437">
    <sortCondition ref="C1:C437"/>
  </sortState>
  <tableColumns count="7">
    <tableColumn id="5" name="Statement_ID" dataDxfId="79"/>
    <tableColumn id="3" name="Old_Observation_ID" dataDxfId="78"/>
    <tableColumn id="4" name="Source_ID" dataDxfId="77"/>
    <tableColumn id="6" name="Page" dataDxfId="76"/>
    <tableColumn id="8" name="Paragraph" dataDxfId="75"/>
    <tableColumn id="2" name="Statement" dataCellStyle="Good" dataDxfId="74"/>
    <tableColumn id="1" name="Column1" dataDxfId="73"/>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able4" displayName="Table4" ref="A1:I643" dataDxfId="70" headerRowDxfId="71" totalsRowShown="0">
  <autoFilter ref="A1:I643"/>
  <sortState ref="A2:I643">
    <sortCondition ref="C1:C643"/>
  </sortState>
  <tableColumns count="9">
    <tableColumn id="1" name="Insight_ID" dataDxfId="69"/>
    <tableColumn id="10" name="Insight" dataDxfId="68"/>
    <tableColumn id="14" name="Statement ID" dataDxfId="67"/>
    <tableColumn id="7" name="Effect Identifier" dataDxfId="66">
      <calculatedColumnFormula>VLOOKUP(E2, 'Relationship DB'!$A$2:$C$451, 3, TRUE)</calculatedColumnFormula>
    </tableColumn>
    <tableColumn id="2" name="Relationship_ID" dataDxfId="65"/>
    <tableColumn id="3" name="Strategy Addendums" dataDxfId="64"/>
    <tableColumn id="4" name="Column2" dataDxfId="63"/>
    <tableColumn id="5" name="Just the number" dataDxfId="62">
      <calculatedColumnFormula>VALUE(MID(F2, FIND("-", F2) + 1, LEN(F2) - FIND("-", F2)))</calculatedColumnFormula>
    </tableColumn>
    <tableColumn id="6" name="Column1" dataDxfId="61">
      <calculatedColumnFormula>H3-H2</calculatedColumnFormula>
    </tableColumn>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able28" displayName="Table28" ref="A1:C138" headerRowDxfId="60" totalsRowShown="0">
  <autoFilter ref="A1:C138"/>
  <tableColumns count="3">
    <tableColumn id="2" name="Addendum_ID"/>
    <tableColumn id="1" name="Strategy Addendum" dataDxfId="59"/>
    <tableColumn id="4" name="i.e." dataDxfId="58"/>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able2" displayName="Table2" ref="A1:E40" headerRowDxfId="57" totalsRowShown="0">
  <autoFilter ref="A1:E40"/>
  <sortState ref="A2:E28">
    <sortCondition ref="A1:A28"/>
  </sortState>
  <tableColumns count="5">
    <tableColumn id="1" name="Strategy_ID" dataDxfId="56"/>
    <tableColumn id="2" name="Strategy"/>
    <tableColumn id="3" name="Definition"/>
    <tableColumn id="5" name="Class" dataDxfId="55"/>
    <tableColumn id="6" name="SubClass" dataDxfId="54"/>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able3" displayName="Table3" ref="A1:E272" dataDxfId="51" headerRowDxfId="52" totalsRowShown="0">
  <autoFilter ref="A1:E272"/>
  <sortState ref="A2:E272">
    <sortCondition ref="A1:A272"/>
  </sortState>
  <tableColumns count="5">
    <tableColumn id="1" name="Effect_ID" dataDxfId="50"/>
    <tableColumn id="2" name="Effect" dataDxfId="49"/>
    <tableColumn id="3" name="Clarifications" dataDxfId="48"/>
    <tableColumn id="5" name="Class" dataDxfId="47"/>
    <tableColumn id="4" name="SubClass" dataDxfId="46"/>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able9" displayName="Table9" ref="A1:E6" tableBorderDxfId="43" dataDxfId="44" headerRowBorderDxfId="42" headerRowDxfId="45" totalsRowBorderDxfId="41" totalsRowShown="0">
  <autoFilter ref="A1:E6"/>
  <tableColumns count="5">
    <tableColumn id="1" name="Statistic ID" dataDxfId="40"/>
    <tableColumn id="2" name="Statistic" dataDxfId="39"/>
    <tableColumn id="3" name="Value" dataDxfId="38"/>
    <tableColumn id="5" name="Pseudo Code" dataDxfId="37"/>
    <tableColumn id="7" name="Impact" dataDxfId="3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able97" displayName="Table97" ref="A1:F24" tableBorderDxfId="33" dataDxfId="34" headerRowBorderDxfId="32" headerRowDxfId="35" totalsRowBorderDxfId="31" totalsRowShown="0">
  <autoFilter ref="A1:F24"/>
  <tableColumns count="6">
    <tableColumn id="1" name="Statisitic ID" dataDxfId="30"/>
    <tableColumn id="2" name="Statistic" dataDxfId="29"/>
    <tableColumn id="3" name="Value" dataDxfId="28"/>
    <tableColumn id="4" name="Percentage" dataDxfId="27"/>
    <tableColumn id="5" name="Psuedo Code" dataDxfId="26"/>
    <tableColumn id="6" name="Impact" dataDxfId="2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able11" displayName="Table11" ref="A1:C450" tableBorderDxfId="19" dataDxfId="20" headerRowDxfId="21" totalsRowShown="0">
  <autoFilter ref="A1:C450"/>
  <sortState ref="A2:C450">
    <sortCondition ref="A1:A450"/>
  </sortState>
  <tableColumns count="3">
    <tableColumn id="1" name="Relationship_ID" dataDxfId="18"/>
    <tableColumn id="2" name="Strategy_ID" dataDxfId="17"/>
    <tableColumn id="3" name="Effect_ID" dataDxfId="16"/>
  </tableColumns>
  <tableStyleInfo name="TableStyleMedium3"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Arial"/>
        <a:cs typeface="Arial"/>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Arial"/>
        <a:cs typeface="Arial"/>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s>
</file>

<file path=xl/worksheets/_rels/sheet3.xml.rels><?xml version="1.0" encoding="UTF-8" standalone="yes"?><Relationships xmlns="http://schemas.openxmlformats.org/package/2006/relationships"><Relationship  Id="rId1" Type="http://schemas.openxmlformats.org/officeDocument/2006/relationships/table" Target="../tables/table3.xml"/></Relationships>
</file>

<file path=xl/worksheets/_rels/sheet4.xml.rels><?xml version="1.0" encoding="UTF-8" standalone="yes"?><Relationships xmlns="http://schemas.openxmlformats.org/package/2006/relationships"><Relationship  Id="rId1" Type="http://schemas.openxmlformats.org/officeDocument/2006/relationships/table" Target="../tables/table4.xml"/></Relationships>
</file>

<file path=xl/worksheets/_rels/sheet5.xml.rels><?xml version="1.0" encoding="UTF-8" standalone="yes"?><Relationships xmlns="http://schemas.openxmlformats.org/package/2006/relationships"><Relationship  Id="rId1" Type="http://schemas.openxmlformats.org/officeDocument/2006/relationships/table" Target="../tables/table5.xml"/></Relationships>
</file>

<file path=xl/worksheets/_rels/sheet6.xml.rels><?xml version="1.0" encoding="UTF-8" standalone="yes"?><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6.xml"/></Relationships>
</file>

<file path=xl/worksheets/_rels/sheet8.xml.rels><?xml version="1.0" encoding="UTF-8" standalone="yes"?><Relationships xmlns="http://schemas.openxmlformats.org/package/2006/relationships"><Relationship  Id="rId1" Type="http://schemas.openxmlformats.org/officeDocument/2006/relationships/table" Target="../tables/table7.xml"/></Relationships>
</file>

<file path=xl/worksheets/_rels/sheet9.xml.rels><?xml version="1.0" encoding="UTF-8" standalone="yes"?><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70C0"/>
  </sheetPr>
  <sheetViews>
    <sheetView showGridLines="0" workbookViewId="0">
      <selection activeCell="A9" sqref="A9"/>
    </sheetView>
  </sheetViews>
  <sheetFormatPr defaultRowHeight="15"/>
  <cols>
    <col bestFit="1" customWidth="1" min="1" max="1" style="1" width="11.85546875"/>
    <col customWidth="1" min="2" max="2" width="130.85546875"/>
    <col customWidth="1" min="3" max="3" width="56.28515625"/>
    <col customWidth="1" min="4" max="4" style="1" width="11.28515625"/>
    <col bestFit="1" customWidth="1" min="5" max="5" width="11.5703125"/>
    <col customWidth="1" min="6" max="6" style="65" width="11.42578125"/>
  </cols>
  <sheetData>
    <row r="1" s="1" customFormat="1">
      <c r="A1" s="7" t="s">
        <v>0</v>
      </c>
      <c r="B1" s="1" t="s">
        <v>1</v>
      </c>
      <c r="C1" s="1" t="s">
        <v>2</v>
      </c>
      <c r="D1" s="7" t="s">
        <v>3</v>
      </c>
      <c r="E1" s="7" t="s">
        <v>4</v>
      </c>
      <c r="F1" s="63" t="s">
        <v>5</v>
      </c>
    </row>
    <row r="2">
      <c r="A2" s="1" t="s">
        <v>6</v>
      </c>
      <c r="B2" s="67" t="s">
        <v>7</v>
      </c>
      <c r="C2" s="45" t="s">
        <v>8</v>
      </c>
      <c r="D2" s="1">
        <v>1995</v>
      </c>
      <c r="E2" s="1" t="s">
        <v>9</v>
      </c>
      <c r="F2" s="63">
        <v>44593</v>
      </c>
    </row>
    <row r="3">
      <c r="A3" s="1" t="s">
        <v>10</v>
      </c>
      <c r="B3" s="67" t="s">
        <v>11</v>
      </c>
      <c r="C3" s="45" t="s">
        <v>12</v>
      </c>
      <c r="D3" s="1">
        <v>2020</v>
      </c>
      <c r="E3" s="1" t="s">
        <v>9</v>
      </c>
      <c r="F3" s="63">
        <v>44593</v>
      </c>
    </row>
    <row r="4">
      <c r="A4" s="1" t="s">
        <v>13</v>
      </c>
      <c r="B4" s="13" t="s">
        <v>14</v>
      </c>
      <c r="C4" s="45" t="s">
        <v>15</v>
      </c>
      <c r="D4" s="1">
        <v>1989</v>
      </c>
      <c r="E4" s="1" t="s">
        <v>9</v>
      </c>
      <c r="F4" s="63">
        <v>44593</v>
      </c>
    </row>
    <row r="5">
      <c r="A5" s="1" t="s">
        <v>16</v>
      </c>
      <c r="B5" s="67" t="s">
        <v>17</v>
      </c>
      <c r="C5" s="45" t="s">
        <v>18</v>
      </c>
      <c r="D5" s="1">
        <v>1990</v>
      </c>
      <c r="E5" s="1" t="s">
        <v>9</v>
      </c>
      <c r="F5" s="63">
        <v>44593</v>
      </c>
    </row>
    <row r="6">
      <c r="A6" s="1" t="s">
        <v>19</v>
      </c>
      <c r="B6" s="13" t="s">
        <v>20</v>
      </c>
      <c r="C6" s="45" t="s">
        <v>21</v>
      </c>
      <c r="D6" s="1">
        <v>2005</v>
      </c>
      <c r="E6" s="1" t="s">
        <v>9</v>
      </c>
      <c r="F6" s="63">
        <v>44593</v>
      </c>
    </row>
    <row r="7">
      <c r="A7" s="1" t="s">
        <v>22</v>
      </c>
      <c r="B7" s="67" t="s">
        <v>23</v>
      </c>
      <c r="C7" s="45" t="s">
        <v>24</v>
      </c>
      <c r="D7" s="1">
        <v>2018</v>
      </c>
      <c r="E7" s="1" t="s">
        <v>9</v>
      </c>
      <c r="F7" s="63">
        <v>44593</v>
      </c>
    </row>
    <row r="8">
      <c r="A8" s="1" t="s">
        <v>25</v>
      </c>
      <c r="B8" s="13" t="s">
        <v>26</v>
      </c>
      <c r="C8" s="45" t="s">
        <v>27</v>
      </c>
      <c r="D8" s="1">
        <v>2012</v>
      </c>
      <c r="E8" s="1" t="s">
        <v>9</v>
      </c>
      <c r="F8" s="63">
        <v>44593</v>
      </c>
    </row>
    <row r="9">
      <c r="A9" s="1" t="s">
        <v>28</v>
      </c>
      <c r="B9" s="13" t="s">
        <v>29</v>
      </c>
      <c r="C9" s="45" t="s">
        <v>30</v>
      </c>
      <c r="D9" s="1">
        <v>2007</v>
      </c>
      <c r="E9" s="1" t="s">
        <v>9</v>
      </c>
      <c r="F9" s="63">
        <v>44593</v>
      </c>
    </row>
    <row r="10">
      <c r="A10" s="1" t="s">
        <v>31</v>
      </c>
      <c r="B10" s="13" t="s">
        <v>32</v>
      </c>
      <c r="C10" s="45" t="s">
        <v>15</v>
      </c>
      <c r="D10" s="1">
        <v>1999</v>
      </c>
      <c r="E10" s="1" t="s">
        <v>9</v>
      </c>
      <c r="F10" s="63">
        <v>44593</v>
      </c>
    </row>
    <row r="11">
      <c r="A11" s="1" t="s">
        <v>33</v>
      </c>
      <c r="B11" s="13" t="s">
        <v>34</v>
      </c>
      <c r="C11" s="45" t="s">
        <v>35</v>
      </c>
      <c r="D11" s="1">
        <v>1999</v>
      </c>
      <c r="E11" s="1" t="s">
        <v>36</v>
      </c>
      <c r="F11" s="63">
        <v>44593</v>
      </c>
    </row>
    <row r="12">
      <c r="A12" s="1" t="s">
        <v>37</v>
      </c>
      <c r="B12" s="67" t="s">
        <v>38</v>
      </c>
      <c r="C12" s="45" t="s">
        <v>39</v>
      </c>
      <c r="D12" s="1">
        <v>2010</v>
      </c>
      <c r="E12" s="1" t="s">
        <v>9</v>
      </c>
      <c r="F12" s="63">
        <v>44593</v>
      </c>
    </row>
    <row r="13">
      <c r="A13" s="1" t="s">
        <v>40</v>
      </c>
      <c r="B13" s="44" t="s">
        <v>41</v>
      </c>
      <c r="C13" s="45" t="s">
        <v>42</v>
      </c>
      <c r="D13" s="43">
        <v>2016</v>
      </c>
      <c r="E13" s="43" t="s">
        <v>9</v>
      </c>
      <c r="F13" s="64" t="s">
        <v>43</v>
      </c>
    </row>
    <row r="14">
      <c r="A14" s="1" t="s">
        <v>44</v>
      </c>
      <c r="B14" s="57" t="s">
        <v>45</v>
      </c>
      <c r="C14" s="45" t="s">
        <v>46</v>
      </c>
      <c r="D14" s="43">
        <v>2007</v>
      </c>
      <c r="E14" s="43" t="s">
        <v>9</v>
      </c>
      <c r="F14" s="64">
        <v>45051</v>
      </c>
    </row>
    <row r="15">
      <c r="A15" s="1" t="s">
        <v>47</v>
      </c>
      <c r="B15" s="44" t="s">
        <v>48</v>
      </c>
      <c r="C15" s="45" t="s">
        <v>46</v>
      </c>
      <c r="D15" s="43">
        <v>2003</v>
      </c>
      <c r="E15" s="43" t="s">
        <v>9</v>
      </c>
      <c r="F15" s="64">
        <v>45031</v>
      </c>
    </row>
    <row r="16">
      <c r="A16" s="1" t="s">
        <v>49</v>
      </c>
      <c r="B16" s="44" t="s">
        <v>50</v>
      </c>
      <c r="C16" s="45" t="s">
        <v>35</v>
      </c>
      <c r="D16" s="43">
        <v>2000</v>
      </c>
      <c r="E16" s="43" t="s">
        <v>36</v>
      </c>
      <c r="F16" s="64">
        <v>45047</v>
      </c>
    </row>
    <row r="17">
      <c r="A17" s="1" t="s">
        <v>51</v>
      </c>
      <c r="B17" s="44" t="s">
        <v>52</v>
      </c>
      <c r="C17" s="45" t="s">
        <v>53</v>
      </c>
      <c r="D17" s="43">
        <v>2001</v>
      </c>
      <c r="E17" s="43" t="s">
        <v>9</v>
      </c>
      <c r="F17" s="64">
        <v>45047</v>
      </c>
    </row>
    <row r="27">
      <c r="C27" t="s">
        <v>54</v>
      </c>
    </row>
  </sheetData>
  <pageMargins left="0.69999999999999996" right="0.69999999999999996" top="0.75" bottom="0.75" header="0.29999999999999999" footer="0.29999999999999999"/>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C000"/>
  </sheetPr>
  <sheetViews>
    <sheetView showGridLines="0" topLeftCell="A337" workbookViewId="0">
      <selection activeCell="D358" sqref="D358"/>
    </sheetView>
  </sheetViews>
  <sheetFormatPr defaultRowHeight="15"/>
  <cols>
    <col bestFit="1" customWidth="1" min="1" max="1" style="43" width="17.7109375"/>
    <col customWidth="1" min="2" max="2" style="43" width="9.140625"/>
    <col customWidth="1" min="3" max="3" style="43" width="7.7109375"/>
    <col customWidth="1" min="4" max="4" style="142" width="50.140625"/>
    <col customWidth="1" min="5" max="5" style="142" width="72.7109375"/>
    <col customWidth="1" min="6" max="7" style="43" width="24.7109375"/>
    <col customWidth="1" min="8" max="8" style="142" width="24.7109375"/>
    <col min="9" max="9" style="43" width="9.140625"/>
    <col customWidth="1" min="10" max="10" style="43" width="3"/>
    <col min="11" max="16384" style="43" width="9.140625"/>
  </cols>
  <sheetData>
    <row r="1">
      <c r="A1" s="134" t="s">
        <v>1037</v>
      </c>
      <c r="B1" s="135" t="s">
        <v>2700</v>
      </c>
      <c r="C1" s="135" t="s">
        <v>2799</v>
      </c>
      <c r="D1" s="136" t="s">
        <v>3405</v>
      </c>
      <c r="E1" s="136" t="s">
        <v>3406</v>
      </c>
      <c r="F1" s="137" t="s">
        <v>3407</v>
      </c>
      <c r="G1" s="137" t="s">
        <v>3408</v>
      </c>
      <c r="H1" s="138" t="s">
        <v>3409</v>
      </c>
    </row>
    <row r="2">
      <c r="A2" s="122" t="s">
        <v>1440</v>
      </c>
      <c r="B2" s="122" t="s">
        <v>2705</v>
      </c>
      <c r="C2" s="122" t="s">
        <v>2802</v>
      </c>
      <c r="D2" s="139" t="str">
        <f>VLOOKUP(B2, 'Strategies DB'!$A$2:$B$39, 2, TRUE)</f>
        <v xml:space="preserve">Use modular architecture</v>
      </c>
      <c r="E2" s="139" t="str">
        <f>VLOOKUP(C2, 'Effects DB'!$A$2:$B$272, 2, TRUE)</f>
        <v xml:space="preserve">Decreases Inventory Costs</v>
      </c>
      <c r="F2" s="122">
        <f>VALUE(MID(C2, FIND("-", C2) + 1, LEN(C2) - FIND("-", C2)))</f>
        <v>1</v>
      </c>
      <c r="G2" s="122">
        <f>F3-F2</f>
        <v>1</v>
      </c>
      <c r="H2" s="123"/>
    </row>
    <row r="3">
      <c r="A3" s="122" t="s">
        <v>1457</v>
      </c>
      <c r="B3" s="122" t="s">
        <v>2705</v>
      </c>
      <c r="C3" s="122" t="s">
        <v>2805</v>
      </c>
      <c r="D3" s="139" t="str">
        <f>VLOOKUP(B3, 'Strategies DB'!$A$2:$B$39, 2, TRUE)</f>
        <v xml:space="preserve">Use modular architecture</v>
      </c>
      <c r="E3" s="139" t="str">
        <f>VLOOKUP(C3, 'Effects DB'!$A$2:$B$272, 2, TRUE)</f>
        <v xml:space="preserve">Increase Lot size</v>
      </c>
      <c r="F3" s="122">
        <f t="shared" ref="F3:F66" si="0">VALUE(MID(C3, FIND("-", C3) + 1, LEN(C3) - FIND("-", C3)))</f>
        <v>2</v>
      </c>
      <c r="G3" s="122">
        <f t="shared" ref="G3:G66" si="1">F4-F3</f>
        <v>1</v>
      </c>
      <c r="H3" s="123"/>
    </row>
    <row r="4">
      <c r="A4" s="122" t="s">
        <v>1460</v>
      </c>
      <c r="B4" s="122" t="s">
        <v>2705</v>
      </c>
      <c r="C4" s="122" t="s">
        <v>2807</v>
      </c>
      <c r="D4" s="139" t="str">
        <f>VLOOKUP(B4, 'Strategies DB'!$A$2:$B$39, 2, TRUE)</f>
        <v xml:space="preserve">Use modular architecture</v>
      </c>
      <c r="E4" s="139" t="str">
        <f>VLOOKUP(C4, 'Effects DB'!$A$2:$B$272, 2, TRUE)</f>
        <v xml:space="preserve">Decreases set-up times (mfg)</v>
      </c>
      <c r="F4" s="122">
        <f t="shared" si="0"/>
        <v>3</v>
      </c>
      <c r="G4" s="122">
        <f t="shared" si="1"/>
        <v>5</v>
      </c>
      <c r="H4" s="123"/>
    </row>
    <row r="5">
      <c r="A5" s="122" t="s">
        <v>1290</v>
      </c>
      <c r="B5" s="122" t="s">
        <v>2705</v>
      </c>
      <c r="C5" s="122" t="s">
        <v>2818</v>
      </c>
      <c r="D5" s="139" t="str">
        <f>VLOOKUP(B5, 'Strategies DB'!$A$2:$B$39, 2, TRUE)</f>
        <v xml:space="preserve">Use modular architecture</v>
      </c>
      <c r="E5" s="139" t="str">
        <f>VLOOKUP(C5, 'Effects DB'!$A$2:$B$272, 2, TRUE)</f>
        <v xml:space="preserve">Decreases function sharing</v>
      </c>
      <c r="F5" s="122">
        <f t="shared" si="0"/>
        <v>8</v>
      </c>
      <c r="G5" s="122">
        <f t="shared" si="1"/>
        <v>2</v>
      </c>
      <c r="H5" s="123"/>
    </row>
    <row r="6">
      <c r="A6" s="122" t="s">
        <v>1303</v>
      </c>
      <c r="B6" s="122" t="s">
        <v>2705</v>
      </c>
      <c r="C6" s="122" t="s">
        <v>2822</v>
      </c>
      <c r="D6" s="139" t="str">
        <f>VLOOKUP(B6, 'Strategies DB'!$A$2:$B$39, 2, TRUE)</f>
        <v xml:space="preserve">Use modular architecture</v>
      </c>
      <c r="E6" s="139" t="str">
        <f>VLOOKUP(C6, 'Effects DB'!$A$2:$B$272, 2, TRUE)</f>
        <v xml:space="preserve">Decreases product innovation</v>
      </c>
      <c r="F6" s="122">
        <f t="shared" si="0"/>
        <v>10</v>
      </c>
      <c r="G6" s="122">
        <f t="shared" si="1"/>
        <v>2</v>
      </c>
      <c r="H6" s="123"/>
    </row>
    <row r="7">
      <c r="A7" s="122" t="s">
        <v>1428</v>
      </c>
      <c r="B7" s="122" t="s">
        <v>2705</v>
      </c>
      <c r="C7" s="122" t="s">
        <v>2826</v>
      </c>
      <c r="D7" s="139" t="str">
        <f>VLOOKUP(B7, 'Strategies DB'!$A$2:$B$39, 2, TRUE)</f>
        <v xml:space="preserve">Use modular architecture</v>
      </c>
      <c r="E7" s="139" t="str">
        <f>VLOOKUP(C7, 'Effects DB'!$A$2:$B$272, 2, TRUE)</f>
        <v xml:space="preserve">Increases innovation</v>
      </c>
      <c r="F7" s="122">
        <f t="shared" si="0"/>
        <v>12</v>
      </c>
      <c r="G7" s="122">
        <f t="shared" si="1"/>
        <v>4</v>
      </c>
      <c r="H7" s="123"/>
    </row>
    <row r="8">
      <c r="A8" s="122" t="s">
        <v>2217</v>
      </c>
      <c r="B8" s="122" t="s">
        <v>2705</v>
      </c>
      <c r="C8" s="122" t="s">
        <v>2833</v>
      </c>
      <c r="D8" s="139" t="str">
        <f>VLOOKUP(B8, 'Strategies DB'!$A$2:$B$39, 2, TRUE)</f>
        <v xml:space="preserve">Use modular architecture</v>
      </c>
      <c r="E8" s="139" t="str">
        <f>VLOOKUP(C8, 'Effects DB'!$A$2:$B$272, 2, TRUE)</f>
        <v xml:space="preserve">Increases Commonality</v>
      </c>
      <c r="F8" s="122">
        <f t="shared" si="0"/>
        <v>16</v>
      </c>
      <c r="G8" s="122">
        <f t="shared" si="1"/>
        <v>1</v>
      </c>
      <c r="H8" s="123"/>
    </row>
    <row r="9">
      <c r="A9" s="122" t="s">
        <v>1320</v>
      </c>
      <c r="B9" s="122" t="s">
        <v>2705</v>
      </c>
      <c r="C9" s="122" t="s">
        <v>2835</v>
      </c>
      <c r="D9" s="139" t="str">
        <f>VLOOKUP(B9, 'Strategies DB'!$A$2:$B$39, 2, TRUE)</f>
        <v xml:space="preserve">Use modular architecture</v>
      </c>
      <c r="E9" s="139" t="str">
        <f>VLOOKUP(C9, 'Effects DB'!$A$2:$B$272, 2, TRUE)</f>
        <v xml:space="preserve">Decreases development costs</v>
      </c>
      <c r="F9" s="122">
        <f t="shared" si="0"/>
        <v>17</v>
      </c>
      <c r="G9" s="122">
        <f t="shared" si="1"/>
        <v>1</v>
      </c>
      <c r="H9" s="123"/>
    </row>
    <row r="10">
      <c r="A10" s="122" t="s">
        <v>1081</v>
      </c>
      <c r="B10" s="122" t="s">
        <v>2705</v>
      </c>
      <c r="C10" s="122" t="s">
        <v>2837</v>
      </c>
      <c r="D10" s="139" t="str">
        <f>VLOOKUP(B10, 'Strategies DB'!$A$2:$B$39, 2, TRUE)</f>
        <v xml:space="preserve">Use modular architecture</v>
      </c>
      <c r="E10" s="139" t="str">
        <f>VLOOKUP(C10, 'Effects DB'!$A$2:$B$272, 2, TRUE)</f>
        <v xml:space="preserve">Decreases production costs</v>
      </c>
      <c r="F10" s="122">
        <f t="shared" si="0"/>
        <v>18</v>
      </c>
      <c r="G10" s="122">
        <f t="shared" si="1"/>
        <v>1</v>
      </c>
      <c r="H10" s="123"/>
    </row>
    <row r="11">
      <c r="A11" s="122" t="s">
        <v>1247</v>
      </c>
      <c r="B11" s="122" t="s">
        <v>2705</v>
      </c>
      <c r="C11" s="122" t="s">
        <v>2839</v>
      </c>
      <c r="D11" s="139" t="str">
        <f>VLOOKUP(B11, 'Strategies DB'!$A$2:$B$39, 2, TRUE)</f>
        <v xml:space="preserve">Use modular architecture</v>
      </c>
      <c r="E11" s="139" t="str">
        <f>VLOOKUP(C11, 'Effects DB'!$A$2:$B$272, 2, TRUE)</f>
        <v xml:space="preserve">Increases product variety</v>
      </c>
      <c r="F11" s="122">
        <f t="shared" si="0"/>
        <v>19</v>
      </c>
      <c r="G11" s="122">
        <f t="shared" si="1"/>
        <v>1</v>
      </c>
      <c r="H11" s="123"/>
    </row>
    <row r="12">
      <c r="A12" s="122" t="s">
        <v>1552</v>
      </c>
      <c r="B12" s="122" t="s">
        <v>2705</v>
      </c>
      <c r="C12" s="122" t="s">
        <v>2841</v>
      </c>
      <c r="D12" s="139" t="str">
        <f>VLOOKUP(B12, 'Strategies DB'!$A$2:$B$39, 2, TRUE)</f>
        <v xml:space="preserve">Use modular architecture</v>
      </c>
      <c r="E12" s="139" t="str">
        <f>VLOOKUP(C12, 'Effects DB'!$A$2:$B$272, 2, TRUE)</f>
        <v xml:space="preserve">Increases introduction rate (market)</v>
      </c>
      <c r="F12" s="122">
        <f t="shared" si="0"/>
        <v>20</v>
      </c>
      <c r="G12" s="122">
        <f t="shared" si="1"/>
        <v>1</v>
      </c>
      <c r="H12" s="123"/>
    </row>
    <row r="13">
      <c r="A13" s="122" t="s">
        <v>2200</v>
      </c>
      <c r="B13" s="122" t="s">
        <v>2705</v>
      </c>
      <c r="C13" s="122" t="s">
        <v>2843</v>
      </c>
      <c r="D13" s="139" t="str">
        <f>VLOOKUP(B13, 'Strategies DB'!$A$2:$B$39, 2, TRUE)</f>
        <v xml:space="preserve">Use modular architecture</v>
      </c>
      <c r="E13" s="139" t="str">
        <f>VLOOKUP(C13, 'Effects DB'!$A$2:$B$272, 2, TRUE)</f>
        <v xml:space="preserve">Increases financial performance of product for the firm</v>
      </c>
      <c r="F13" s="122">
        <f t="shared" si="0"/>
        <v>21</v>
      </c>
      <c r="G13" s="122">
        <f t="shared" si="1"/>
        <v>1</v>
      </c>
      <c r="H13" s="123"/>
    </row>
    <row r="14">
      <c r="A14" s="122" t="s">
        <v>1466</v>
      </c>
      <c r="B14" s="122" t="s">
        <v>2705</v>
      </c>
      <c r="C14" s="122" t="s">
        <v>2845</v>
      </c>
      <c r="D14" s="139" t="str">
        <f>VLOOKUP(B14, 'Strategies DB'!$A$2:$B$39, 2, TRUE)</f>
        <v xml:space="preserve">Use modular architecture</v>
      </c>
      <c r="E14" s="139" t="str">
        <f>VLOOKUP(C14, 'Effects DB'!$A$2:$B$272, 2, TRUE)</f>
        <v xml:space="preserve">Decreases production lead time</v>
      </c>
      <c r="F14" s="122">
        <f t="shared" si="0"/>
        <v>22</v>
      </c>
      <c r="G14" s="122">
        <f t="shared" si="1"/>
        <v>1</v>
      </c>
      <c r="H14" s="123"/>
    </row>
    <row r="15">
      <c r="A15" s="122" t="s">
        <v>1145</v>
      </c>
      <c r="B15" s="122" t="s">
        <v>2705</v>
      </c>
      <c r="C15" s="122" t="s">
        <v>2847</v>
      </c>
      <c r="D15" s="139" t="str">
        <f>VLOOKUP(B15, 'Strategies DB'!$A$2:$B$39, 2, TRUE)</f>
        <v xml:space="preserve">Use modular architecture</v>
      </c>
      <c r="E15" s="139" t="str">
        <f>VLOOKUP(C15, 'Effects DB'!$A$2:$B$272, 2, TRUE)</f>
        <v xml:space="preserve">Decreases product development complexity</v>
      </c>
      <c r="F15" s="122">
        <f t="shared" si="0"/>
        <v>23</v>
      </c>
      <c r="G15" s="122">
        <f t="shared" si="1"/>
        <v>1</v>
      </c>
      <c r="H15" s="123"/>
    </row>
    <row r="16">
      <c r="A16" s="122" t="s">
        <v>1148</v>
      </c>
      <c r="B16" s="122" t="s">
        <v>2705</v>
      </c>
      <c r="C16" s="122" t="s">
        <v>2849</v>
      </c>
      <c r="D16" s="139" t="str">
        <f>VLOOKUP(B16, 'Strategies DB'!$A$2:$B$39, 2, TRUE)</f>
        <v xml:space="preserve">Use modular architecture</v>
      </c>
      <c r="E16" s="139" t="str">
        <f>VLOOKUP(C16, 'Effects DB'!$A$2:$B$272, 2, TRUE)</f>
        <v xml:space="preserve">Decreases development time</v>
      </c>
      <c r="F16" s="122">
        <f t="shared" si="0"/>
        <v>24</v>
      </c>
      <c r="G16" s="122">
        <f t="shared" si="1"/>
        <v>2</v>
      </c>
      <c r="H16" s="123"/>
    </row>
    <row r="17">
      <c r="A17" s="122" t="s">
        <v>1093</v>
      </c>
      <c r="B17" s="122" t="s">
        <v>2705</v>
      </c>
      <c r="C17" s="122" t="s">
        <v>2853</v>
      </c>
      <c r="D17" s="139" t="str">
        <f>VLOOKUP(B17, 'Strategies DB'!$A$2:$B$39, 2, TRUE)</f>
        <v xml:space="preserve">Use modular architecture</v>
      </c>
      <c r="E17" s="139" t="str">
        <f>VLOOKUP(C17, 'Effects DB'!$A$2:$B$272, 2, TRUE)</f>
        <v xml:space="preserve">Facilitates part re-use / carry-over</v>
      </c>
      <c r="F17" s="122">
        <f t="shared" si="0"/>
        <v>26</v>
      </c>
      <c r="G17" s="122" t="e">
        <f t="shared" si="1"/>
        <v>#VALUE!</v>
      </c>
      <c r="H17" s="123"/>
    </row>
    <row r="18">
      <c r="A18" s="122" t="s">
        <v>3410</v>
      </c>
      <c r="B18" s="122"/>
      <c r="C18" s="122"/>
      <c r="D18" s="139" t="e">
        <f>VLOOKUP(B18, 'Strategies DB'!$A$2:$B$39, 2, TRUE)</f>
        <v>#N/A</v>
      </c>
      <c r="E18" s="139" t="e">
        <f>VLOOKUP(C18, 'Effects DB'!$A$2:$B$272, 2, TRUE)</f>
        <v>#N/A</v>
      </c>
      <c r="F18" s="122" t="e">
        <f t="shared" si="0"/>
        <v>#VALUE!</v>
      </c>
      <c r="G18" s="122" t="e">
        <f t="shared" si="1"/>
        <v>#VALUE!</v>
      </c>
      <c r="H18" s="123"/>
    </row>
    <row r="19">
      <c r="A19" s="122" t="s">
        <v>1070</v>
      </c>
      <c r="B19" s="122" t="s">
        <v>2705</v>
      </c>
      <c r="C19" s="122" t="s">
        <v>2859</v>
      </c>
      <c r="D19" s="139" t="str">
        <f>VLOOKUP(B19, 'Strategies DB'!$A$2:$B$39, 2, TRUE)</f>
        <v xml:space="preserve">Use modular architecture</v>
      </c>
      <c r="E19" s="139" t="str">
        <f>VLOOKUP(C19, 'Effects DB'!$A$2:$B$272, 2, TRUE)</f>
        <v xml:space="preserve">Increases Postponement Capability</v>
      </c>
      <c r="F19" s="122">
        <f t="shared" si="0"/>
        <v>29</v>
      </c>
      <c r="G19" s="122">
        <f t="shared" si="1"/>
        <v>3</v>
      </c>
      <c r="H19" s="123"/>
    </row>
    <row r="20">
      <c r="A20" s="122" t="s">
        <v>1084</v>
      </c>
      <c r="B20" s="122" t="s">
        <v>2705</v>
      </c>
      <c r="C20" s="122" t="s">
        <v>2865</v>
      </c>
      <c r="D20" s="139" t="str">
        <f>VLOOKUP(B20, 'Strategies DB'!$A$2:$B$39, 2, TRUE)</f>
        <v xml:space="preserve">Use modular architecture</v>
      </c>
      <c r="E20" s="139" t="str">
        <f>VLOOKUP(C20, 'Effects DB'!$A$2:$B$272, 2, TRUE)</f>
        <v xml:space="preserve">Decreases amount of component inventory</v>
      </c>
      <c r="F20" s="122">
        <f t="shared" si="0"/>
        <v>32</v>
      </c>
      <c r="G20" s="122">
        <f t="shared" si="1"/>
        <v>3</v>
      </c>
      <c r="H20" s="123"/>
    </row>
    <row r="21">
      <c r="A21" s="122" t="s">
        <v>1425</v>
      </c>
      <c r="B21" s="122" t="s">
        <v>2705</v>
      </c>
      <c r="C21" s="122" t="s">
        <v>2871</v>
      </c>
      <c r="D21" s="139" t="str">
        <f>VLOOKUP(B21, 'Strategies DB'!$A$2:$B$39, 2, TRUE)</f>
        <v xml:space="preserve">Use modular architecture</v>
      </c>
      <c r="E21" s="139" t="str">
        <f>VLOOKUP(C21, 'Effects DB'!$A$2:$B$272, 2, TRUE)</f>
        <v xml:space="preserve">Increases potential of Development Strategy Lock-In</v>
      </c>
      <c r="F21" s="122">
        <f t="shared" si="0"/>
        <v>35</v>
      </c>
      <c r="G21" s="122">
        <f t="shared" si="1"/>
        <v>5</v>
      </c>
      <c r="H21" s="123"/>
    </row>
    <row r="22">
      <c r="A22" s="122" t="s">
        <v>1139</v>
      </c>
      <c r="B22" s="122" t="s">
        <v>2705</v>
      </c>
      <c r="C22" s="122" t="s">
        <v>2881</v>
      </c>
      <c r="D22" s="139" t="str">
        <f>VLOOKUP(B22, 'Strategies DB'!$A$2:$B$39, 2, TRUE)</f>
        <v xml:space="preserve">Use modular architecture</v>
      </c>
      <c r="E22" s="139" t="str">
        <f>VLOOKUP(C22, 'Effects DB'!$A$2:$B$272, 2, TRUE)</f>
        <v xml:space="preserve">Allows use of OTS components</v>
      </c>
      <c r="F22" s="122">
        <f t="shared" si="0"/>
        <v>40</v>
      </c>
      <c r="G22" s="122">
        <f t="shared" si="1"/>
        <v>1</v>
      </c>
      <c r="H22" s="123"/>
    </row>
    <row r="23">
      <c r="A23" s="122" t="s">
        <v>1469</v>
      </c>
      <c r="B23" s="122" t="s">
        <v>2705</v>
      </c>
      <c r="C23" s="122" t="s">
        <v>2883</v>
      </c>
      <c r="D23" s="139" t="str">
        <f>VLOOKUP(B23, 'Strategies DB'!$A$2:$B$39, 2, TRUE)</f>
        <v xml:space="preserve">Use modular architecture</v>
      </c>
      <c r="E23" s="139" t="str">
        <f>VLOOKUP(C23, 'Effects DB'!$A$2:$B$272, 2, TRUE)</f>
        <v xml:space="preserve">Facilitates parallel production</v>
      </c>
      <c r="F23" s="122">
        <f t="shared" si="0"/>
        <v>41</v>
      </c>
      <c r="G23" s="122">
        <f t="shared" si="1"/>
        <v>4</v>
      </c>
      <c r="H23" s="123"/>
    </row>
    <row r="24">
      <c r="A24" s="122" t="s">
        <v>1074</v>
      </c>
      <c r="B24" s="122" t="s">
        <v>2705</v>
      </c>
      <c r="C24" s="122" t="s">
        <v>2891</v>
      </c>
      <c r="D24" s="139" t="str">
        <f>VLOOKUP(B24, 'Strategies DB'!$A$2:$B$39, 2, TRUE)</f>
        <v xml:space="preserve">Use modular architecture</v>
      </c>
      <c r="E24" s="139" t="str">
        <f>VLOOKUP(C24, 'Effects DB'!$A$2:$B$272, 2, TRUE)</f>
        <v xml:space="preserve">Allows combinability</v>
      </c>
      <c r="F24" s="122">
        <f t="shared" si="0"/>
        <v>45</v>
      </c>
      <c r="G24" s="122" t="e">
        <f t="shared" si="1"/>
        <v>#VALUE!</v>
      </c>
      <c r="H24" s="123"/>
    </row>
    <row r="25">
      <c r="A25" s="122" t="s">
        <v>3411</v>
      </c>
      <c r="B25" s="122"/>
      <c r="C25" s="122"/>
      <c r="D25" s="139" t="e">
        <f>VLOOKUP(B25, 'Strategies DB'!$A$2:$B$39, 2, TRUE)</f>
        <v>#N/A</v>
      </c>
      <c r="E25" s="139" t="e">
        <f>VLOOKUP(C25, 'Effects DB'!$A$2:$B$272, 2, TRUE)</f>
        <v>#N/A</v>
      </c>
      <c r="F25" s="122" t="e">
        <f t="shared" si="0"/>
        <v>#VALUE!</v>
      </c>
      <c r="G25" s="122" t="e">
        <f t="shared" si="1"/>
        <v>#VALUE!</v>
      </c>
      <c r="H25" s="123"/>
    </row>
    <row r="26">
      <c r="A26" s="122" t="s">
        <v>2102</v>
      </c>
      <c r="B26" s="122" t="s">
        <v>2705</v>
      </c>
      <c r="C26" s="122" t="s">
        <v>2911</v>
      </c>
      <c r="D26" s="139" t="str">
        <f>VLOOKUP(B26, 'Strategies DB'!$A$2:$B$39, 2, TRUE)</f>
        <v xml:space="preserve">Use modular architecture</v>
      </c>
      <c r="E26" s="139" t="str">
        <f>VLOOKUP(C26, 'Effects DB'!$A$2:$B$272, 2, TRUE)</f>
        <v xml:space="preserve">Decreases product overall or global performance</v>
      </c>
      <c r="F26" s="122">
        <f t="shared" si="0"/>
        <v>55</v>
      </c>
      <c r="G26" s="122">
        <f t="shared" si="1"/>
        <v>2</v>
      </c>
      <c r="H26" s="123"/>
    </row>
    <row r="27">
      <c r="A27" s="122" t="s">
        <v>1213</v>
      </c>
      <c r="B27" s="122" t="s">
        <v>2705</v>
      </c>
      <c r="C27" s="122" t="s">
        <v>2915</v>
      </c>
      <c r="D27" s="139" t="str">
        <f>VLOOKUP(B27, 'Strategies DB'!$A$2:$B$39, 2, TRUE)</f>
        <v xml:space="preserve">Use modular architecture</v>
      </c>
      <c r="E27" s="139" t="str">
        <f>VLOOKUP(C27, 'Effects DB'!$A$2:$B$272, 2, TRUE)</f>
        <v xml:space="preserve">Increases parallel development</v>
      </c>
      <c r="F27" s="122">
        <f t="shared" si="0"/>
        <v>57</v>
      </c>
      <c r="G27" s="122">
        <f t="shared" si="1"/>
        <v>3</v>
      </c>
      <c r="H27" s="123"/>
    </row>
    <row r="28">
      <c r="A28" s="122" t="s">
        <v>2063</v>
      </c>
      <c r="B28" s="122" t="s">
        <v>2709</v>
      </c>
      <c r="C28" s="122" t="s">
        <v>2921</v>
      </c>
      <c r="D28" s="139" t="str">
        <f>VLOOKUP(B28, 'Strategies DB'!$A$2:$B$39, 2, TRUE)</f>
        <v xml:space="preserve">Develop a new modular architecture</v>
      </c>
      <c r="E28" s="139" t="str">
        <f>VLOOKUP(C28, 'Effects DB'!$A$2:$B$272, 2, TRUE)</f>
        <v xml:space="preserve">Increases product development complexity</v>
      </c>
      <c r="F28" s="122">
        <f t="shared" si="0"/>
        <v>60</v>
      </c>
      <c r="G28" s="122">
        <f t="shared" si="1"/>
        <v>2</v>
      </c>
      <c r="H28" s="123"/>
    </row>
    <row r="29">
      <c r="A29" s="122" t="s">
        <v>1231</v>
      </c>
      <c r="B29" s="122" t="s">
        <v>2705</v>
      </c>
      <c r="C29" s="122" t="s">
        <v>2925</v>
      </c>
      <c r="D29" s="139" t="str">
        <f>VLOOKUP(B29, 'Strategies DB'!$A$2:$B$39, 2, TRUE)</f>
        <v xml:space="preserve">Use modular architecture</v>
      </c>
      <c r="E29" s="139" t="str">
        <f>VLOOKUP(C29, 'Effects DB'!$A$2:$B$272, 2, TRUE)</f>
        <v xml:space="preserve">Increases specialization and expertise (of firms and organiz)</v>
      </c>
      <c r="F29" s="122">
        <f t="shared" si="0"/>
        <v>62</v>
      </c>
      <c r="G29" s="122">
        <f t="shared" si="1"/>
        <v>1</v>
      </c>
      <c r="H29" s="123"/>
    </row>
    <row r="30">
      <c r="A30" s="122" t="s">
        <v>1443</v>
      </c>
      <c r="B30" s="122" t="s">
        <v>2705</v>
      </c>
      <c r="C30" s="122" t="s">
        <v>2927</v>
      </c>
      <c r="D30" s="139" t="str">
        <f>VLOOKUP(B30, 'Strategies DB'!$A$2:$B$39, 2, TRUE)</f>
        <v xml:space="preserve">Use modular architecture</v>
      </c>
      <c r="E30" s="139" t="str">
        <f>VLOOKUP(C30, 'Effects DB'!$A$2:$B$272, 2, TRUE)</f>
        <v xml:space="preserve">Decreases inventory variety (# of different part types in inventory)</v>
      </c>
      <c r="F30" s="122">
        <f t="shared" si="0"/>
        <v>63</v>
      </c>
      <c r="G30" s="122">
        <f t="shared" si="1"/>
        <v>1</v>
      </c>
      <c r="H30" s="123"/>
    </row>
    <row r="31">
      <c r="A31" s="122" t="s">
        <v>2060</v>
      </c>
      <c r="B31" s="122" t="s">
        <v>2705</v>
      </c>
      <c r="C31" s="122" t="s">
        <v>2929</v>
      </c>
      <c r="D31" s="139" t="str">
        <f>VLOOKUP(B31, 'Strategies DB'!$A$2:$B$39, 2, TRUE)</f>
        <v xml:space="preserve">Use modular architecture</v>
      </c>
      <c r="E31" s="139" t="str">
        <f>VLOOKUP(C31, 'Effects DB'!$A$2:$B$272, 2, TRUE)</f>
        <v xml:space="preserve">Increases development costs</v>
      </c>
      <c r="F31" s="122">
        <f t="shared" si="0"/>
        <v>64</v>
      </c>
      <c r="G31" s="122">
        <f t="shared" si="1"/>
        <v>1</v>
      </c>
      <c r="H31" s="123"/>
    </row>
    <row r="32">
      <c r="A32" s="122" t="s">
        <v>2025</v>
      </c>
      <c r="B32" s="122" t="s">
        <v>2705</v>
      </c>
      <c r="C32" s="122" t="s">
        <v>2931</v>
      </c>
      <c r="D32" s="139" t="str">
        <f>VLOOKUP(B32, 'Strategies DB'!$A$2:$B$39, 2, TRUE)</f>
        <v xml:space="preserve">Use modular architecture</v>
      </c>
      <c r="E32" s="139" t="str">
        <f>VLOOKUP(C32, 'Effects DB'!$A$2:$B$272, 2, TRUE)</f>
        <v xml:space="preserve">Increases value of product for the consumer</v>
      </c>
      <c r="F32" s="122">
        <f t="shared" si="0"/>
        <v>65</v>
      </c>
      <c r="G32" s="122">
        <f t="shared" si="1"/>
        <v>1</v>
      </c>
      <c r="H32" s="123"/>
    </row>
    <row r="33">
      <c r="A33" s="122" t="s">
        <v>1201</v>
      </c>
      <c r="B33" s="122" t="s">
        <v>2705</v>
      </c>
      <c r="C33" s="122" t="s">
        <v>2933</v>
      </c>
      <c r="D33" s="139" t="str">
        <f>VLOOKUP(B33, 'Strategies DB'!$A$2:$B$39, 2, TRUE)</f>
        <v xml:space="preserve">Use modular architecture</v>
      </c>
      <c r="E33" s="139" t="str">
        <f>VLOOKUP(C33, 'Effects DB'!$A$2:$B$272, 2, TRUE)</f>
        <v xml:space="preserve">Allows out-sourcing of design</v>
      </c>
      <c r="F33" s="122">
        <f t="shared" si="0"/>
        <v>66</v>
      </c>
      <c r="G33" s="122">
        <f t="shared" si="1"/>
        <v>1</v>
      </c>
      <c r="H33" s="123"/>
    </row>
    <row r="34">
      <c r="A34" s="122" t="s">
        <v>1207</v>
      </c>
      <c r="B34" s="122" t="s">
        <v>2709</v>
      </c>
      <c r="C34" s="122" t="s">
        <v>2935</v>
      </c>
      <c r="D34" s="139" t="str">
        <f>VLOOKUP(B34, 'Strategies DB'!$A$2:$B$39, 2, TRUE)</f>
        <v xml:space="preserve">Develop a new modular architecture</v>
      </c>
      <c r="E34" s="139" t="str">
        <f>VLOOKUP(C34, 'Effects DB'!$A$2:$B$272, 2, TRUE)</f>
        <v xml:space="preserve">Increases early design planning (time &amp; effort)</v>
      </c>
      <c r="F34" s="122">
        <f t="shared" si="0"/>
        <v>67</v>
      </c>
      <c r="G34" s="122">
        <f t="shared" si="1"/>
        <v>1</v>
      </c>
      <c r="H34" s="123"/>
    </row>
    <row r="35">
      <c r="A35" s="122" t="s">
        <v>1046</v>
      </c>
      <c r="B35" s="122" t="s">
        <v>2705</v>
      </c>
      <c r="C35" s="122" t="s">
        <v>2937</v>
      </c>
      <c r="D35" s="139" t="str">
        <f>VLOOKUP(B35, 'Strategies DB'!$A$2:$B$39, 2, TRUE)</f>
        <v xml:space="preserve">Use modular architecture</v>
      </c>
      <c r="E35" s="139" t="str">
        <f>VLOOKUP(C35, 'Effects DB'!$A$2:$B$272, 2, TRUE)</f>
        <v xml:space="preserve">Decreases propagation of changes in the design</v>
      </c>
      <c r="F35" s="122">
        <f t="shared" si="0"/>
        <v>68</v>
      </c>
      <c r="G35" s="122">
        <f t="shared" si="1"/>
        <v>1</v>
      </c>
      <c r="H35" s="123"/>
    </row>
    <row r="36">
      <c r="A36" s="122" t="s">
        <v>1222</v>
      </c>
      <c r="B36" s="122" t="s">
        <v>2705</v>
      </c>
      <c r="C36" s="122" t="s">
        <v>2940</v>
      </c>
      <c r="D36" s="139" t="str">
        <f>VLOOKUP(B36, 'Strategies DB'!$A$2:$B$39, 2, TRUE)</f>
        <v xml:space="preserve">Use modular architecture</v>
      </c>
      <c r="E36" s="139" t="str">
        <f>VLOOKUP(C36, 'Effects DB'!$A$2:$B$272, 2, TRUE)</f>
        <v xml:space="preserve">Increases checking and debugging in testing phase</v>
      </c>
      <c r="F36" s="122">
        <f t="shared" si="0"/>
        <v>69</v>
      </c>
      <c r="G36" s="122">
        <f t="shared" si="1"/>
        <v>1</v>
      </c>
      <c r="H36" s="123"/>
    </row>
    <row r="37">
      <c r="A37" s="122" t="s">
        <v>1151</v>
      </c>
      <c r="B37" s="122" t="s">
        <v>2705</v>
      </c>
      <c r="C37" s="122" t="s">
        <v>2942</v>
      </c>
      <c r="D37" s="139" t="str">
        <f>VLOOKUP(B37, 'Strategies DB'!$A$2:$B$39, 2, TRUE)</f>
        <v xml:space="preserve">Use modular architecture</v>
      </c>
      <c r="E37" s="139" t="str">
        <f>VLOOKUP(C37, 'Effects DB'!$A$2:$B$272, 2, TRUE)</f>
        <v xml:space="preserve">Allows independent/parallel testing</v>
      </c>
      <c r="F37" s="122">
        <f t="shared" si="0"/>
        <v>70</v>
      </c>
      <c r="G37" s="122">
        <f t="shared" si="1"/>
        <v>1</v>
      </c>
      <c r="H37" s="123"/>
    </row>
    <row r="38">
      <c r="A38" s="122" t="s">
        <v>2070</v>
      </c>
      <c r="B38" s="122" t="s">
        <v>2705</v>
      </c>
      <c r="C38" s="122" t="s">
        <v>2944</v>
      </c>
      <c r="D38" s="139" t="str">
        <f>VLOOKUP(B38, 'Strategies DB'!$A$2:$B$39, 2, TRUE)</f>
        <v xml:space="preserve">Use modular architecture</v>
      </c>
      <c r="E38" s="139" t="str">
        <f>VLOOKUP(C38, 'Effects DB'!$A$2:$B$272, 2, TRUE)</f>
        <v xml:space="preserve">(Facilitates and...) Increases rate of product changes and updates</v>
      </c>
      <c r="F38" s="122">
        <f t="shared" si="0"/>
        <v>71</v>
      </c>
      <c r="G38" s="122">
        <f t="shared" si="1"/>
        <v>1</v>
      </c>
      <c r="H38" s="123"/>
    </row>
    <row r="39">
      <c r="A39" s="122" t="s">
        <v>1280</v>
      </c>
      <c r="B39" s="122" t="s">
        <v>2705</v>
      </c>
      <c r="C39" s="122" t="s">
        <v>2946</v>
      </c>
      <c r="D39" s="139" t="str">
        <f>VLOOKUP(B39, 'Strategies DB'!$A$2:$B$39, 2, TRUE)</f>
        <v xml:space="preserve">Use modular architecture</v>
      </c>
      <c r="E39" s="139" t="str">
        <f>VLOOKUP(C39, 'Effects DB'!$A$2:$B$272, 2, TRUE)</f>
        <v xml:space="preserve">Increases standardization</v>
      </c>
      <c r="F39" s="122">
        <f t="shared" si="0"/>
        <v>72</v>
      </c>
      <c r="G39" s="122">
        <f t="shared" si="1"/>
        <v>1</v>
      </c>
      <c r="H39" s="123"/>
    </row>
    <row r="40">
      <c r="A40" s="122" t="s">
        <v>1277</v>
      </c>
      <c r="B40" s="122" t="s">
        <v>2705</v>
      </c>
      <c r="C40" s="122" t="s">
        <v>2948</v>
      </c>
      <c r="D40" s="139" t="str">
        <f>VLOOKUP(B40, 'Strategies DB'!$A$2:$B$39, 2, TRUE)</f>
        <v xml:space="preserve">Use modular architecture</v>
      </c>
      <c r="E40" s="139" t="str">
        <f>VLOOKUP(C40, 'Effects DB'!$A$2:$B$272, 2, TRUE)</f>
        <v xml:space="preserve">Allows out-sourcing of production</v>
      </c>
      <c r="F40" s="122">
        <f t="shared" si="0"/>
        <v>73</v>
      </c>
      <c r="G40" s="122">
        <f t="shared" si="1"/>
        <v>1</v>
      </c>
      <c r="H40" s="123"/>
    </row>
    <row r="41">
      <c r="A41" s="122" t="s">
        <v>1556</v>
      </c>
      <c r="B41" s="122" t="s">
        <v>2705</v>
      </c>
      <c r="C41" s="122" t="s">
        <v>2950</v>
      </c>
      <c r="D41" s="139" t="str">
        <f>VLOOKUP(B41, 'Strategies DB'!$A$2:$B$39, 2, TRUE)</f>
        <v xml:space="preserve">Use modular architecture</v>
      </c>
      <c r="E41" s="139" t="str">
        <f>VLOOKUP(C41, 'Effects DB'!$A$2:$B$272, 2, TRUE)</f>
        <v xml:space="preserve">Decreases time to production planning</v>
      </c>
      <c r="F41" s="122">
        <f t="shared" si="0"/>
        <v>74</v>
      </c>
      <c r="G41" s="122">
        <f t="shared" si="1"/>
        <v>1</v>
      </c>
      <c r="H41" s="123"/>
    </row>
    <row r="42">
      <c r="A42" s="122" t="s">
        <v>1250</v>
      </c>
      <c r="B42" s="122" t="s">
        <v>2705</v>
      </c>
      <c r="C42" s="122" t="s">
        <v>2952</v>
      </c>
      <c r="D42" s="139" t="str">
        <f>VLOOKUP(B42, 'Strategies DB'!$A$2:$B$39, 2, TRUE)</f>
        <v xml:space="preserve">Use modular architecture</v>
      </c>
      <c r="E42" s="139" t="str">
        <f>VLOOKUP(C42, 'Effects DB'!$A$2:$B$272, 2, TRUE)</f>
        <v xml:space="preserve">Allows product variety</v>
      </c>
      <c r="F42" s="122">
        <f t="shared" si="0"/>
        <v>75</v>
      </c>
      <c r="G42" s="122">
        <f t="shared" si="1"/>
        <v>1</v>
      </c>
      <c r="H42" s="123"/>
    </row>
    <row r="43">
      <c r="A43" s="122" t="s">
        <v>1186</v>
      </c>
      <c r="B43" s="122" t="s">
        <v>2705</v>
      </c>
      <c r="C43" s="122" t="s">
        <v>2954</v>
      </c>
      <c r="D43" s="139" t="str">
        <f>VLOOKUP(B43, 'Strategies DB'!$A$2:$B$39, 2, TRUE)</f>
        <v xml:space="preserve">Use modular architecture</v>
      </c>
      <c r="E43" s="139" t="str">
        <f>VLOOKUP(C43, 'Effects DB'!$A$2:$B$272, 2, TRUE)</f>
        <v xml:space="preserve">Requires function mapping (system level design)</v>
      </c>
      <c r="F43" s="122">
        <f t="shared" si="0"/>
        <v>76</v>
      </c>
      <c r="G43" s="122">
        <f t="shared" si="1"/>
        <v>18</v>
      </c>
      <c r="H43" s="123"/>
    </row>
    <row r="44">
      <c r="A44" s="122" t="s">
        <v>1472</v>
      </c>
      <c r="B44" s="122" t="s">
        <v>2705</v>
      </c>
      <c r="C44" s="122" t="s">
        <v>2994</v>
      </c>
      <c r="D44" s="139" t="str">
        <f>VLOOKUP(B44, 'Strategies DB'!$A$2:$B$39, 2, TRUE)</f>
        <v xml:space="preserve">Use modular architecture</v>
      </c>
      <c r="E44" s="139" t="str">
        <f>VLOOKUP(C44, 'Effects DB'!$A$2:$B$272, 2, TRUE)</f>
        <v xml:space="preserve">Decreases amount of product variants</v>
      </c>
      <c r="F44" s="122">
        <f t="shared" si="0"/>
        <v>94</v>
      </c>
      <c r="G44" s="122">
        <f t="shared" si="1"/>
        <v>-16</v>
      </c>
      <c r="H44" s="123"/>
    </row>
    <row r="45">
      <c r="A45" s="122" t="s">
        <v>1192</v>
      </c>
      <c r="B45" s="122" t="s">
        <v>2705</v>
      </c>
      <c r="C45" s="122" t="s">
        <v>2958</v>
      </c>
      <c r="D45" s="139" t="str">
        <f>VLOOKUP(B45, 'Strategies DB'!$A$2:$B$39, 2, TRUE)</f>
        <v xml:space="preserve">Use modular architecture</v>
      </c>
      <c r="E45" s="139" t="str">
        <f>VLOOKUP(C45, 'Effects DB'!$A$2:$B$272, 2, TRUE)</f>
        <v xml:space="preserve">Allows specialty firm development</v>
      </c>
      <c r="F45" s="122">
        <f t="shared" si="0"/>
        <v>78</v>
      </c>
      <c r="G45" s="122">
        <f t="shared" si="1"/>
        <v>1</v>
      </c>
      <c r="H45" s="123"/>
    </row>
    <row r="46">
      <c r="A46" s="122" t="s">
        <v>2224</v>
      </c>
      <c r="B46" s="122" t="s">
        <v>2705</v>
      </c>
      <c r="C46" s="122" t="s">
        <v>2960</v>
      </c>
      <c r="D46" s="139" t="str">
        <f>VLOOKUP(B46, 'Strategies DB'!$A$2:$B$39, 2, TRUE)</f>
        <v xml:space="preserve">Use modular architecture</v>
      </c>
      <c r="E46" s="139" t="str">
        <f>VLOOKUP(C46, 'Effects DB'!$A$2:$B$272, 2, TRUE)</f>
        <v xml:space="preserve">Increases manufacturing and/or functional quality of a component or product</v>
      </c>
      <c r="F46" s="122">
        <f t="shared" si="0"/>
        <v>79</v>
      </c>
      <c r="G46" s="122">
        <f t="shared" si="1"/>
        <v>1</v>
      </c>
      <c r="H46" s="123"/>
    </row>
    <row r="47">
      <c r="A47" s="122" t="s">
        <v>1055</v>
      </c>
      <c r="B47" s="122" t="s">
        <v>2705</v>
      </c>
      <c r="C47" s="122" t="s">
        <v>2963</v>
      </c>
      <c r="D47" s="139" t="str">
        <f>VLOOKUP(B47, 'Strategies DB'!$A$2:$B$39, 2, TRUE)</f>
        <v xml:space="preserve">Use modular architecture</v>
      </c>
      <c r="E47" s="139" t="str">
        <f>VLOOKUP(C47, 'Effects DB'!$A$2:$B$272, 2, TRUE)</f>
        <v xml:space="preserve">Increases flexibilty</v>
      </c>
      <c r="F47" s="122">
        <f t="shared" si="0"/>
        <v>80</v>
      </c>
      <c r="G47" s="122">
        <f t="shared" si="1"/>
        <v>1</v>
      </c>
      <c r="H47" s="123"/>
    </row>
    <row r="48">
      <c r="A48" s="122" t="s">
        <v>2230</v>
      </c>
      <c r="B48" s="122" t="s">
        <v>2705</v>
      </c>
      <c r="C48" s="122" t="s">
        <v>2965</v>
      </c>
      <c r="D48" s="139" t="str">
        <f>VLOOKUP(B48, 'Strategies DB'!$A$2:$B$39, 2, TRUE)</f>
        <v xml:space="preserve">Use modular architecture</v>
      </c>
      <c r="E48" s="139" t="str">
        <f>VLOOKUP(C48, 'Effects DB'!$A$2:$B$272, 2, TRUE)</f>
        <v xml:space="preserve">facilitates customer service</v>
      </c>
      <c r="F48" s="122">
        <f t="shared" si="0"/>
        <v>81</v>
      </c>
      <c r="G48" s="122">
        <f t="shared" si="1"/>
        <v>2</v>
      </c>
      <c r="H48" s="123"/>
    </row>
    <row r="49">
      <c r="A49" s="122" t="s">
        <v>1058</v>
      </c>
      <c r="B49" s="122" t="s">
        <v>2705</v>
      </c>
      <c r="C49" s="122" t="s">
        <v>2970</v>
      </c>
      <c r="D49" s="139" t="str">
        <f>VLOOKUP(B49, 'Strategies DB'!$A$2:$B$39, 2, TRUE)</f>
        <v xml:space="preserve">Use modular architecture</v>
      </c>
      <c r="E49" s="139" t="str">
        <f>VLOOKUP(C49, 'Effects DB'!$A$2:$B$272, 2, TRUE)</f>
        <v xml:space="preserve">Increases ability for adaptation to new applications</v>
      </c>
      <c r="F49" s="122">
        <f t="shared" si="0"/>
        <v>83</v>
      </c>
      <c r="G49" s="122">
        <f t="shared" si="1"/>
        <v>1</v>
      </c>
      <c r="H49" s="123"/>
    </row>
    <row r="50">
      <c r="A50" s="122" t="s">
        <v>1061</v>
      </c>
      <c r="B50" s="122" t="s">
        <v>2705</v>
      </c>
      <c r="C50" s="122" t="s">
        <v>2972</v>
      </c>
      <c r="D50" s="139" t="str">
        <f>VLOOKUP(B50, 'Strategies DB'!$A$2:$B$39, 2, TRUE)</f>
        <v xml:space="preserve">Use modular architecture</v>
      </c>
      <c r="E50" s="139" t="str">
        <f>VLOOKUP(C50, 'Effects DB'!$A$2:$B$272, 2, TRUE)</f>
        <v xml:space="preserve">Increases ability for module upgrade</v>
      </c>
      <c r="F50" s="122">
        <f t="shared" si="0"/>
        <v>84</v>
      </c>
      <c r="G50" s="122">
        <f t="shared" si="1"/>
        <v>68</v>
      </c>
      <c r="H50" s="123"/>
    </row>
    <row r="51">
      <c r="A51" s="122" t="s">
        <v>1235</v>
      </c>
      <c r="B51" s="122" t="s">
        <v>2709</v>
      </c>
      <c r="C51" s="122" t="s">
        <v>3112</v>
      </c>
      <c r="D51" s="139" t="str">
        <f>VLOOKUP(B51, 'Strategies DB'!$A$2:$B$39, 2, TRUE)</f>
        <v xml:space="preserve">Develop a new modular architecture</v>
      </c>
      <c r="E51" s="139" t="str">
        <f>VLOOKUP(C51, 'Effects DB'!$A$2:$B$272, 2, TRUE)</f>
        <v xml:space="preserve">Requires increased systems engineering and planning skills</v>
      </c>
      <c r="F51" s="122">
        <f t="shared" si="0"/>
        <v>152</v>
      </c>
      <c r="G51" s="122">
        <f t="shared" si="1"/>
        <v>-55</v>
      </c>
      <c r="H51" s="123"/>
    </row>
    <row r="52">
      <c r="A52" s="122" t="s">
        <v>1571</v>
      </c>
      <c r="B52" s="122" t="s">
        <v>2705</v>
      </c>
      <c r="C52" s="122" t="s">
        <v>3001</v>
      </c>
      <c r="D52" s="139" t="str">
        <f>VLOOKUP(B52, 'Strategies DB'!$A$2:$B$39, 2, TRUE)</f>
        <v xml:space="preserve">Use modular architecture</v>
      </c>
      <c r="E52" s="139" t="str">
        <f>VLOOKUP(C52, 'Effects DB'!$A$2:$B$272, 2, TRUE)</f>
        <v xml:space="preserve">Decreases procurement costs</v>
      </c>
      <c r="F52" s="122">
        <f t="shared" si="0"/>
        <v>97</v>
      </c>
      <c r="G52" s="122">
        <f t="shared" si="1"/>
        <v>1</v>
      </c>
      <c r="H52" s="123"/>
    </row>
    <row r="53">
      <c r="A53" s="122" t="s">
        <v>2020</v>
      </c>
      <c r="B53" s="122" t="s">
        <v>2705</v>
      </c>
      <c r="C53" s="122" t="s">
        <v>3003</v>
      </c>
      <c r="D53" s="139" t="str">
        <f>VLOOKUP(B53, 'Strategies DB'!$A$2:$B$39, 2, TRUE)</f>
        <v xml:space="preserve">Use modular architecture</v>
      </c>
      <c r="E53" s="139" t="str">
        <f>VLOOKUP(C53, 'Effects DB'!$A$2:$B$272, 2, TRUE)</f>
        <v xml:space="preserve">Increases ability to assign organizations to tasks</v>
      </c>
      <c r="F53" s="122">
        <f t="shared" si="0"/>
        <v>98</v>
      </c>
      <c r="G53" s="122">
        <f t="shared" si="1"/>
        <v>6</v>
      </c>
      <c r="H53" s="123"/>
    </row>
    <row r="54">
      <c r="A54" s="122" t="s">
        <v>1064</v>
      </c>
      <c r="B54" s="122" t="s">
        <v>2705</v>
      </c>
      <c r="C54" s="122" t="s">
        <v>3016</v>
      </c>
      <c r="D54" s="139" t="str">
        <f>VLOOKUP(B54, 'Strategies DB'!$A$2:$B$39, 2, TRUE)</f>
        <v xml:space="preserve">Use modular architecture</v>
      </c>
      <c r="E54" s="139" t="str">
        <f>VLOOKUP(C54, 'Effects DB'!$A$2:$B$272, 2, TRUE)</f>
        <v xml:space="preserve">Decreases wear concerns</v>
      </c>
      <c r="F54" s="122">
        <f t="shared" si="0"/>
        <v>104</v>
      </c>
      <c r="G54" s="122">
        <f t="shared" si="1"/>
        <v>4</v>
      </c>
      <c r="H54" s="123"/>
    </row>
    <row r="55">
      <c r="A55" s="122" t="s">
        <v>1317</v>
      </c>
      <c r="B55" s="122" t="s">
        <v>2709</v>
      </c>
      <c r="C55" s="122" t="s">
        <v>3024</v>
      </c>
      <c r="D55" s="139" t="str">
        <f>VLOOKUP(B55, 'Strategies DB'!$A$2:$B$39, 2, TRUE)</f>
        <v xml:space="preserve">Develop a new modular architecture</v>
      </c>
      <c r="E55" s="139" t="str">
        <f>VLOOKUP(C55, 'Effects DB'!$A$2:$B$272, 2, TRUE)</f>
        <v xml:space="preserve">Decreases variety of production processes</v>
      </c>
      <c r="F55" s="122">
        <f t="shared" si="0"/>
        <v>108</v>
      </c>
      <c r="G55" s="122">
        <f t="shared" si="1"/>
        <v>11</v>
      </c>
      <c r="H55" s="123"/>
    </row>
    <row r="56">
      <c r="A56" s="122" t="s">
        <v>1574</v>
      </c>
      <c r="B56" s="122" t="s">
        <v>2705</v>
      </c>
      <c r="C56" s="122" t="s">
        <v>3045</v>
      </c>
      <c r="D56" s="139" t="str">
        <f>VLOOKUP(B56, 'Strategies DB'!$A$2:$B$39, 2, TRUE)</f>
        <v xml:space="preserve">Use modular architecture</v>
      </c>
      <c r="E56" s="139" t="str">
        <f>VLOOKUP(C56, 'Effects DB'!$A$2:$B$272, 2, TRUE)</f>
        <v xml:space="preserve">Decreases component/module variety</v>
      </c>
      <c r="F56" s="122">
        <f t="shared" si="0"/>
        <v>119</v>
      </c>
      <c r="G56" s="122">
        <f t="shared" si="1"/>
        <v>1</v>
      </c>
      <c r="H56" s="123"/>
    </row>
    <row r="57">
      <c r="A57" s="122" t="s">
        <v>1180</v>
      </c>
      <c r="B57" s="122" t="s">
        <v>2705</v>
      </c>
      <c r="C57" s="122" t="s">
        <v>3048</v>
      </c>
      <c r="D57" s="139" t="str">
        <f>VLOOKUP(B57, 'Strategies DB'!$A$2:$B$39, 2, TRUE)</f>
        <v xml:space="preserve">Use modular architecture</v>
      </c>
      <c r="E57" s="139" t="str">
        <f>VLOOKUP(C57, 'Effects DB'!$A$2:$B$272, 2, TRUE)</f>
        <v xml:space="preserve">Increases Team Lead skills/requirements</v>
      </c>
      <c r="F57" s="122">
        <f t="shared" si="0"/>
        <v>120</v>
      </c>
      <c r="G57" s="122">
        <f t="shared" si="1"/>
        <v>7</v>
      </c>
      <c r="H57" s="123"/>
    </row>
    <row r="58">
      <c r="A58" s="122" t="s">
        <v>1327</v>
      </c>
      <c r="B58" s="122" t="s">
        <v>2705</v>
      </c>
      <c r="C58" s="122" t="s">
        <v>3062</v>
      </c>
      <c r="D58" s="139" t="str">
        <f>VLOOKUP(B58, 'Strategies DB'!$A$2:$B$39, 2, TRUE)</f>
        <v xml:space="preserve">Use modular architecture</v>
      </c>
      <c r="E58" s="139" t="str">
        <f>VLOOKUP(C58, 'Effects DB'!$A$2:$B$272, 2, TRUE)</f>
        <v xml:space="preserve">Increases adaptability to major unexpected change in environment</v>
      </c>
      <c r="F58" s="122">
        <f t="shared" si="0"/>
        <v>127</v>
      </c>
      <c r="G58" s="122">
        <f t="shared" si="1"/>
        <v>4</v>
      </c>
      <c r="H58" s="123"/>
    </row>
    <row r="59">
      <c r="A59" s="122" t="s">
        <v>1431</v>
      </c>
      <c r="B59" s="122" t="s">
        <v>2705</v>
      </c>
      <c r="C59" s="122" t="s">
        <v>3069</v>
      </c>
      <c r="D59" s="139" t="str">
        <f>VLOOKUP(B59, 'Strategies DB'!$A$2:$B$39, 2, TRUE)</f>
        <v xml:space="preserve">Use modular architecture</v>
      </c>
      <c r="E59" s="139" t="str">
        <f>VLOOKUP(C59, 'Effects DB'!$A$2:$B$272, 2, TRUE)</f>
        <v xml:space="preserve">Increases freedom of design (search area/spectrum)</v>
      </c>
      <c r="F59" s="122">
        <f t="shared" si="0"/>
        <v>131</v>
      </c>
      <c r="G59" s="122">
        <f t="shared" si="1"/>
        <v>7</v>
      </c>
      <c r="H59" s="123"/>
    </row>
    <row r="60">
      <c r="A60" s="122" t="s">
        <v>1295</v>
      </c>
      <c r="B60" s="122" t="s">
        <v>2705</v>
      </c>
      <c r="C60" s="122" t="s">
        <v>3082</v>
      </c>
      <c r="D60" s="139" t="str">
        <f>VLOOKUP(B60, 'Strategies DB'!$A$2:$B$39, 2, TRUE)</f>
        <v xml:space="preserve">Use modular architecture</v>
      </c>
      <c r="E60" s="139" t="str">
        <f>VLOOKUP(C60, 'Effects DB'!$A$2:$B$272, 2, TRUE)</f>
        <v xml:space="preserve">Allows division of labor</v>
      </c>
      <c r="F60" s="122">
        <f t="shared" si="0"/>
        <v>138</v>
      </c>
      <c r="G60" s="122">
        <f t="shared" si="1"/>
        <v>1</v>
      </c>
      <c r="H60" s="123"/>
    </row>
    <row r="61">
      <c r="A61" s="122" t="s">
        <v>1189</v>
      </c>
      <c r="B61" s="122" t="s">
        <v>2709</v>
      </c>
      <c r="C61" s="122" t="s">
        <v>3085</v>
      </c>
      <c r="D61" s="139" t="str">
        <f>VLOOKUP(B61, 'Strategies DB'!$A$2:$B$39, 2, TRUE)</f>
        <v xml:space="preserve">Develop a new modular architecture</v>
      </c>
      <c r="E61" s="139" t="str">
        <f>VLOOKUP(C61, 'Effects DB'!$A$2:$B$272, 2, TRUE)</f>
        <v xml:space="preserve">Requires interface standardization &amp; protocols (better defined)</v>
      </c>
      <c r="F61" s="122">
        <f t="shared" si="0"/>
        <v>139</v>
      </c>
      <c r="G61" s="122">
        <f t="shared" si="1"/>
        <v>1</v>
      </c>
      <c r="H61" s="123"/>
    </row>
    <row r="62">
      <c r="A62" s="122" t="s">
        <v>1577</v>
      </c>
      <c r="B62" s="122" t="s">
        <v>2705</v>
      </c>
      <c r="C62" s="122" t="s">
        <v>3087</v>
      </c>
      <c r="D62" s="139" t="str">
        <f>VLOOKUP(B62, 'Strategies DB'!$A$2:$B$39, 2, TRUE)</f>
        <v xml:space="preserve">Use modular architecture</v>
      </c>
      <c r="E62" s="139" t="str">
        <f>VLOOKUP(C62, 'Effects DB'!$A$2:$B$272, 2, TRUE)</f>
        <v xml:space="preserve">Decreases amount of componant code numbers</v>
      </c>
      <c r="F62" s="122">
        <f t="shared" si="0"/>
        <v>140</v>
      </c>
      <c r="G62" s="122">
        <f t="shared" si="1"/>
        <v>1</v>
      </c>
      <c r="H62" s="123"/>
    </row>
    <row r="63">
      <c r="A63" s="122" t="s">
        <v>2240</v>
      </c>
      <c r="B63" s="122" t="s">
        <v>2705</v>
      </c>
      <c r="C63" s="122" t="s">
        <v>3089</v>
      </c>
      <c r="D63" s="139" t="str">
        <f>VLOOKUP(B63, 'Strategies DB'!$A$2:$B$39, 2, TRUE)</f>
        <v xml:space="preserve">Use modular architecture</v>
      </c>
      <c r="E63" s="139" t="str">
        <f>VLOOKUP(C63, 'Effects DB'!$A$2:$B$272, 2, TRUE)</f>
        <v xml:space="preserve">Allows easy identification for improvement/troubleshooting of components/modules</v>
      </c>
      <c r="F63" s="122">
        <f t="shared" si="0"/>
        <v>141</v>
      </c>
      <c r="G63" s="122">
        <f t="shared" si="1"/>
        <v>37</v>
      </c>
      <c r="H63" s="123"/>
    </row>
    <row r="64">
      <c r="A64" s="122" t="s">
        <v>1132</v>
      </c>
      <c r="B64" s="122" t="s">
        <v>2705</v>
      </c>
      <c r="C64" s="122" t="s">
        <v>3164</v>
      </c>
      <c r="D64" s="139" t="str">
        <f>VLOOKUP(B64, 'Strategies DB'!$A$2:$B$39, 2, TRUE)</f>
        <v xml:space="preserve">Use modular architecture</v>
      </c>
      <c r="E64" s="139" t="str">
        <f>VLOOKUP(C64, 'Effects DB'!$A$2:$B$272, 2, TRUE)</f>
        <v xml:space="preserve">Increases specific function or local performance</v>
      </c>
      <c r="F64" s="122">
        <f t="shared" si="0"/>
        <v>178</v>
      </c>
      <c r="G64" s="122">
        <f t="shared" si="1"/>
        <v>-35</v>
      </c>
      <c r="H64" s="123"/>
    </row>
    <row r="65">
      <c r="A65" s="122" t="s">
        <v>1284</v>
      </c>
      <c r="B65" s="122" t="s">
        <v>2705</v>
      </c>
      <c r="C65" s="122" t="s">
        <v>3094</v>
      </c>
      <c r="D65" s="139" t="str">
        <f>VLOOKUP(B65, 'Strategies DB'!$A$2:$B$39, 2, TRUE)</f>
        <v xml:space="preserve">Use modular architecture</v>
      </c>
      <c r="E65" s="139" t="str">
        <f>VLOOKUP(C65, 'Effects DB'!$A$2:$B$272, 2, TRUE)</f>
        <v xml:space="preserve">Increases mass</v>
      </c>
      <c r="F65" s="122">
        <f t="shared" si="0"/>
        <v>143</v>
      </c>
      <c r="G65" s="122">
        <f t="shared" si="1"/>
        <v>1</v>
      </c>
      <c r="H65" s="123"/>
    </row>
    <row r="66">
      <c r="A66" s="122" t="s">
        <v>1287</v>
      </c>
      <c r="B66" s="122" t="s">
        <v>2705</v>
      </c>
      <c r="C66" s="122" t="s">
        <v>3096</v>
      </c>
      <c r="D66" s="139" t="str">
        <f>VLOOKUP(B66, 'Strategies DB'!$A$2:$B$39, 2, TRUE)</f>
        <v xml:space="preserve">Use modular architecture</v>
      </c>
      <c r="E66" s="139" t="str">
        <f>VLOOKUP(C66, 'Effects DB'!$A$2:$B$272, 2, TRUE)</f>
        <v xml:space="preserve">Increases size</v>
      </c>
      <c r="F66" s="122">
        <f t="shared" si="0"/>
        <v>144</v>
      </c>
      <c r="G66" s="122">
        <f t="shared" si="1"/>
        <v>1</v>
      </c>
      <c r="H66" s="123"/>
    </row>
    <row r="67">
      <c r="A67" s="122" t="s">
        <v>2042</v>
      </c>
      <c r="B67" s="122" t="s">
        <v>2705</v>
      </c>
      <c r="C67" s="122" t="s">
        <v>3098</v>
      </c>
      <c r="D67" s="139" t="str">
        <f>VLOOKUP(B67, 'Strategies DB'!$A$2:$B$39, 2, TRUE)</f>
        <v xml:space="preserve">Use modular architecture</v>
      </c>
      <c r="E67" s="139" t="str">
        <f>VLOOKUP(C67, 'Effects DB'!$A$2:$B$272, 2, TRUE)</f>
        <v xml:space="preserve">Increases tolerance to uncertainty (not major environment changes)</v>
      </c>
      <c r="F67" s="122">
        <f t="shared" ref="F67:F130" si="2">VALUE(MID(C67, FIND("-", C67) + 1, LEN(C67) - FIND("-", C67)))</f>
        <v>145</v>
      </c>
      <c r="G67" s="122">
        <f t="shared" ref="G67:G130" si="3">F68-F67</f>
        <v>2</v>
      </c>
      <c r="H67" s="123"/>
    </row>
    <row r="68">
      <c r="A68" s="122" t="s">
        <v>1312</v>
      </c>
      <c r="B68" s="122" t="s">
        <v>2705</v>
      </c>
      <c r="C68" s="122" t="s">
        <v>3102</v>
      </c>
      <c r="D68" s="139" t="str">
        <f>VLOOKUP(B68, 'Strategies DB'!$A$2:$B$39, 2, TRUE)</f>
        <v xml:space="preserve">Use modular architecture</v>
      </c>
      <c r="E68" s="139" t="str">
        <f>VLOOKUP(C68, 'Effects DB'!$A$2:$B$272, 2, TRUE)</f>
        <v xml:space="preserve">Increases beaurocratic management</v>
      </c>
      <c r="F68" s="122">
        <f t="shared" si="2"/>
        <v>147</v>
      </c>
      <c r="G68" s="122">
        <f t="shared" si="3"/>
        <v>1</v>
      </c>
      <c r="H68" s="123"/>
    </row>
    <row r="69">
      <c r="A69" s="122" t="s">
        <v>1309</v>
      </c>
      <c r="B69" s="122" t="s">
        <v>2705</v>
      </c>
      <c r="C69" s="122" t="s">
        <v>3104</v>
      </c>
      <c r="D69" s="139" t="str">
        <f>VLOOKUP(B69, 'Strategies DB'!$A$2:$B$39, 2, TRUE)</f>
        <v xml:space="preserve">Use modular architecture</v>
      </c>
      <c r="E69" s="139" t="str">
        <f>VLOOKUP(C69, 'Effects DB'!$A$2:$B$272, 2, TRUE)</f>
        <v xml:space="preserve">Increases management efficiency</v>
      </c>
      <c r="F69" s="122">
        <f t="shared" si="2"/>
        <v>148</v>
      </c>
      <c r="G69" s="122">
        <f t="shared" si="3"/>
        <v>1</v>
      </c>
      <c r="H69" s="123"/>
    </row>
    <row r="70">
      <c r="A70" s="122" t="s">
        <v>1299</v>
      </c>
      <c r="B70" s="122" t="s">
        <v>2705</v>
      </c>
      <c r="C70" s="122" t="s">
        <v>3106</v>
      </c>
      <c r="D70" s="139" t="str">
        <f>VLOOKUP(B70, 'Strategies DB'!$A$2:$B$39, 2, TRUE)</f>
        <v xml:space="preserve">Use modular architecture</v>
      </c>
      <c r="E70" s="139" t="str">
        <f>VLOOKUP(C70, 'Effects DB'!$A$2:$B$272, 2, TRUE)</f>
        <v xml:space="preserve">Increases organizational barriers</v>
      </c>
      <c r="F70" s="122">
        <f t="shared" si="2"/>
        <v>149</v>
      </c>
      <c r="G70" s="122">
        <f t="shared" si="3"/>
        <v>1</v>
      </c>
      <c r="H70" s="123"/>
    </row>
    <row r="71">
      <c r="A71" s="122" t="s">
        <v>1271</v>
      </c>
      <c r="B71" s="122" t="s">
        <v>2705</v>
      </c>
      <c r="C71" s="122" t="s">
        <v>3108</v>
      </c>
      <c r="D71" s="139" t="str">
        <f>VLOOKUP(B71, 'Strategies DB'!$A$2:$B$39, 2, TRUE)</f>
        <v xml:space="preserve">Use modular architecture</v>
      </c>
      <c r="E71" s="139" t="str">
        <f>VLOOKUP(C71, 'Effects DB'!$A$2:$B$272, 2, TRUE)</f>
        <v xml:space="preserve">Allows standardization</v>
      </c>
      <c r="F71" s="122">
        <f t="shared" si="2"/>
        <v>150</v>
      </c>
      <c r="G71" s="122">
        <f t="shared" si="3"/>
        <v>1</v>
      </c>
      <c r="H71" s="123"/>
    </row>
    <row r="72">
      <c r="A72" s="122" t="s">
        <v>1306</v>
      </c>
      <c r="B72" s="122" t="s">
        <v>2709</v>
      </c>
      <c r="C72" s="122" t="s">
        <v>3110</v>
      </c>
      <c r="D72" s="139" t="str">
        <f>VLOOKUP(B72, 'Strategies DB'!$A$2:$B$39, 2, TRUE)</f>
        <v xml:space="preserve">Develop a new modular architecture</v>
      </c>
      <c r="E72" s="139" t="str">
        <f>VLOOKUP(C72, 'Effects DB'!$A$2:$B$272, 2, TRUE)</f>
        <v xml:space="preserve">Requires top-down architecture (plan)</v>
      </c>
      <c r="F72" s="122">
        <f t="shared" si="2"/>
        <v>151</v>
      </c>
      <c r="G72" s="122">
        <f t="shared" si="3"/>
        <v>-130</v>
      </c>
      <c r="H72" s="123"/>
    </row>
    <row r="73">
      <c r="A73" s="122" t="s">
        <v>1709</v>
      </c>
      <c r="B73" s="122" t="s">
        <v>2722</v>
      </c>
      <c r="C73" s="122" t="s">
        <v>2843</v>
      </c>
      <c r="D73" s="139" t="str">
        <f>VLOOKUP(B73, 'Strategies DB'!$A$2:$B$39, 2, TRUE)</f>
        <v xml:space="preserve">Use carry-over components and design elements</v>
      </c>
      <c r="E73" s="139" t="str">
        <f>VLOOKUP(C73, 'Effects DB'!$A$2:$B$272, 2, TRUE)</f>
        <v xml:space="preserve">Increases financial performance of product for the firm</v>
      </c>
      <c r="F73" s="122">
        <f t="shared" si="2"/>
        <v>21</v>
      </c>
      <c r="G73" s="122">
        <f t="shared" si="3"/>
        <v>132</v>
      </c>
      <c r="H73" s="123"/>
    </row>
    <row r="74">
      <c r="A74" s="122" t="s">
        <v>1394</v>
      </c>
      <c r="B74" s="122" t="s">
        <v>2705</v>
      </c>
      <c r="C74" s="122" t="s">
        <v>3114</v>
      </c>
      <c r="D74" s="139" t="str">
        <f>VLOOKUP(B74, 'Strategies DB'!$A$2:$B$39, 2, TRUE)</f>
        <v xml:space="preserve">Use modular architecture</v>
      </c>
      <c r="E74" s="139" t="str">
        <f>VLOOKUP(C74, 'Effects DB'!$A$2:$B$272, 2, TRUE)</f>
        <v xml:space="preserve">Increases dev effort maintaining compatability in family</v>
      </c>
      <c r="F74" s="122">
        <f t="shared" si="2"/>
        <v>153</v>
      </c>
      <c r="G74" s="122">
        <f t="shared" si="3"/>
        <v>1</v>
      </c>
      <c r="H74" s="123"/>
    </row>
    <row r="75">
      <c r="A75" s="122" t="s">
        <v>2255</v>
      </c>
      <c r="B75" s="122" t="s">
        <v>2705</v>
      </c>
      <c r="C75" s="122" t="s">
        <v>3116</v>
      </c>
      <c r="D75" s="139" t="str">
        <f>VLOOKUP(B75, 'Strategies DB'!$A$2:$B$39, 2, TRUE)</f>
        <v xml:space="preserve">Use modular architecture</v>
      </c>
      <c r="E75" s="139" t="str">
        <f>VLOOKUP(C75, 'Effects DB'!$A$2:$B$272, 2, TRUE)</f>
        <v xml:space="preserve">decouples influence on development time when interfunctional integration is low</v>
      </c>
      <c r="F75" s="122">
        <f t="shared" si="2"/>
        <v>154</v>
      </c>
      <c r="G75" s="122">
        <f t="shared" si="3"/>
        <v>1</v>
      </c>
      <c r="H75" s="123"/>
    </row>
    <row r="76">
      <c r="A76" s="122" t="s">
        <v>2077</v>
      </c>
      <c r="B76" s="122" t="s">
        <v>2705</v>
      </c>
      <c r="C76" s="122" t="s">
        <v>3118</v>
      </c>
      <c r="D76" s="139" t="str">
        <f>VLOOKUP(B76, 'Strategies DB'!$A$2:$B$39, 2, TRUE)</f>
        <v xml:space="preserve">Use modular architecture</v>
      </c>
      <c r="E76" s="139" t="str">
        <f>VLOOKUP(C76, 'Effects DB'!$A$2:$B$272, 2, TRUE)</f>
        <v xml:space="preserve">Increases rate of locating local optimum of the products overall performance</v>
      </c>
      <c r="F76" s="122">
        <f t="shared" si="2"/>
        <v>155</v>
      </c>
      <c r="G76" s="122">
        <f t="shared" si="3"/>
        <v>1</v>
      </c>
      <c r="H76" s="123"/>
    </row>
    <row r="77">
      <c r="A77" s="122" t="s">
        <v>1403</v>
      </c>
      <c r="B77" s="122" t="s">
        <v>2705</v>
      </c>
      <c r="C77" s="122" t="s">
        <v>3120</v>
      </c>
      <c r="D77" s="139" t="str">
        <f>VLOOKUP(B77, 'Strategies DB'!$A$2:$B$39, 2, TRUE)</f>
        <v xml:space="preserve">Use modular architecture</v>
      </c>
      <c r="E77" s="139" t="str">
        <f>VLOOKUP(C77, 'Effects DB'!$A$2:$B$272, 2, TRUE)</f>
        <v xml:space="preserve">Decreases repeated tasks (documentation)</v>
      </c>
      <c r="F77" s="122">
        <f t="shared" si="2"/>
        <v>156</v>
      </c>
      <c r="G77" s="122">
        <f t="shared" si="3"/>
        <v>32</v>
      </c>
      <c r="H77" s="123"/>
    </row>
    <row r="78">
      <c r="A78" s="122" t="s">
        <v>1241</v>
      </c>
      <c r="B78" s="122" t="s">
        <v>2705</v>
      </c>
      <c r="C78" s="122" t="s">
        <v>3184</v>
      </c>
      <c r="D78" s="139" t="str">
        <f>VLOOKUP(B78, 'Strategies DB'!$A$2:$B$39, 2, TRUE)</f>
        <v xml:space="preserve">Use modular architecture</v>
      </c>
      <c r="E78" s="139" t="str">
        <f>VLOOKUP(C78, 'Effects DB'!$A$2:$B$272, 2, TRUE)</f>
        <v xml:space="preserve">Increases ability for upgrade in the field</v>
      </c>
      <c r="F78" s="122">
        <f t="shared" si="2"/>
        <v>188</v>
      </c>
      <c r="G78" s="122">
        <f t="shared" si="3"/>
        <v>2</v>
      </c>
      <c r="H78" s="123"/>
    </row>
    <row r="79">
      <c r="A79" s="122" t="s">
        <v>1335</v>
      </c>
      <c r="B79" s="122" t="s">
        <v>2709</v>
      </c>
      <c r="C79" s="122" t="s">
        <v>3188</v>
      </c>
      <c r="D79" s="139" t="str">
        <f>VLOOKUP(B79, 'Strategies DB'!$A$2:$B$39, 2, TRUE)</f>
        <v xml:space="preserve">Develop a new modular architecture</v>
      </c>
      <c r="E79" s="139" t="str">
        <f>VLOOKUP(C79, 'Effects DB'!$A$2:$B$272, 2, TRUE)</f>
        <v xml:space="preserve">Increases initial time to market</v>
      </c>
      <c r="F79" s="122">
        <f t="shared" si="2"/>
        <v>190</v>
      </c>
      <c r="G79" s="122">
        <f t="shared" si="3"/>
        <v>1</v>
      </c>
      <c r="H79" s="123"/>
    </row>
    <row r="80">
      <c r="A80" s="122" t="s">
        <v>1338</v>
      </c>
      <c r="B80" s="122" t="s">
        <v>2709</v>
      </c>
      <c r="C80" s="122" t="s">
        <v>3190</v>
      </c>
      <c r="D80" s="139" t="str">
        <f>VLOOKUP(B80, 'Strategies DB'!$A$2:$B$39, 2, TRUE)</f>
        <v xml:space="preserve">Develop a new modular architecture</v>
      </c>
      <c r="E80" s="139" t="str">
        <f>VLOOKUP(C80, 'Effects DB'!$A$2:$B$272, 2, TRUE)</f>
        <v xml:space="preserve">Decreases development cost per unit</v>
      </c>
      <c r="F80" s="122">
        <f t="shared" si="2"/>
        <v>191</v>
      </c>
      <c r="G80" s="122">
        <f t="shared" si="3"/>
        <v>1</v>
      </c>
      <c r="H80" s="123"/>
    </row>
    <row r="81">
      <c r="A81" s="122" t="s">
        <v>1330</v>
      </c>
      <c r="B81" s="122" t="s">
        <v>2705</v>
      </c>
      <c r="C81" s="122" t="s">
        <v>3192</v>
      </c>
      <c r="D81" s="139" t="str">
        <f>VLOOKUP(B81, 'Strategies DB'!$A$2:$B$39, 2, TRUE)</f>
        <v xml:space="preserve">Use modular architecture</v>
      </c>
      <c r="E81" s="139" t="str">
        <f>VLOOKUP(C81, 'Effects DB'!$A$2:$B$272, 2, TRUE)</f>
        <v xml:space="preserve">Increases ease of service and maintenance</v>
      </c>
      <c r="F81" s="122">
        <f t="shared" si="2"/>
        <v>192</v>
      </c>
      <c r="G81" s="122">
        <f t="shared" si="3"/>
        <v>9</v>
      </c>
      <c r="H81" s="123"/>
    </row>
    <row r="82">
      <c r="A82" s="122" t="s">
        <v>2053</v>
      </c>
      <c r="B82" s="122" t="s">
        <v>2705</v>
      </c>
      <c r="C82" s="122" t="s">
        <v>3208</v>
      </c>
      <c r="D82" s="139" t="str">
        <f>VLOOKUP(B82, 'Strategies DB'!$A$2:$B$39, 2, TRUE)</f>
        <v xml:space="preserve">Use modular architecture</v>
      </c>
      <c r="E82" s="139" t="str">
        <f>VLOOKUP(C82, 'Effects DB'!$A$2:$B$272, 2, TRUE)</f>
        <v xml:space="preserve">Allows incremental change to architecture</v>
      </c>
      <c r="F82" s="122">
        <f t="shared" si="2"/>
        <v>201</v>
      </c>
      <c r="G82" s="122">
        <f t="shared" si="3"/>
        <v>7</v>
      </c>
      <c r="H82" s="123"/>
    </row>
    <row r="83">
      <c r="A83" s="122" t="s">
        <v>1388</v>
      </c>
      <c r="B83" s="122" t="s">
        <v>2705</v>
      </c>
      <c r="C83" s="122" t="s">
        <v>3220</v>
      </c>
      <c r="D83" s="139" t="str">
        <f>VLOOKUP(B83, 'Strategies DB'!$A$2:$B$39, 2, TRUE)</f>
        <v xml:space="preserve">Use modular architecture</v>
      </c>
      <c r="E83" s="139" t="str">
        <f>VLOOKUP(C83, 'Effects DB'!$A$2:$B$272, 2, TRUE)</f>
        <v xml:space="preserve">Allows for configure-to-order strategy</v>
      </c>
      <c r="F83" s="122">
        <f t="shared" si="2"/>
        <v>208</v>
      </c>
      <c r="G83" s="122">
        <f t="shared" si="3"/>
        <v>1</v>
      </c>
      <c r="H83" s="123"/>
    </row>
    <row r="84">
      <c r="A84" s="122" t="s">
        <v>1391</v>
      </c>
      <c r="B84" s="122" t="s">
        <v>2705</v>
      </c>
      <c r="C84" s="122" t="s">
        <v>3222</v>
      </c>
      <c r="D84" s="139" t="str">
        <f>VLOOKUP(B84, 'Strategies DB'!$A$2:$B$39, 2, TRUE)</f>
        <v xml:space="preserve">Use modular architecture</v>
      </c>
      <c r="E84" s="139" t="str">
        <f>VLOOKUP(C84, 'Effects DB'!$A$2:$B$272, 2, TRUE)</f>
        <v xml:space="preserve">Decreases individual product variants development time</v>
      </c>
      <c r="F84" s="122">
        <f t="shared" si="2"/>
        <v>209</v>
      </c>
      <c r="G84" s="122">
        <f t="shared" si="3"/>
        <v>1</v>
      </c>
      <c r="H84" s="123"/>
    </row>
    <row r="85">
      <c r="A85" s="122" t="s">
        <v>1370</v>
      </c>
      <c r="B85" s="122" t="s">
        <v>2705</v>
      </c>
      <c r="C85" s="122" t="s">
        <v>3224</v>
      </c>
      <c r="D85" s="139" t="str">
        <f>VLOOKUP(B85, 'Strategies DB'!$A$2:$B$39, 2, TRUE)</f>
        <v xml:space="preserve">Use modular architecture</v>
      </c>
      <c r="E85" s="139" t="str">
        <f>VLOOKUP(C85, 'Effects DB'!$A$2:$B$272, 2, TRUE)</f>
        <v xml:space="preserve">Decreases testing costs</v>
      </c>
      <c r="F85" s="122">
        <f t="shared" si="2"/>
        <v>210</v>
      </c>
      <c r="G85" s="122">
        <f t="shared" si="3"/>
        <v>1</v>
      </c>
      <c r="H85" s="123"/>
    </row>
    <row r="86">
      <c r="A86" s="122" t="s">
        <v>1373</v>
      </c>
      <c r="B86" s="122" t="s">
        <v>2705</v>
      </c>
      <c r="C86" s="122" t="s">
        <v>3226</v>
      </c>
      <c r="D86" s="139" t="str">
        <f>VLOOKUP(B86, 'Strategies DB'!$A$2:$B$39, 2, TRUE)</f>
        <v xml:space="preserve">Use modular architecture</v>
      </c>
      <c r="E86" s="139" t="str">
        <f>VLOOKUP(C86, 'Effects DB'!$A$2:$B$272, 2, TRUE)</f>
        <v xml:space="preserve">Decreases certification costs</v>
      </c>
      <c r="F86" s="122">
        <f t="shared" si="2"/>
        <v>211</v>
      </c>
      <c r="G86" s="122" t="e">
        <f t="shared" si="3"/>
        <v>#VALUE!</v>
      </c>
      <c r="H86" s="123"/>
    </row>
    <row r="87">
      <c r="A87" s="122" t="s">
        <v>3412</v>
      </c>
      <c r="B87" s="122"/>
      <c r="C87" s="122"/>
      <c r="D87" s="139" t="e">
        <f>VLOOKUP(B87, 'Strategies DB'!$A$2:$B$39, 2, TRUE)</f>
        <v>#N/A</v>
      </c>
      <c r="E87" s="139" t="e">
        <f>VLOOKUP(C87, 'Effects DB'!$A$2:$B$272, 2, TRUE)</f>
        <v>#N/A</v>
      </c>
      <c r="F87" s="122" t="e">
        <f t="shared" si="2"/>
        <v>#VALUE!</v>
      </c>
      <c r="G87" s="122" t="e">
        <f t="shared" si="3"/>
        <v>#VALUE!</v>
      </c>
      <c r="H87" s="123"/>
    </row>
    <row r="88">
      <c r="A88" s="122" t="s">
        <v>2047</v>
      </c>
      <c r="B88" s="122" t="s">
        <v>2705</v>
      </c>
      <c r="C88" s="122" t="s">
        <v>3229</v>
      </c>
      <c r="D88" s="139" t="str">
        <f>VLOOKUP(B88, 'Strategies DB'!$A$2:$B$39, 2, TRUE)</f>
        <v xml:space="preserve">Use modular architecture</v>
      </c>
      <c r="E88" s="139" t="str">
        <f>VLOOKUP(C88, 'Effects DB'!$A$2:$B$272, 2, TRUE)</f>
        <v xml:space="preserve">Allows for re-use of architectures</v>
      </c>
      <c r="F88" s="122">
        <f t="shared" si="2"/>
        <v>213</v>
      </c>
      <c r="G88" s="122">
        <f t="shared" si="3"/>
        <v>1</v>
      </c>
      <c r="H88" s="123"/>
    </row>
    <row r="89">
      <c r="A89" s="122" t="s">
        <v>2050</v>
      </c>
      <c r="B89" s="122" t="s">
        <v>2705</v>
      </c>
      <c r="C89" s="122" t="s">
        <v>3231</v>
      </c>
      <c r="D89" s="139" t="str">
        <f>VLOOKUP(B89, 'Strategies DB'!$A$2:$B$39, 2, TRUE)</f>
        <v xml:space="preserve">Use modular architecture</v>
      </c>
      <c r="E89" s="139" t="str">
        <f>VLOOKUP(C89, 'Effects DB'!$A$2:$B$272, 2, TRUE)</f>
        <v xml:space="preserve">Increases range of obtainable product performance</v>
      </c>
      <c r="F89" s="122">
        <f t="shared" si="2"/>
        <v>214</v>
      </c>
      <c r="G89" s="122">
        <f t="shared" si="3"/>
        <v>3</v>
      </c>
      <c r="H89" s="123"/>
    </row>
    <row r="90">
      <c r="A90" s="122" t="s">
        <v>1478</v>
      </c>
      <c r="B90" s="122" t="s">
        <v>2705</v>
      </c>
      <c r="C90" s="122" t="s">
        <v>3238</v>
      </c>
      <c r="D90" s="139" t="str">
        <f>VLOOKUP(B90, 'Strategies DB'!$A$2:$B$39, 2, TRUE)</f>
        <v xml:space="preserve">Use modular architecture</v>
      </c>
      <c r="E90" s="139" t="str">
        <f>VLOOKUP(C90, 'Effects DB'!$A$2:$B$272, 2, TRUE)</f>
        <v xml:space="preserve">Increases corporate risk distribution</v>
      </c>
      <c r="F90" s="122">
        <f t="shared" si="2"/>
        <v>217</v>
      </c>
      <c r="G90" s="122">
        <f t="shared" si="3"/>
        <v>5</v>
      </c>
      <c r="H90" s="123"/>
    </row>
    <row r="91">
      <c r="A91" s="122" t="s">
        <v>1757</v>
      </c>
      <c r="B91" s="122" t="s">
        <v>2705</v>
      </c>
      <c r="C91" s="122" t="s">
        <v>3244</v>
      </c>
      <c r="D91" s="139" t="str">
        <f>VLOOKUP(B91, 'Strategies DB'!$A$2:$B$39, 2, TRUE)</f>
        <v xml:space="preserve">Use modular architecture</v>
      </c>
      <c r="E91" s="139" t="str">
        <f>VLOOKUP(C91, 'Effects DB'!$A$2:$B$272, 2, TRUE)</f>
        <v xml:space="preserve">Allows Black Box Design development method</v>
      </c>
      <c r="F91" s="122">
        <f t="shared" si="2"/>
        <v>222</v>
      </c>
      <c r="G91" s="122">
        <f t="shared" si="3"/>
        <v>2</v>
      </c>
      <c r="H91" s="123"/>
    </row>
    <row r="92">
      <c r="A92" s="122" t="s">
        <v>2183</v>
      </c>
      <c r="B92" s="122" t="s">
        <v>2705</v>
      </c>
      <c r="C92" s="122" t="s">
        <v>3247</v>
      </c>
      <c r="D92" s="139" t="str">
        <f>VLOOKUP(B92, 'Strategies DB'!$A$2:$B$39, 2, TRUE)</f>
        <v xml:space="preserve">Use modular architecture</v>
      </c>
      <c r="E92" s="139" t="str">
        <f>VLOOKUP(C92, 'Effects DB'!$A$2:$B$272, 2, TRUE)</f>
        <v xml:space="preserve">Increases opportunity for new design layouts in later itterations</v>
      </c>
      <c r="F92" s="122">
        <f t="shared" si="2"/>
        <v>224</v>
      </c>
      <c r="G92" s="122">
        <f t="shared" si="3"/>
        <v>-190</v>
      </c>
      <c r="H92" s="123"/>
    </row>
    <row r="93">
      <c r="A93" s="122" t="s">
        <v>1768</v>
      </c>
      <c r="B93" s="122" t="s">
        <v>2725</v>
      </c>
      <c r="C93" s="122" t="s">
        <v>2869</v>
      </c>
      <c r="D93" s="139" t="str">
        <f>VLOOKUP(B93, 'Strategies DB'!$A$2:$B$39, 2, TRUE)</f>
        <v xml:space="preserve">Use custom components</v>
      </c>
      <c r="E93" s="139" t="str">
        <f>VLOOKUP(C93, 'Effects DB'!$A$2:$B$272, 2, TRUE)</f>
        <v xml:space="preserve">Increases product overall or global performance</v>
      </c>
      <c r="F93" s="122">
        <f t="shared" si="2"/>
        <v>34</v>
      </c>
      <c r="G93" s="122" t="e">
        <f t="shared" si="3"/>
        <v>#VALUE!</v>
      </c>
      <c r="H93" s="123"/>
    </row>
    <row r="94">
      <c r="A94" s="122" t="s">
        <v>3413</v>
      </c>
      <c r="B94" s="122"/>
      <c r="C94" s="122"/>
      <c r="D94" s="139" t="e">
        <f>VLOOKUP(B94, 'Strategies DB'!$A$2:$B$39, 2, TRUE)</f>
        <v>#N/A</v>
      </c>
      <c r="E94" s="139" t="e">
        <f>VLOOKUP(C94, 'Effects DB'!$A$2:$B$272, 2, TRUE)</f>
        <v>#N/A</v>
      </c>
      <c r="F94" s="122" t="e">
        <f t="shared" si="2"/>
        <v>#VALUE!</v>
      </c>
      <c r="G94" s="122" t="e">
        <f t="shared" si="3"/>
        <v>#VALUE!</v>
      </c>
      <c r="H94" s="123"/>
    </row>
    <row r="95">
      <c r="A95" s="122" t="s">
        <v>1228</v>
      </c>
      <c r="B95" s="122" t="s">
        <v>2705</v>
      </c>
      <c r="C95" s="122" t="s">
        <v>2885</v>
      </c>
      <c r="D95" s="139" t="str">
        <f>VLOOKUP(B95, 'Strategies DB'!$A$2:$B$39, 2, TRUE)</f>
        <v xml:space="preserve">Use modular architecture</v>
      </c>
      <c r="E95" s="139" t="str">
        <f>VLOOKUP(C95, 'Effects DB'!$A$2:$B$272, 2, TRUE)</f>
        <v xml:space="preserve">Allows modular networks of firms and suppliers to develop</v>
      </c>
      <c r="F95" s="122">
        <f t="shared" si="2"/>
        <v>42</v>
      </c>
      <c r="G95" s="122">
        <f t="shared" si="3"/>
        <v>13</v>
      </c>
      <c r="H95" s="123"/>
    </row>
    <row r="96">
      <c r="A96" s="122" t="s">
        <v>1727</v>
      </c>
      <c r="B96" s="122" t="s">
        <v>2725</v>
      </c>
      <c r="C96" s="122" t="s">
        <v>2911</v>
      </c>
      <c r="D96" s="139" t="str">
        <f>VLOOKUP(B96, 'Strategies DB'!$A$2:$B$39, 2, TRUE)</f>
        <v xml:space="preserve">Use custom components</v>
      </c>
      <c r="E96" s="139" t="str">
        <f>VLOOKUP(C96, 'Effects DB'!$A$2:$B$272, 2, TRUE)</f>
        <v xml:space="preserve">Decreases product overall or global performance</v>
      </c>
      <c r="F96" s="122">
        <f t="shared" si="2"/>
        <v>55</v>
      </c>
      <c r="G96" s="122">
        <f t="shared" si="3"/>
        <v>31</v>
      </c>
      <c r="H96" s="123"/>
    </row>
    <row r="97">
      <c r="A97" s="122" t="s">
        <v>1042</v>
      </c>
      <c r="B97" s="122" t="s">
        <v>2732</v>
      </c>
      <c r="C97" s="122" t="s">
        <v>2976</v>
      </c>
      <c r="D97" s="139" t="str">
        <f>VLOOKUP(B97, 'Strategies DB'!$A$2:$B$39, 2, TRUE)</f>
        <v xml:space="preserve">Use integral architecture (Decrease use of modularity)</v>
      </c>
      <c r="E97" s="139" t="str">
        <f>VLOOKUP(C97, 'Effects DB'!$A$2:$B$272, 2, TRUE)</f>
        <v xml:space="preserve">Increases propagation of changes in the design</v>
      </c>
      <c r="F97" s="122">
        <f t="shared" si="2"/>
        <v>86</v>
      </c>
      <c r="G97" s="122" t="e">
        <f t="shared" si="3"/>
        <v>#VALUE!</v>
      </c>
      <c r="H97" s="123"/>
    </row>
    <row r="98">
      <c r="A98" s="122" t="s">
        <v>3414</v>
      </c>
      <c r="B98" s="122"/>
      <c r="C98" s="122"/>
      <c r="D98" s="139" t="e">
        <f>VLOOKUP(B98, 'Strategies DB'!$A$2:$B$39, 2, TRUE)</f>
        <v>#N/A</v>
      </c>
      <c r="E98" s="139" t="e">
        <f>VLOOKUP(C98, 'Effects DB'!$A$2:$B$272, 2, TRUE)</f>
        <v>#N/A</v>
      </c>
      <c r="F98" s="122" t="e">
        <f t="shared" si="2"/>
        <v>#VALUE!</v>
      </c>
      <c r="G98" s="122" t="e">
        <f t="shared" si="3"/>
        <v>#VALUE!</v>
      </c>
      <c r="H98" s="123"/>
    </row>
    <row r="99">
      <c r="A99" s="122" t="s">
        <v>1920</v>
      </c>
      <c r="B99" s="122" t="s">
        <v>2732</v>
      </c>
      <c r="C99" s="122" t="s">
        <v>3176</v>
      </c>
      <c r="D99" s="139" t="str">
        <f>VLOOKUP(B99, 'Strategies DB'!$A$2:$B$39, 2, TRUE)</f>
        <v xml:space="preserve">Use integral architecture (Decrease use of modularity)</v>
      </c>
      <c r="E99" s="139" t="str">
        <f>VLOOKUP(C99, 'Effects DB'!$A$2:$B$272, 2, TRUE)</f>
        <v xml:space="preserve">Increases difficulty of developing complex designs</v>
      </c>
      <c r="F99" s="122">
        <f t="shared" si="2"/>
        <v>184</v>
      </c>
      <c r="G99" s="122">
        <f t="shared" si="3"/>
        <v>-183</v>
      </c>
      <c r="H99" s="123"/>
    </row>
    <row r="100">
      <c r="A100" s="122" t="s">
        <v>1583</v>
      </c>
      <c r="B100" s="122" t="s">
        <v>1611</v>
      </c>
      <c r="C100" s="122" t="s">
        <v>2802</v>
      </c>
      <c r="D100" s="139" t="str">
        <f>VLOOKUP(B100, 'Strategies DB'!$A$2:$B$39, 2, TRUE)</f>
        <v xml:space="preserve">Increase commonality of components</v>
      </c>
      <c r="E100" s="139" t="str">
        <f>VLOOKUP(C100, 'Effects DB'!$A$2:$B$272, 2, TRUE)</f>
        <v xml:space="preserve">Decreases Inventory Costs</v>
      </c>
      <c r="F100" s="122">
        <f t="shared" si="2"/>
        <v>1</v>
      </c>
      <c r="G100" s="122">
        <f t="shared" si="3"/>
        <v>1</v>
      </c>
      <c r="H100" s="123"/>
    </row>
    <row r="101">
      <c r="A101" s="122" t="s">
        <v>1586</v>
      </c>
      <c r="B101" s="122" t="s">
        <v>1611</v>
      </c>
      <c r="C101" s="122" t="s">
        <v>2805</v>
      </c>
      <c r="D101" s="139" t="str">
        <f>VLOOKUP(B101, 'Strategies DB'!$A$2:$B$39, 2, TRUE)</f>
        <v xml:space="preserve">Increase commonality of components</v>
      </c>
      <c r="E101" s="139" t="str">
        <f>VLOOKUP(C101, 'Effects DB'!$A$2:$B$272, 2, TRUE)</f>
        <v xml:space="preserve">Increase Lot size</v>
      </c>
      <c r="F101" s="122">
        <f t="shared" si="2"/>
        <v>2</v>
      </c>
      <c r="G101" s="122">
        <f t="shared" si="3"/>
        <v>1</v>
      </c>
      <c r="H101" s="123"/>
    </row>
    <row r="102">
      <c r="A102" s="122" t="s">
        <v>1589</v>
      </c>
      <c r="B102" s="122" t="s">
        <v>1611</v>
      </c>
      <c r="C102" s="122" t="s">
        <v>2807</v>
      </c>
      <c r="D102" s="139" t="str">
        <f>VLOOKUP(B102, 'Strategies DB'!$A$2:$B$39, 2, TRUE)</f>
        <v xml:space="preserve">Increase commonality of components</v>
      </c>
      <c r="E102" s="139" t="str">
        <f>VLOOKUP(C102, 'Effects DB'!$A$2:$B$272, 2, TRUE)</f>
        <v xml:space="preserve">Decreases set-up times (mfg)</v>
      </c>
      <c r="F102" s="122">
        <f t="shared" si="2"/>
        <v>3</v>
      </c>
      <c r="G102" s="122">
        <f t="shared" si="3"/>
        <v>1</v>
      </c>
      <c r="H102" s="123"/>
    </row>
    <row r="103">
      <c r="A103" s="122" t="s">
        <v>1592</v>
      </c>
      <c r="B103" s="122" t="s">
        <v>1611</v>
      </c>
      <c r="C103" s="122" t="s">
        <v>2809</v>
      </c>
      <c r="D103" s="139" t="str">
        <f>VLOOKUP(B103, 'Strategies DB'!$A$2:$B$39, 2, TRUE)</f>
        <v xml:space="preserve">Increase commonality of components</v>
      </c>
      <c r="E103" s="139" t="str">
        <f>VLOOKUP(C103, 'Effects DB'!$A$2:$B$272, 2, TRUE)</f>
        <v xml:space="preserve">Decreases queing times (mfg)</v>
      </c>
      <c r="F103" s="122">
        <f t="shared" si="2"/>
        <v>4</v>
      </c>
      <c r="G103" s="122">
        <f t="shared" si="3"/>
        <v>5</v>
      </c>
      <c r="H103" s="123"/>
    </row>
    <row r="104">
      <c r="A104" s="122" t="s">
        <v>1730</v>
      </c>
      <c r="B104" s="122" t="s">
        <v>1611</v>
      </c>
      <c r="C104" s="122" t="s">
        <v>2820</v>
      </c>
      <c r="D104" s="139" t="str">
        <f>VLOOKUP(B104, 'Strategies DB'!$A$2:$B$39, 2, TRUE)</f>
        <v xml:space="preserve">Increase commonality of components</v>
      </c>
      <c r="E104" s="139" t="str">
        <f>VLOOKUP(C104, 'Effects DB'!$A$2:$B$272, 2, TRUE)</f>
        <v xml:space="preserve">Decreases freedom of design</v>
      </c>
      <c r="F104" s="122">
        <f t="shared" si="2"/>
        <v>9</v>
      </c>
      <c r="G104" s="122">
        <f t="shared" si="3"/>
        <v>6</v>
      </c>
      <c r="H104" s="123"/>
    </row>
    <row r="105">
      <c r="A105" s="122" t="s">
        <v>1105</v>
      </c>
      <c r="B105" s="122" t="s">
        <v>1611</v>
      </c>
      <c r="C105" s="122" t="s">
        <v>2831</v>
      </c>
      <c r="D105" s="139" t="str">
        <f>VLOOKUP(B105, 'Strategies DB'!$A$2:$B$39, 2, TRUE)</f>
        <v xml:space="preserve">Increase commonality of components</v>
      </c>
      <c r="E105" s="139" t="str">
        <f>VLOOKUP(C105, 'Effects DB'!$A$2:$B$272, 2, TRUE)</f>
        <v xml:space="preserve">Increases production cost</v>
      </c>
      <c r="F105" s="122">
        <f t="shared" si="2"/>
        <v>15</v>
      </c>
      <c r="G105" s="122">
        <f t="shared" si="3"/>
        <v>2</v>
      </c>
      <c r="H105" s="123"/>
    </row>
    <row r="106">
      <c r="A106" s="122" t="s">
        <v>1120</v>
      </c>
      <c r="B106" s="122" t="s">
        <v>1611</v>
      </c>
      <c r="C106" s="122" t="s">
        <v>2835</v>
      </c>
      <c r="D106" s="139" t="str">
        <f>VLOOKUP(B106, 'Strategies DB'!$A$2:$B$39, 2, TRUE)</f>
        <v xml:space="preserve">Increase commonality of components</v>
      </c>
      <c r="E106" s="139" t="str">
        <f>VLOOKUP(C106, 'Effects DB'!$A$2:$B$272, 2, TRUE)</f>
        <v xml:space="preserve">Decreases development costs</v>
      </c>
      <c r="F106" s="122">
        <f t="shared" si="2"/>
        <v>17</v>
      </c>
      <c r="G106" s="122">
        <f t="shared" si="3"/>
        <v>1</v>
      </c>
      <c r="H106" s="123"/>
    </row>
    <row r="107">
      <c r="A107" s="122" t="s">
        <v>1099</v>
      </c>
      <c r="B107" s="122" t="s">
        <v>1611</v>
      </c>
      <c r="C107" s="122" t="s">
        <v>2837</v>
      </c>
      <c r="D107" s="139" t="str">
        <f>VLOOKUP(B107, 'Strategies DB'!$A$2:$B$39, 2, TRUE)</f>
        <v xml:space="preserve">Increase commonality of components</v>
      </c>
      <c r="E107" s="139" t="str">
        <f>VLOOKUP(C107, 'Effects DB'!$A$2:$B$272, 2, TRUE)</f>
        <v xml:space="preserve">Decreases production costs</v>
      </c>
      <c r="F107" s="122">
        <f t="shared" si="2"/>
        <v>18</v>
      </c>
      <c r="G107" s="122">
        <f t="shared" si="3"/>
        <v>4</v>
      </c>
      <c r="H107" s="123"/>
    </row>
    <row r="108">
      <c r="A108" s="122" t="s">
        <v>1345</v>
      </c>
      <c r="B108" s="122" t="s">
        <v>1611</v>
      </c>
      <c r="C108" s="122" t="s">
        <v>2845</v>
      </c>
      <c r="D108" s="139" t="str">
        <f>VLOOKUP(B108, 'Strategies DB'!$A$2:$B$39, 2, TRUE)</f>
        <v xml:space="preserve">Increase commonality of components</v>
      </c>
      <c r="E108" s="139" t="str">
        <f>VLOOKUP(C108, 'Effects DB'!$A$2:$B$272, 2, TRUE)</f>
        <v xml:space="preserve">Decreases production lead time</v>
      </c>
      <c r="F108" s="122">
        <f t="shared" si="2"/>
        <v>22</v>
      </c>
      <c r="G108" s="122">
        <f t="shared" si="3"/>
        <v>1</v>
      </c>
      <c r="H108" s="123"/>
    </row>
    <row r="109">
      <c r="A109" s="122" t="s">
        <v>1123</v>
      </c>
      <c r="B109" s="122" t="s">
        <v>1611</v>
      </c>
      <c r="C109" s="122" t="s">
        <v>2847</v>
      </c>
      <c r="D109" s="139" t="str">
        <f>VLOOKUP(B109, 'Strategies DB'!$A$2:$B$39, 2, TRUE)</f>
        <v xml:space="preserve">Increase commonality of components</v>
      </c>
      <c r="E109" s="139" t="str">
        <f>VLOOKUP(C109, 'Effects DB'!$A$2:$B$272, 2, TRUE)</f>
        <v xml:space="preserve">Decreases product development complexity</v>
      </c>
      <c r="F109" s="122">
        <f t="shared" si="2"/>
        <v>23</v>
      </c>
      <c r="G109" s="122">
        <f t="shared" si="3"/>
        <v>1</v>
      </c>
      <c r="H109" s="123"/>
    </row>
    <row r="110">
      <c r="A110" s="122" t="s">
        <v>1126</v>
      </c>
      <c r="B110" s="122" t="s">
        <v>1611</v>
      </c>
      <c r="C110" s="122" t="s">
        <v>2849</v>
      </c>
      <c r="D110" s="139" t="str">
        <f>VLOOKUP(B110, 'Strategies DB'!$A$2:$B$39, 2, TRUE)</f>
        <v xml:space="preserve">Increase commonality of components</v>
      </c>
      <c r="E110" s="139" t="str">
        <f>VLOOKUP(C110, 'Effects DB'!$A$2:$B$272, 2, TRUE)</f>
        <v xml:space="preserve">Decreases development time</v>
      </c>
      <c r="F110" s="122">
        <f t="shared" si="2"/>
        <v>24</v>
      </c>
      <c r="G110" s="122">
        <f t="shared" si="3"/>
        <v>2</v>
      </c>
      <c r="H110" s="123"/>
    </row>
    <row r="111">
      <c r="A111" s="122" t="s">
        <v>1363</v>
      </c>
      <c r="B111" s="122" t="s">
        <v>1611</v>
      </c>
      <c r="C111" s="122" t="s">
        <v>2853</v>
      </c>
      <c r="D111" s="139" t="str">
        <f>VLOOKUP(B111, 'Strategies DB'!$A$2:$B$39, 2, TRUE)</f>
        <v xml:space="preserve">Increase commonality of components</v>
      </c>
      <c r="E111" s="139" t="str">
        <f>VLOOKUP(C111, 'Effects DB'!$A$2:$B$272, 2, TRUE)</f>
        <v xml:space="preserve">Facilitates part re-use / carry-over</v>
      </c>
      <c r="F111" s="122">
        <f t="shared" si="2"/>
        <v>26</v>
      </c>
      <c r="G111" s="122">
        <f t="shared" si="3"/>
        <v>1</v>
      </c>
      <c r="H111" s="123"/>
    </row>
    <row r="112">
      <c r="A112" s="122" t="s">
        <v>1694</v>
      </c>
      <c r="B112" s="122" t="s">
        <v>1611</v>
      </c>
      <c r="C112" s="122" t="s">
        <v>2855</v>
      </c>
      <c r="D112" s="139" t="str">
        <f>VLOOKUP(B112, 'Strategies DB'!$A$2:$B$39, 2, TRUE)</f>
        <v xml:space="preserve">Increase commonality of components</v>
      </c>
      <c r="E112" s="139" t="str">
        <f>VLOOKUP(C112, 'Effects DB'!$A$2:$B$272, 2, TRUE)</f>
        <v xml:space="preserve">Increases production time</v>
      </c>
      <c r="F112" s="122">
        <f t="shared" si="2"/>
        <v>27</v>
      </c>
      <c r="G112" s="122">
        <f t="shared" si="3"/>
        <v>1</v>
      </c>
      <c r="H112" s="123"/>
    </row>
    <row r="113">
      <c r="A113" s="122" t="s">
        <v>1733</v>
      </c>
      <c r="B113" s="122" t="s">
        <v>1611</v>
      </c>
      <c r="C113" s="122" t="s">
        <v>2857</v>
      </c>
      <c r="D113" s="139" t="str">
        <f>VLOOKUP(B113, 'Strategies DB'!$A$2:$B$39, 2, TRUE)</f>
        <v xml:space="preserve">Increase commonality of components</v>
      </c>
      <c r="E113" s="139" t="str">
        <f>VLOOKUP(C113, 'Effects DB'!$A$2:$B$272, 2, TRUE)</f>
        <v xml:space="preserve">Increases development time</v>
      </c>
      <c r="F113" s="122">
        <f t="shared" si="2"/>
        <v>28</v>
      </c>
      <c r="G113" s="122">
        <f t="shared" si="3"/>
        <v>1</v>
      </c>
      <c r="H113" s="123"/>
    </row>
    <row r="114">
      <c r="A114" s="122" t="s">
        <v>1682</v>
      </c>
      <c r="B114" s="122" t="s">
        <v>1611</v>
      </c>
      <c r="C114" s="122" t="s">
        <v>2859</v>
      </c>
      <c r="D114" s="139" t="str">
        <f>VLOOKUP(B114, 'Strategies DB'!$A$2:$B$39, 2, TRUE)</f>
        <v xml:space="preserve">Increase commonality of components</v>
      </c>
      <c r="E114" s="139" t="str">
        <f>VLOOKUP(C114, 'Effects DB'!$A$2:$B$272, 2, TRUE)</f>
        <v xml:space="preserve">Increases Postponement Capability</v>
      </c>
      <c r="F114" s="122">
        <f t="shared" si="2"/>
        <v>29</v>
      </c>
      <c r="G114" s="122">
        <f t="shared" si="3"/>
        <v>1</v>
      </c>
      <c r="H114" s="123"/>
    </row>
    <row r="115">
      <c r="A115" s="122" t="s">
        <v>1685</v>
      </c>
      <c r="B115" s="122" t="s">
        <v>1611</v>
      </c>
      <c r="C115" s="122" t="s">
        <v>2861</v>
      </c>
      <c r="D115" s="139" t="str">
        <f>VLOOKUP(B115, 'Strategies DB'!$A$2:$B$39, 2, TRUE)</f>
        <v xml:space="preserve">Increase commonality of components</v>
      </c>
      <c r="E115" s="139" t="str">
        <f>VLOOKUP(C115, 'Effects DB'!$A$2:$B$272, 2, TRUE)</f>
        <v xml:space="preserve">Increases manufacturing flexibility</v>
      </c>
      <c r="F115" s="122">
        <f t="shared" si="2"/>
        <v>30</v>
      </c>
      <c r="G115" s="122">
        <f t="shared" si="3"/>
        <v>1</v>
      </c>
      <c r="H115" s="123"/>
    </row>
    <row r="116">
      <c r="A116" s="122" t="s">
        <v>1108</v>
      </c>
      <c r="B116" s="122" t="s">
        <v>1611</v>
      </c>
      <c r="C116" s="122" t="s">
        <v>2863</v>
      </c>
      <c r="D116" s="139" t="str">
        <f>VLOOKUP(B116, 'Strategies DB'!$A$2:$B$39, 2, TRUE)</f>
        <v xml:space="preserve">Increase commonality of components</v>
      </c>
      <c r="E116" s="139" t="str">
        <f>VLOOKUP(C116, 'Effects DB'!$A$2:$B$272, 2, TRUE)</f>
        <v xml:space="preserve">Increases Oversizing (excess functionality)</v>
      </c>
      <c r="F116" s="122">
        <f t="shared" si="2"/>
        <v>31</v>
      </c>
      <c r="G116" s="122">
        <f t="shared" si="3"/>
        <v>6</v>
      </c>
      <c r="H116" s="123"/>
    </row>
    <row r="117">
      <c r="A117" s="122" t="s">
        <v>1568</v>
      </c>
      <c r="B117" s="122" t="s">
        <v>1611</v>
      </c>
      <c r="C117" s="122" t="s">
        <v>2876</v>
      </c>
      <c r="D117" s="139" t="str">
        <f>VLOOKUP(B117, 'Strategies DB'!$A$2:$B$39, 2, TRUE)</f>
        <v xml:space="preserve">Increase commonality of components</v>
      </c>
      <c r="E117" s="139" t="str">
        <f>VLOOKUP(C117, 'Effects DB'!$A$2:$B$272, 2, TRUE)</f>
        <v xml:space="preserve">Decreases product efficiency</v>
      </c>
      <c r="F117" s="122">
        <f t="shared" si="2"/>
        <v>37</v>
      </c>
      <c r="G117" s="122">
        <f t="shared" si="3"/>
        <v>9</v>
      </c>
      <c r="H117" s="123"/>
    </row>
    <row r="118">
      <c r="A118" s="122" t="s">
        <v>1142</v>
      </c>
      <c r="B118" s="122" t="s">
        <v>1611</v>
      </c>
      <c r="C118" s="122" t="s">
        <v>2893</v>
      </c>
      <c r="D118" s="139" t="str">
        <f>VLOOKUP(B118, 'Strategies DB'!$A$2:$B$39, 2, TRUE)</f>
        <v xml:space="preserve">Increase commonality of components</v>
      </c>
      <c r="E118" s="139" t="str">
        <f>VLOOKUP(C118, 'Effects DB'!$A$2:$B$272, 2, TRUE)</f>
        <v xml:space="preserve">Increases component Reliability &amp; Maturity</v>
      </c>
      <c r="F118" s="122">
        <f t="shared" si="2"/>
        <v>46</v>
      </c>
      <c r="G118" s="122">
        <f t="shared" si="3"/>
        <v>1</v>
      </c>
      <c r="H118" s="123"/>
    </row>
    <row r="119">
      <c r="A119" s="122" t="s">
        <v>1688</v>
      </c>
      <c r="B119" s="122" t="s">
        <v>1611</v>
      </c>
      <c r="C119" s="122" t="s">
        <v>2895</v>
      </c>
      <c r="D119" s="139" t="str">
        <f>VLOOKUP(B119, 'Strategies DB'!$A$2:$B$39, 2, TRUE)</f>
        <v xml:space="preserve">Increase commonality of components</v>
      </c>
      <c r="E119" s="139" t="str">
        <f>VLOOKUP(C119, 'Effects DB'!$A$2:$B$272, 2, TRUE)</f>
        <v xml:space="preserve">Decreases investment in tools and/or people</v>
      </c>
      <c r="F119" s="122">
        <f t="shared" si="2"/>
        <v>47</v>
      </c>
      <c r="G119" s="122">
        <f t="shared" si="3"/>
        <v>1</v>
      </c>
      <c r="H119" s="123"/>
    </row>
    <row r="120">
      <c r="A120" s="122" t="s">
        <v>1111</v>
      </c>
      <c r="B120" s="122" t="s">
        <v>1611</v>
      </c>
      <c r="C120" s="122" t="s">
        <v>2897</v>
      </c>
      <c r="D120" s="139" t="str">
        <f>VLOOKUP(B120, 'Strategies DB'!$A$2:$B$39, 2, TRUE)</f>
        <v xml:space="preserve">Increase commonality of components</v>
      </c>
      <c r="E120" s="139" t="str">
        <f>VLOOKUP(C120, 'Effects DB'!$A$2:$B$272, 2, TRUE)</f>
        <v xml:space="preserve">Exploits economies of scale</v>
      </c>
      <c r="F120" s="122">
        <f t="shared" si="2"/>
        <v>48</v>
      </c>
      <c r="G120" s="122">
        <f t="shared" si="3"/>
        <v>4</v>
      </c>
      <c r="H120" s="123"/>
    </row>
    <row r="121">
      <c r="A121" s="122" t="s">
        <v>1649</v>
      </c>
      <c r="B121" s="122" t="s">
        <v>1611</v>
      </c>
      <c r="C121" s="122" t="s">
        <v>2905</v>
      </c>
      <c r="D121" s="139" t="str">
        <f>VLOOKUP(B121, 'Strategies DB'!$A$2:$B$39, 2, TRUE)</f>
        <v xml:space="preserve">Increase commonality of components</v>
      </c>
      <c r="E121" s="139" t="str">
        <f>VLOOKUP(C121, 'Effects DB'!$A$2:$B$272, 2, TRUE)</f>
        <v xml:space="preserve">Decreases number of parts or components in a single product</v>
      </c>
      <c r="F121" s="122">
        <f t="shared" si="2"/>
        <v>52</v>
      </c>
      <c r="G121" s="122">
        <f t="shared" si="3"/>
        <v>3</v>
      </c>
      <c r="H121" s="123"/>
    </row>
    <row r="122">
      <c r="A122" s="122" t="s">
        <v>1360</v>
      </c>
      <c r="B122" s="122" t="s">
        <v>1611</v>
      </c>
      <c r="C122" s="122" t="s">
        <v>2911</v>
      </c>
      <c r="D122" s="139" t="str">
        <f>VLOOKUP(B122, 'Strategies DB'!$A$2:$B$39, 2, TRUE)</f>
        <v xml:space="preserve">Increase commonality of components</v>
      </c>
      <c r="E122" s="139" t="str">
        <f>VLOOKUP(C122, 'Effects DB'!$A$2:$B$272, 2, TRUE)</f>
        <v xml:space="preserve">Decreases product overall or global performance</v>
      </c>
      <c r="F122" s="122">
        <f t="shared" si="2"/>
        <v>55</v>
      </c>
      <c r="G122" s="122">
        <f t="shared" si="3"/>
        <v>8</v>
      </c>
      <c r="H122" s="123"/>
    </row>
    <row r="123">
      <c r="A123" s="122" t="s">
        <v>1652</v>
      </c>
      <c r="B123" s="122" t="s">
        <v>1611</v>
      </c>
      <c r="C123" s="122" t="s">
        <v>2927</v>
      </c>
      <c r="D123" s="139" t="str">
        <f>VLOOKUP(B123, 'Strategies DB'!$A$2:$B$39, 2, TRUE)</f>
        <v xml:space="preserve">Increase commonality of components</v>
      </c>
      <c r="E123" s="139" t="str">
        <f>VLOOKUP(C123, 'Effects DB'!$A$2:$B$272, 2, TRUE)</f>
        <v xml:space="preserve">Decreases inventory variety (# of different part types in inventory)</v>
      </c>
      <c r="F123" s="122">
        <f t="shared" si="2"/>
        <v>63</v>
      </c>
      <c r="G123" s="122">
        <f t="shared" si="3"/>
        <v>-20</v>
      </c>
      <c r="H123" s="123"/>
    </row>
    <row r="124">
      <c r="A124" s="122" t="s">
        <v>1087</v>
      </c>
      <c r="B124" s="122" t="s">
        <v>2705</v>
      </c>
      <c r="C124" s="122" t="s">
        <v>2887</v>
      </c>
      <c r="D124" s="139" t="str">
        <f>VLOOKUP(B124, 'Strategies DB'!$A$2:$B$39, 2, TRUE)</f>
        <v xml:space="preserve">Use modular architecture</v>
      </c>
      <c r="E124" s="139" t="str">
        <f>VLOOKUP(C124, 'Effects DB'!$A$2:$B$272, 2, TRUE)</f>
        <v xml:space="preserve">Decouples product variety and flexible manufacturing processes</v>
      </c>
      <c r="F124" s="122">
        <f t="shared" si="2"/>
        <v>43</v>
      </c>
      <c r="G124" s="122" t="e">
        <f t="shared" si="3"/>
        <v>#VALUE!</v>
      </c>
      <c r="H124" s="123"/>
    </row>
    <row r="125">
      <c r="A125" s="122" t="s">
        <v>3415</v>
      </c>
      <c r="B125" s="122"/>
      <c r="C125" s="122"/>
      <c r="D125" s="139" t="e">
        <f>VLOOKUP(B125, 'Strategies DB'!$A$2:$B$39, 2, TRUE)</f>
        <v>#N/A</v>
      </c>
      <c r="E125" s="139" t="e">
        <f>VLOOKUP(C125, 'Effects DB'!$A$2:$B$272, 2, TRUE)</f>
        <v>#N/A</v>
      </c>
      <c r="F125" s="122" t="e">
        <f t="shared" si="2"/>
        <v>#VALUE!</v>
      </c>
      <c r="G125" s="122" t="e">
        <f t="shared" si="3"/>
        <v>#VALUE!</v>
      </c>
      <c r="H125" s="123"/>
    </row>
    <row r="126">
      <c r="A126" s="122" t="s">
        <v>1655</v>
      </c>
      <c r="B126" s="122" t="s">
        <v>1611</v>
      </c>
      <c r="C126" s="122" t="s">
        <v>2997</v>
      </c>
      <c r="D126" s="139" t="str">
        <f>VLOOKUP(B126, 'Strategies DB'!$A$2:$B$39, 2, TRUE)</f>
        <v xml:space="preserve">Increase commonality of components</v>
      </c>
      <c r="E126" s="139" t="str">
        <f>VLOOKUP(C126, 'Effects DB'!$A$2:$B$272, 2, TRUE)</f>
        <v xml:space="preserve">Decreases number of suppliers</v>
      </c>
      <c r="F126" s="122">
        <f t="shared" si="2"/>
        <v>95</v>
      </c>
      <c r="G126" s="122">
        <f t="shared" si="3"/>
        <v>1</v>
      </c>
      <c r="H126" s="123"/>
    </row>
    <row r="127">
      <c r="A127" s="122" t="s">
        <v>1658</v>
      </c>
      <c r="B127" s="122" t="s">
        <v>1611</v>
      </c>
      <c r="C127" s="122" t="s">
        <v>2999</v>
      </c>
      <c r="D127" s="139" t="str">
        <f>VLOOKUP(B127, 'Strategies DB'!$A$2:$B$39, 2, TRUE)</f>
        <v xml:space="preserve">Increase commonality of components</v>
      </c>
      <c r="E127" s="139" t="str">
        <f>VLOOKUP(C127, 'Effects DB'!$A$2:$B$272, 2, TRUE)</f>
        <v xml:space="preserve">Decreases number of purchase orders</v>
      </c>
      <c r="F127" s="122">
        <f t="shared" si="2"/>
        <v>96</v>
      </c>
      <c r="G127" s="122">
        <f t="shared" si="3"/>
        <v>1</v>
      </c>
      <c r="H127" s="123"/>
    </row>
    <row r="128">
      <c r="A128" s="122" t="s">
        <v>1580</v>
      </c>
      <c r="B128" s="122" t="s">
        <v>1611</v>
      </c>
      <c r="C128" s="122" t="s">
        <v>3001</v>
      </c>
      <c r="D128" s="139" t="str">
        <f>VLOOKUP(B128, 'Strategies DB'!$A$2:$B$39, 2, TRUE)</f>
        <v xml:space="preserve">Increase commonality of components</v>
      </c>
      <c r="E128" s="139" t="str">
        <f>VLOOKUP(C128, 'Effects DB'!$A$2:$B$272, 2, TRUE)</f>
        <v xml:space="preserve">Decreases procurement costs</v>
      </c>
      <c r="F128" s="122">
        <f t="shared" si="2"/>
        <v>97</v>
      </c>
      <c r="G128" s="122">
        <f t="shared" si="3"/>
        <v>11</v>
      </c>
      <c r="H128" s="123"/>
    </row>
    <row r="129">
      <c r="A129" s="122" t="s">
        <v>1691</v>
      </c>
      <c r="B129" s="122" t="s">
        <v>1611</v>
      </c>
      <c r="C129" s="122" t="s">
        <v>3024</v>
      </c>
      <c r="D129" s="139" t="str">
        <f>VLOOKUP(B129, 'Strategies DB'!$A$2:$B$39, 2, TRUE)</f>
        <v xml:space="preserve">Increase commonality of components</v>
      </c>
      <c r="E129" s="139" t="str">
        <f>VLOOKUP(C129, 'Effects DB'!$A$2:$B$272, 2, TRUE)</f>
        <v xml:space="preserve">Decreases variety of production processes</v>
      </c>
      <c r="F129" s="122">
        <f t="shared" si="2"/>
        <v>108</v>
      </c>
      <c r="G129" s="122">
        <f t="shared" si="3"/>
        <v>3</v>
      </c>
      <c r="H129" s="123"/>
    </row>
    <row r="130">
      <c r="A130" s="122" t="s">
        <v>1525</v>
      </c>
      <c r="B130" s="122" t="s">
        <v>1611</v>
      </c>
      <c r="C130" s="122" t="s">
        <v>3029</v>
      </c>
      <c r="D130" s="139" t="str">
        <f>VLOOKUP(B130, 'Strategies DB'!$A$2:$B$39, 2, TRUE)</f>
        <v xml:space="preserve">Increase commonality of components</v>
      </c>
      <c r="E130" s="139" t="str">
        <f>VLOOKUP(C130, 'Effects DB'!$A$2:$B$272, 2, TRUE)</f>
        <v xml:space="preserve">Decreases volume efficiency</v>
      </c>
      <c r="F130" s="122">
        <f t="shared" si="2"/>
        <v>111</v>
      </c>
      <c r="G130" s="122">
        <f t="shared" si="3"/>
        <v>1</v>
      </c>
      <c r="H130" s="123"/>
    </row>
    <row r="131">
      <c r="A131" s="122" t="s">
        <v>1528</v>
      </c>
      <c r="B131" s="122" t="s">
        <v>1611</v>
      </c>
      <c r="C131" s="122" t="s">
        <v>3032</v>
      </c>
      <c r="D131" s="139" t="str">
        <f>VLOOKUP(B131, 'Strategies DB'!$A$2:$B$39, 2, TRUE)</f>
        <v xml:space="preserve">Increase commonality of components</v>
      </c>
      <c r="E131" s="139" t="str">
        <f>VLOOKUP(C131, 'Effects DB'!$A$2:$B$272, 2, TRUE)</f>
        <v xml:space="preserve">Decreases weight efficency</v>
      </c>
      <c r="F131" s="122">
        <f t="shared" ref="F131:F194" si="4">VALUE(MID(C131, FIND("-", C131) + 1, LEN(C131) - FIND("-", C131)))</f>
        <v>112</v>
      </c>
      <c r="G131" s="122">
        <f t="shared" ref="G131:G194" si="5">F132-F131</f>
        <v>-6</v>
      </c>
      <c r="H131" s="123"/>
    </row>
    <row r="132">
      <c r="A132" s="122" t="s">
        <v>1935</v>
      </c>
      <c r="B132" s="122" t="s">
        <v>2705</v>
      </c>
      <c r="C132" s="46" t="s">
        <v>3020</v>
      </c>
      <c r="D132" s="139" t="str">
        <f>VLOOKUP(B132, 'Strategies DB'!$A$2:$B$39, 2, TRUE)</f>
        <v xml:space="preserve">Use modular architecture</v>
      </c>
      <c r="E132" s="139" t="str">
        <f>VLOOKUP(C132, 'Effects DB'!$A$2:$B$272, 2, TRUE)</f>
        <v xml:space="preserve">Increases efficiency of itterative design</v>
      </c>
      <c r="F132" s="122">
        <f t="shared" si="4"/>
        <v>106</v>
      </c>
      <c r="G132" s="122">
        <f t="shared" si="5"/>
        <v>12</v>
      </c>
      <c r="H132" s="123"/>
    </row>
    <row r="133">
      <c r="A133" s="122" t="s">
        <v>1463</v>
      </c>
      <c r="B133" s="122" t="s">
        <v>1611</v>
      </c>
      <c r="C133" s="122" t="s">
        <v>3043</v>
      </c>
      <c r="D133" s="139" t="str">
        <f>VLOOKUP(B133, 'Strategies DB'!$A$2:$B$39, 2, TRUE)</f>
        <v xml:space="preserve">Increase commonality of components</v>
      </c>
      <c r="E133" s="139" t="str">
        <f>VLOOKUP(C133, 'Effects DB'!$A$2:$B$272, 2, TRUE)</f>
        <v xml:space="preserve">Increases balanced production machines utilization</v>
      </c>
      <c r="F133" s="122">
        <f t="shared" si="4"/>
        <v>118</v>
      </c>
      <c r="G133" s="122">
        <f t="shared" si="5"/>
        <v>1</v>
      </c>
      <c r="H133" s="123"/>
    </row>
    <row r="134">
      <c r="A134" s="122" t="s">
        <v>1643</v>
      </c>
      <c r="B134" s="122" t="s">
        <v>1611</v>
      </c>
      <c r="C134" s="122" t="s">
        <v>3045</v>
      </c>
      <c r="D134" s="139" t="str">
        <f>VLOOKUP(B134, 'Strategies DB'!$A$2:$B$39, 2, TRUE)</f>
        <v xml:space="preserve">Increase commonality of components</v>
      </c>
      <c r="E134" s="139" t="str">
        <f>VLOOKUP(C134, 'Effects DB'!$A$2:$B$272, 2, TRUE)</f>
        <v xml:space="preserve">Decreases component/module variety</v>
      </c>
      <c r="F134" s="122">
        <f t="shared" si="4"/>
        <v>119</v>
      </c>
      <c r="G134" s="122">
        <f t="shared" si="5"/>
        <v>21</v>
      </c>
      <c r="H134" s="123"/>
    </row>
    <row r="135">
      <c r="A135" s="122" t="s">
        <v>1348</v>
      </c>
      <c r="B135" s="122" t="s">
        <v>1611</v>
      </c>
      <c r="C135" s="122" t="s">
        <v>3087</v>
      </c>
      <c r="D135" s="139" t="str">
        <f>VLOOKUP(B135, 'Strategies DB'!$A$2:$B$39, 2, TRUE)</f>
        <v xml:space="preserve">Increase commonality of components</v>
      </c>
      <c r="E135" s="139" t="str">
        <f>VLOOKUP(C135, 'Effects DB'!$A$2:$B$272, 2, TRUE)</f>
        <v xml:space="preserve">Decreases amount of componant code numbers</v>
      </c>
      <c r="F135" s="122">
        <f t="shared" si="4"/>
        <v>140</v>
      </c>
      <c r="G135" s="122">
        <f t="shared" si="5"/>
        <v>38</v>
      </c>
      <c r="H135" s="123"/>
    </row>
    <row r="136">
      <c r="A136" s="122" t="s">
        <v>1114</v>
      </c>
      <c r="B136" s="122" t="s">
        <v>1611</v>
      </c>
      <c r="C136" s="122" t="s">
        <v>3164</v>
      </c>
      <c r="D136" s="139" t="str">
        <f>VLOOKUP(B136, 'Strategies DB'!$A$2:$B$39, 2, TRUE)</f>
        <v xml:space="preserve">Increase commonality of components</v>
      </c>
      <c r="E136" s="139" t="str">
        <f>VLOOKUP(C136, 'Effects DB'!$A$2:$B$272, 2, TRUE)</f>
        <v xml:space="preserve">Increases specific function or local performance</v>
      </c>
      <c r="F136" s="122">
        <f t="shared" si="4"/>
        <v>178</v>
      </c>
      <c r="G136" s="122">
        <f t="shared" si="5"/>
        <v>-10</v>
      </c>
      <c r="H136" s="123"/>
    </row>
    <row r="137">
      <c r="A137" s="122" t="s">
        <v>1613</v>
      </c>
      <c r="B137" s="122" t="s">
        <v>1611</v>
      </c>
      <c r="C137" s="122" t="s">
        <v>3144</v>
      </c>
      <c r="D137" s="139" t="str">
        <f>VLOOKUP(B137, 'Strategies DB'!$A$2:$B$39, 2, TRUE)</f>
        <v xml:space="preserve">Increase commonality of components</v>
      </c>
      <c r="E137" s="139" t="str">
        <f>VLOOKUP(C137, 'Effects DB'!$A$2:$B$272, 2, TRUE)</f>
        <v xml:space="preserve">Decreases inventory administration time &amp; costs</v>
      </c>
      <c r="F137" s="122">
        <f t="shared" si="4"/>
        <v>168</v>
      </c>
      <c r="G137" s="122">
        <f t="shared" si="5"/>
        <v>1</v>
      </c>
      <c r="H137" s="123"/>
    </row>
    <row r="138">
      <c r="A138" s="122" t="s">
        <v>1454</v>
      </c>
      <c r="B138" s="122" t="s">
        <v>1611</v>
      </c>
      <c r="C138" s="122" t="s">
        <v>3146</v>
      </c>
      <c r="D138" s="139" t="str">
        <f>VLOOKUP(B138, 'Strategies DB'!$A$2:$B$39, 2, TRUE)</f>
        <v xml:space="preserve">Increase commonality of components</v>
      </c>
      <c r="E138" s="139" t="str">
        <f>VLOOKUP(C138, 'Effects DB'!$A$2:$B$272, 2, TRUE)</f>
        <v xml:space="preserve">Increases ability for Automation</v>
      </c>
      <c r="F138" s="122">
        <f t="shared" si="4"/>
        <v>169</v>
      </c>
      <c r="G138" s="122">
        <f t="shared" si="5"/>
        <v>1</v>
      </c>
      <c r="H138" s="123"/>
    </row>
    <row r="139">
      <c r="A139" s="122" t="s">
        <v>1351</v>
      </c>
      <c r="B139" s="122" t="s">
        <v>1611</v>
      </c>
      <c r="C139" s="122" t="s">
        <v>3148</v>
      </c>
      <c r="D139" s="139" t="str">
        <f>VLOOKUP(B139, 'Strategies DB'!$A$2:$B$39, 2, TRUE)</f>
        <v xml:space="preserve">Increase commonality of components</v>
      </c>
      <c r="E139" s="139" t="str">
        <f>VLOOKUP(C139, 'Effects DB'!$A$2:$B$272, 2, TRUE)</f>
        <v xml:space="preserve">Decreases inventory size (overall quantity)</v>
      </c>
      <c r="F139" s="122">
        <f t="shared" si="4"/>
        <v>170</v>
      </c>
      <c r="G139" s="122">
        <f t="shared" si="5"/>
        <v>21</v>
      </c>
      <c r="H139" s="123"/>
    </row>
    <row r="140">
      <c r="A140" s="122" t="s">
        <v>1646</v>
      </c>
      <c r="B140" s="122" t="s">
        <v>1611</v>
      </c>
      <c r="C140" s="122" t="s">
        <v>3190</v>
      </c>
      <c r="D140" s="139" t="str">
        <f>VLOOKUP(B140, 'Strategies DB'!$A$2:$B$39, 2, TRUE)</f>
        <v xml:space="preserve">Increase commonality of components</v>
      </c>
      <c r="E140" s="139" t="str">
        <f>VLOOKUP(C140, 'Effects DB'!$A$2:$B$272, 2, TRUE)</f>
        <v xml:space="preserve">Decreases development cost per unit</v>
      </c>
      <c r="F140" s="122">
        <f t="shared" si="4"/>
        <v>191</v>
      </c>
      <c r="G140" s="122">
        <f t="shared" si="5"/>
        <v>3</v>
      </c>
      <c r="H140" s="123"/>
    </row>
    <row r="141">
      <c r="A141" s="122" t="s">
        <v>1664</v>
      </c>
      <c r="B141" s="122" t="s">
        <v>1611</v>
      </c>
      <c r="C141" s="122" t="s">
        <v>3196</v>
      </c>
      <c r="D141" s="139" t="str">
        <f>VLOOKUP(B141, 'Strategies DB'!$A$2:$B$39, 2, TRUE)</f>
        <v xml:space="preserve">Increase commonality of components</v>
      </c>
      <c r="E141" s="139" t="str">
        <f>VLOOKUP(C141, 'Effects DB'!$A$2:$B$272, 2, TRUE)</f>
        <v xml:space="preserve">Increases ease of supplier management</v>
      </c>
      <c r="F141" s="122">
        <f t="shared" si="4"/>
        <v>194</v>
      </c>
      <c r="G141" s="122">
        <f t="shared" si="5"/>
        <v>1</v>
      </c>
      <c r="H141" s="123"/>
    </row>
    <row r="142">
      <c r="A142" s="122" t="s">
        <v>1667</v>
      </c>
      <c r="B142" s="122" t="s">
        <v>1611</v>
      </c>
      <c r="C142" s="122" t="s">
        <v>3198</v>
      </c>
      <c r="D142" s="139" t="str">
        <f>VLOOKUP(B142, 'Strategies DB'!$A$2:$B$39, 2, TRUE)</f>
        <v xml:space="preserve">Increase commonality of components</v>
      </c>
      <c r="E142" s="139" t="str">
        <f>VLOOKUP(C142, 'Effects DB'!$A$2:$B$272, 2, TRUE)</f>
        <v xml:space="preserve">Increases reliance on suppliers</v>
      </c>
      <c r="F142" s="122">
        <f t="shared" si="4"/>
        <v>195</v>
      </c>
      <c r="G142" s="122">
        <f t="shared" si="5"/>
        <v>5</v>
      </c>
      <c r="H142" s="123"/>
    </row>
    <row r="143">
      <c r="A143" s="122" t="s">
        <v>1376</v>
      </c>
      <c r="B143" s="122" t="s">
        <v>1611</v>
      </c>
      <c r="C143" s="122" t="s">
        <v>3206</v>
      </c>
      <c r="D143" s="139" t="str">
        <f>VLOOKUP(B143, 'Strategies DB'!$A$2:$B$39, 2, TRUE)</f>
        <v xml:space="preserve">Increase commonality of components</v>
      </c>
      <c r="E143" s="139" t="str">
        <f>VLOOKUP(C143, 'Effects DB'!$A$2:$B$272, 2, TRUE)</f>
        <v xml:space="preserve">Decreases generational module/component variety</v>
      </c>
      <c r="F143" s="122">
        <f t="shared" si="4"/>
        <v>200</v>
      </c>
      <c r="G143" s="122">
        <f t="shared" si="5"/>
        <v>2</v>
      </c>
      <c r="H143" s="123"/>
    </row>
    <row r="144">
      <c r="A144" s="122" t="s">
        <v>1748</v>
      </c>
      <c r="B144" s="122" t="s">
        <v>1611</v>
      </c>
      <c r="C144" s="122" t="s">
        <v>3210</v>
      </c>
      <c r="D144" s="139" t="str">
        <f>VLOOKUP(B144, 'Strategies DB'!$A$2:$B$39, 2, TRUE)</f>
        <v xml:space="preserve">Increase commonality of components</v>
      </c>
      <c r="E144" s="139" t="str">
        <f>VLOOKUP(C144, 'Effects DB'!$A$2:$B$272, 2, TRUE)</f>
        <v xml:space="preserve">Decreases supplier involvment</v>
      </c>
      <c r="F144" s="122">
        <f t="shared" si="4"/>
        <v>202</v>
      </c>
      <c r="G144" s="122">
        <f t="shared" si="5"/>
        <v>1</v>
      </c>
      <c r="H144" s="123"/>
    </row>
    <row r="145">
      <c r="A145" s="122" t="s">
        <v>1520</v>
      </c>
      <c r="B145" s="122" t="s">
        <v>1611</v>
      </c>
      <c r="C145" s="122" t="s">
        <v>3212</v>
      </c>
      <c r="D145" s="139" t="str">
        <f>VLOOKUP(B145, 'Strategies DB'!$A$2:$B$39, 2, TRUE)</f>
        <v xml:space="preserve">Increase commonality of components</v>
      </c>
      <c r="E145" s="139" t="str">
        <f>VLOOKUP(C145, 'Effects DB'!$A$2:$B$272, 2, TRUE)</f>
        <v xml:space="preserve">Increases product varient derivations</v>
      </c>
      <c r="F145" s="122">
        <f t="shared" si="4"/>
        <v>203</v>
      </c>
      <c r="G145" s="122">
        <f t="shared" si="5"/>
        <v>-202</v>
      </c>
      <c r="H145" s="123"/>
    </row>
    <row r="146">
      <c r="A146" s="122" t="s">
        <v>1595</v>
      </c>
      <c r="B146" s="122" t="s">
        <v>2714</v>
      </c>
      <c r="C146" s="122" t="s">
        <v>2802</v>
      </c>
      <c r="D146" s="139" t="str">
        <f>VLOOKUP(B146, 'Strategies DB'!$A$2:$B$39, 2, TRUE)</f>
        <v xml:space="preserve">Use interface standardization</v>
      </c>
      <c r="E146" s="139" t="str">
        <f>VLOOKUP(C146, 'Effects DB'!$A$2:$B$272, 2, TRUE)</f>
        <v xml:space="preserve">Decreases Inventory Costs</v>
      </c>
      <c r="F146" s="122">
        <f t="shared" si="4"/>
        <v>1</v>
      </c>
      <c r="G146" s="122">
        <f t="shared" si="5"/>
        <v>8</v>
      </c>
      <c r="H146" s="123"/>
    </row>
    <row r="147">
      <c r="A147" s="122" t="s">
        <v>1631</v>
      </c>
      <c r="B147" s="122" t="s">
        <v>2714</v>
      </c>
      <c r="C147" s="122" t="s">
        <v>2820</v>
      </c>
      <c r="D147" s="139" t="str">
        <f>VLOOKUP(B147, 'Strategies DB'!$A$2:$B$39, 2, TRUE)</f>
        <v xml:space="preserve">Use interface standardization</v>
      </c>
      <c r="E147" s="139" t="str">
        <f>VLOOKUP(C147, 'Effects DB'!$A$2:$B$272, 2, TRUE)</f>
        <v xml:space="preserve">Decreases freedom of design</v>
      </c>
      <c r="F147" s="122">
        <f t="shared" si="4"/>
        <v>9</v>
      </c>
      <c r="G147" s="122">
        <f t="shared" si="5"/>
        <v>1</v>
      </c>
      <c r="H147" s="123"/>
    </row>
    <row r="148">
      <c r="A148" s="122" t="s">
        <v>1634</v>
      </c>
      <c r="B148" s="122" t="s">
        <v>2714</v>
      </c>
      <c r="C148" s="122" t="s">
        <v>2822</v>
      </c>
      <c r="D148" s="139" t="str">
        <f>VLOOKUP(B148, 'Strategies DB'!$A$2:$B$39, 2, TRUE)</f>
        <v xml:space="preserve">Use interface standardization</v>
      </c>
      <c r="E148" s="139" t="str">
        <f>VLOOKUP(C148, 'Effects DB'!$A$2:$B$272, 2, TRUE)</f>
        <v xml:space="preserve">Decreases product innovation</v>
      </c>
      <c r="F148" s="122">
        <f t="shared" si="4"/>
        <v>10</v>
      </c>
      <c r="G148" s="122">
        <f t="shared" si="5"/>
        <v>1</v>
      </c>
      <c r="H148" s="123"/>
    </row>
    <row r="149">
      <c r="A149" s="122" t="s">
        <v>1637</v>
      </c>
      <c r="B149" s="122" t="s">
        <v>2714</v>
      </c>
      <c r="C149" s="122" t="s">
        <v>2824</v>
      </c>
      <c r="D149" s="139" t="str">
        <f>VLOOKUP(B149, 'Strategies DB'!$A$2:$B$39, 2, TRUE)</f>
        <v xml:space="preserve">Use interface standardization</v>
      </c>
      <c r="E149" s="139" t="str">
        <f>VLOOKUP(C149, 'Effects DB'!$A$2:$B$272, 2, TRUE)</f>
        <v xml:space="preserve">Decreases Economic Impact (innovation)</v>
      </c>
      <c r="F149" s="122">
        <f t="shared" si="4"/>
        <v>11</v>
      </c>
      <c r="G149" s="122">
        <f t="shared" si="5"/>
        <v>1</v>
      </c>
      <c r="H149" s="123"/>
    </row>
    <row r="150">
      <c r="A150" s="122" t="s">
        <v>1640</v>
      </c>
      <c r="B150" s="122" t="s">
        <v>2714</v>
      </c>
      <c r="C150" s="122" t="s">
        <v>2826</v>
      </c>
      <c r="D150" s="139" t="str">
        <f>VLOOKUP(B150, 'Strategies DB'!$A$2:$B$39, 2, TRUE)</f>
        <v xml:space="preserve">Use interface standardization</v>
      </c>
      <c r="E150" s="139" t="str">
        <f>VLOOKUP(C150, 'Effects DB'!$A$2:$B$272, 2, TRUE)</f>
        <v xml:space="preserve">Increases innovation</v>
      </c>
      <c r="F150" s="122">
        <f t="shared" si="4"/>
        <v>12</v>
      </c>
      <c r="G150" s="122">
        <f t="shared" si="5"/>
        <v>4</v>
      </c>
      <c r="H150" s="123"/>
    </row>
    <row r="151">
      <c r="A151" s="122" t="s">
        <v>1483</v>
      </c>
      <c r="B151" s="122" t="s">
        <v>2714</v>
      </c>
      <c r="C151" s="122" t="s">
        <v>2833</v>
      </c>
      <c r="D151" s="139" t="str">
        <f>VLOOKUP(B151, 'Strategies DB'!$A$2:$B$39, 2, TRUE)</f>
        <v xml:space="preserve">Use interface standardization</v>
      </c>
      <c r="E151" s="139" t="str">
        <f>VLOOKUP(C151, 'Effects DB'!$A$2:$B$272, 2, TRUE)</f>
        <v xml:space="preserve">Increases Commonality</v>
      </c>
      <c r="F151" s="122">
        <f t="shared" si="4"/>
        <v>16</v>
      </c>
      <c r="G151" s="122">
        <f t="shared" si="5"/>
        <v>2</v>
      </c>
      <c r="H151" s="123"/>
    </row>
    <row r="152">
      <c r="A152" s="122" t="s">
        <v>1598</v>
      </c>
      <c r="B152" s="122" t="s">
        <v>2714</v>
      </c>
      <c r="C152" s="122" t="s">
        <v>2837</v>
      </c>
      <c r="D152" s="139" t="str">
        <f>VLOOKUP(B152, 'Strategies DB'!$A$2:$B$39, 2, TRUE)</f>
        <v xml:space="preserve">Use interface standardization</v>
      </c>
      <c r="E152" s="139" t="str">
        <f>VLOOKUP(C152, 'Effects DB'!$A$2:$B$272, 2, TRUE)</f>
        <v xml:space="preserve">Decreases production costs</v>
      </c>
      <c r="F152" s="122">
        <f t="shared" si="4"/>
        <v>18</v>
      </c>
      <c r="G152" s="122">
        <f t="shared" si="5"/>
        <v>1</v>
      </c>
      <c r="H152" s="123"/>
    </row>
    <row r="153">
      <c r="A153" s="122" t="s">
        <v>2186</v>
      </c>
      <c r="B153" s="122" t="s">
        <v>2714</v>
      </c>
      <c r="C153" s="122" t="s">
        <v>2839</v>
      </c>
      <c r="D153" s="139" t="str">
        <f>VLOOKUP(B153, 'Strategies DB'!$A$2:$B$39, 2, TRUE)</f>
        <v xml:space="preserve">Use interface standardization</v>
      </c>
      <c r="E153" s="139" t="str">
        <f>VLOOKUP(C153, 'Effects DB'!$A$2:$B$272, 2, TRUE)</f>
        <v xml:space="preserve">Increases product variety</v>
      </c>
      <c r="F153" s="122">
        <f t="shared" si="4"/>
        <v>19</v>
      </c>
      <c r="G153" s="122">
        <f t="shared" si="5"/>
        <v>5</v>
      </c>
      <c r="H153" s="123"/>
    </row>
    <row r="154">
      <c r="A154" s="122" t="s">
        <v>1494</v>
      </c>
      <c r="B154" s="122" t="s">
        <v>2714</v>
      </c>
      <c r="C154" s="122" t="s">
        <v>2849</v>
      </c>
      <c r="D154" s="139" t="str">
        <f>VLOOKUP(B154, 'Strategies DB'!$A$2:$B$39, 2, TRUE)</f>
        <v xml:space="preserve">Use interface standardization</v>
      </c>
      <c r="E154" s="139" t="str">
        <f>VLOOKUP(C154, 'Effects DB'!$A$2:$B$272, 2, TRUE)</f>
        <v xml:space="preserve">Decreases development time</v>
      </c>
      <c r="F154" s="122">
        <f t="shared" si="4"/>
        <v>24</v>
      </c>
      <c r="G154" s="122">
        <f t="shared" si="5"/>
        <v>1</v>
      </c>
      <c r="H154" s="123"/>
    </row>
    <row r="155">
      <c r="A155" s="122" t="s">
        <v>2191</v>
      </c>
      <c r="B155" s="122" t="s">
        <v>2714</v>
      </c>
      <c r="C155" s="122" t="s">
        <v>2851</v>
      </c>
      <c r="D155" s="139" t="str">
        <f>VLOOKUP(B155, 'Strategies DB'!$A$2:$B$39, 2, TRUE)</f>
        <v xml:space="preserve">Use interface standardization</v>
      </c>
      <c r="E155" s="139" t="str">
        <f>VLOOKUP(C155, 'Effects DB'!$A$2:$B$272, 2, TRUE)</f>
        <v xml:space="preserve">Facilitates part sharing</v>
      </c>
      <c r="F155" s="122">
        <f t="shared" si="4"/>
        <v>25</v>
      </c>
      <c r="G155" s="122">
        <f t="shared" si="5"/>
        <v>1</v>
      </c>
      <c r="H155" s="123"/>
    </row>
    <row r="156">
      <c r="A156" s="122" t="s">
        <v>1915</v>
      </c>
      <c r="B156" s="122" t="s">
        <v>2714</v>
      </c>
      <c r="C156" s="122" t="s">
        <v>2853</v>
      </c>
      <c r="D156" s="139" t="str">
        <f>VLOOKUP(B156, 'Strategies DB'!$A$2:$B$39, 2, TRUE)</f>
        <v xml:space="preserve">Use interface standardization</v>
      </c>
      <c r="E156" s="139" t="str">
        <f>VLOOKUP(C156, 'Effects DB'!$A$2:$B$272, 2, TRUE)</f>
        <v xml:space="preserve">Facilitates part re-use / carry-over</v>
      </c>
      <c r="F156" s="122">
        <f t="shared" si="4"/>
        <v>26</v>
      </c>
      <c r="G156" s="122">
        <f t="shared" si="5"/>
        <v>9</v>
      </c>
      <c r="H156" s="123"/>
    </row>
    <row r="157">
      <c r="A157" s="122" t="s">
        <v>1506</v>
      </c>
      <c r="B157" s="122" t="s">
        <v>2714</v>
      </c>
      <c r="C157" s="122" t="s">
        <v>2871</v>
      </c>
      <c r="D157" s="139" t="str">
        <f>VLOOKUP(B157, 'Strategies DB'!$A$2:$B$39, 2, TRUE)</f>
        <v xml:space="preserve">Use interface standardization</v>
      </c>
      <c r="E157" s="139" t="str">
        <f>VLOOKUP(C157, 'Effects DB'!$A$2:$B$272, 2, TRUE)</f>
        <v xml:space="preserve">Increases potential of Development Strategy Lock-In</v>
      </c>
      <c r="F157" s="122">
        <f t="shared" si="4"/>
        <v>35</v>
      </c>
      <c r="G157" s="122">
        <f t="shared" si="5"/>
        <v>7</v>
      </c>
      <c r="H157" s="123"/>
    </row>
    <row r="158">
      <c r="A158" s="122" t="s">
        <v>2088</v>
      </c>
      <c r="B158" s="122" t="s">
        <v>2714</v>
      </c>
      <c r="C158" s="122" t="s">
        <v>2885</v>
      </c>
      <c r="D158" s="139" t="str">
        <f>VLOOKUP(B158, 'Strategies DB'!$A$2:$B$39, 2, TRUE)</f>
        <v xml:space="preserve">Use interface standardization</v>
      </c>
      <c r="E158" s="139" t="str">
        <f>VLOOKUP(C158, 'Effects DB'!$A$2:$B$272, 2, TRUE)</f>
        <v xml:space="preserve">Allows modular networks of firms and suppliers to develop</v>
      </c>
      <c r="F158" s="122">
        <f t="shared" si="4"/>
        <v>42</v>
      </c>
      <c r="G158" s="122">
        <f t="shared" si="5"/>
        <v>26</v>
      </c>
      <c r="H158" s="123"/>
    </row>
    <row r="159">
      <c r="A159" s="122" t="s">
        <v>1397</v>
      </c>
      <c r="B159" s="122" t="s">
        <v>2714</v>
      </c>
      <c r="C159" s="122" t="s">
        <v>2937</v>
      </c>
      <c r="D159" s="139" t="str">
        <f>VLOOKUP(B159, 'Strategies DB'!$A$2:$B$39, 2, TRUE)</f>
        <v xml:space="preserve">Use interface standardization</v>
      </c>
      <c r="E159" s="139" t="str">
        <f>VLOOKUP(C159, 'Effects DB'!$A$2:$B$272, 2, TRUE)</f>
        <v xml:space="preserve">Decreases propagation of changes in the design</v>
      </c>
      <c r="F159" s="122">
        <f t="shared" si="4"/>
        <v>68</v>
      </c>
      <c r="G159" s="122">
        <f t="shared" si="5"/>
        <v>-23</v>
      </c>
      <c r="H159" s="123"/>
    </row>
    <row r="160">
      <c r="A160" s="122" t="s">
        <v>1486</v>
      </c>
      <c r="B160" s="122" t="s">
        <v>2714</v>
      </c>
      <c r="C160" s="122" t="s">
        <v>2891</v>
      </c>
      <c r="D160" s="139" t="str">
        <f>VLOOKUP(B160, 'Strategies DB'!$A$2:$B$39, 2, TRUE)</f>
        <v xml:space="preserve">Use interface standardization</v>
      </c>
      <c r="E160" s="139" t="str">
        <f>VLOOKUP(C160, 'Effects DB'!$A$2:$B$272, 2, TRUE)</f>
        <v xml:space="preserve">Allows combinability</v>
      </c>
      <c r="F160" s="122">
        <f t="shared" si="4"/>
        <v>45</v>
      </c>
      <c r="G160" s="122">
        <f t="shared" si="5"/>
        <v>2</v>
      </c>
      <c r="H160" s="123"/>
    </row>
    <row r="161">
      <c r="A161" s="122" t="s">
        <v>1697</v>
      </c>
      <c r="B161" s="122" t="s">
        <v>2714</v>
      </c>
      <c r="C161" s="122" t="s">
        <v>2895</v>
      </c>
      <c r="D161" s="139" t="str">
        <f>VLOOKUP(B161, 'Strategies DB'!$A$2:$B$39, 2, TRUE)</f>
        <v xml:space="preserve">Use interface standardization</v>
      </c>
      <c r="E161" s="139" t="str">
        <f>VLOOKUP(C161, 'Effects DB'!$A$2:$B$272, 2, TRUE)</f>
        <v xml:space="preserve">Decreases investment in tools and/or people</v>
      </c>
      <c r="F161" s="122">
        <f t="shared" si="4"/>
        <v>47</v>
      </c>
      <c r="G161" s="122">
        <f t="shared" si="5"/>
        <v>10</v>
      </c>
      <c r="H161" s="123"/>
    </row>
    <row r="162">
      <c r="A162" s="122" t="s">
        <v>2208</v>
      </c>
      <c r="B162" s="122" t="s">
        <v>2714</v>
      </c>
      <c r="C162" s="122" t="s">
        <v>2915</v>
      </c>
      <c r="D162" s="139" t="str">
        <f>VLOOKUP(B162, 'Strategies DB'!$A$2:$B$39, 2, TRUE)</f>
        <v xml:space="preserve">Use interface standardization</v>
      </c>
      <c r="E162" s="139" t="str">
        <f>VLOOKUP(C162, 'Effects DB'!$A$2:$B$272, 2, TRUE)</f>
        <v xml:space="preserve">Increases parallel development</v>
      </c>
      <c r="F162" s="122">
        <f t="shared" si="4"/>
        <v>57</v>
      </c>
      <c r="G162" s="122">
        <f t="shared" si="5"/>
        <v>9</v>
      </c>
      <c r="H162" s="123"/>
    </row>
    <row r="163">
      <c r="A163" s="122" t="s">
        <v>2211</v>
      </c>
      <c r="B163" s="122" t="s">
        <v>2714</v>
      </c>
      <c r="C163" s="122" t="s">
        <v>2933</v>
      </c>
      <c r="D163" s="139" t="str">
        <f>VLOOKUP(B163, 'Strategies DB'!$A$2:$B$39, 2, TRUE)</f>
        <v xml:space="preserve">Use interface standardization</v>
      </c>
      <c r="E163" s="139" t="str">
        <f>VLOOKUP(C163, 'Effects DB'!$A$2:$B$272, 2, TRUE)</f>
        <v xml:space="preserve">Allows out-sourcing of design</v>
      </c>
      <c r="F163" s="122">
        <f t="shared" si="4"/>
        <v>66</v>
      </c>
      <c r="G163" s="122" t="e">
        <f t="shared" si="5"/>
        <v>#VALUE!</v>
      </c>
      <c r="H163" s="123"/>
    </row>
    <row r="164">
      <c r="A164" s="122" t="s">
        <v>3416</v>
      </c>
      <c r="B164" s="122"/>
      <c r="C164" s="122"/>
      <c r="D164" s="139" t="e">
        <f>VLOOKUP(B164, 'Strategies DB'!$A$2:$B$39, 2, TRUE)</f>
        <v>#N/A</v>
      </c>
      <c r="E164" s="139" t="e">
        <f>VLOOKUP(C164, 'Effects DB'!$A$2:$B$272, 2, TRUE)</f>
        <v>#N/A</v>
      </c>
      <c r="F164" s="122" t="e">
        <f t="shared" si="4"/>
        <v>#VALUE!</v>
      </c>
      <c r="G164" s="122" t="e">
        <f t="shared" si="5"/>
        <v>#VALUE!</v>
      </c>
      <c r="H164" s="123"/>
    </row>
    <row r="165">
      <c r="A165" s="122" t="s">
        <v>3417</v>
      </c>
      <c r="B165" s="122"/>
      <c r="C165" s="122"/>
      <c r="D165" s="139" t="e">
        <f>VLOOKUP(B165, 'Strategies DB'!$A$2:$B$39, 2, TRUE)</f>
        <v>#N/A</v>
      </c>
      <c r="E165" s="139" t="e">
        <f>VLOOKUP(C165, 'Effects DB'!$A$2:$B$272, 2, TRUE)</f>
        <v>#N/A</v>
      </c>
      <c r="F165" s="122" t="e">
        <f t="shared" si="4"/>
        <v>#VALUE!</v>
      </c>
      <c r="G165" s="122" t="e">
        <f t="shared" si="5"/>
        <v>#VALUE!</v>
      </c>
      <c r="H165" s="123"/>
    </row>
    <row r="166">
      <c r="A166" s="122" t="s">
        <v>2214</v>
      </c>
      <c r="B166" s="122" t="s">
        <v>2714</v>
      </c>
      <c r="C166" s="122" t="s">
        <v>2948</v>
      </c>
      <c r="D166" s="139" t="str">
        <f>VLOOKUP(B166, 'Strategies DB'!$A$2:$B$39, 2, TRUE)</f>
        <v xml:space="preserve">Use interface standardization</v>
      </c>
      <c r="E166" s="139" t="str">
        <f>VLOOKUP(C166, 'Effects DB'!$A$2:$B$272, 2, TRUE)</f>
        <v xml:space="preserve">Allows out-sourcing of production</v>
      </c>
      <c r="F166" s="122">
        <f t="shared" si="4"/>
        <v>73</v>
      </c>
      <c r="G166" s="122" t="e">
        <f t="shared" si="5"/>
        <v>#VALUE!</v>
      </c>
      <c r="H166" s="123"/>
    </row>
    <row r="167">
      <c r="A167" s="122" t="s">
        <v>3418</v>
      </c>
      <c r="B167" s="122"/>
      <c r="C167" s="122"/>
      <c r="D167" s="139" t="e">
        <f>VLOOKUP(B167, 'Strategies DB'!$A$2:$B$39, 2, TRUE)</f>
        <v>#N/A</v>
      </c>
      <c r="E167" s="139" t="e">
        <f>VLOOKUP(C167, 'Effects DB'!$A$2:$B$272, 2, TRUE)</f>
        <v>#N/A</v>
      </c>
      <c r="F167" s="122" t="e">
        <f t="shared" si="4"/>
        <v>#VALUE!</v>
      </c>
      <c r="G167" s="122" t="e">
        <f t="shared" si="5"/>
        <v>#VALUE!</v>
      </c>
      <c r="H167" s="123"/>
    </row>
    <row r="168">
      <c r="A168" s="122" t="s">
        <v>1601</v>
      </c>
      <c r="B168" s="122" t="s">
        <v>2714</v>
      </c>
      <c r="C168" s="122" t="s">
        <v>3024</v>
      </c>
      <c r="D168" s="139" t="str">
        <f>VLOOKUP(B168, 'Strategies DB'!$A$2:$B$39, 2, TRUE)</f>
        <v xml:space="preserve">Use interface standardization</v>
      </c>
      <c r="E168" s="139" t="str">
        <f>VLOOKUP(C168, 'Effects DB'!$A$2:$B$272, 2, TRUE)</f>
        <v xml:space="preserve">Decreases variety of production processes</v>
      </c>
      <c r="F168" s="122">
        <f t="shared" si="4"/>
        <v>108</v>
      </c>
      <c r="G168" s="122">
        <f t="shared" si="5"/>
        <v>5</v>
      </c>
      <c r="H168" s="123"/>
    </row>
    <row r="169">
      <c r="A169" s="122" t="s">
        <v>1509</v>
      </c>
      <c r="B169" s="122" t="s">
        <v>2714</v>
      </c>
      <c r="C169" s="122" t="s">
        <v>3034</v>
      </c>
      <c r="D169" s="139" t="str">
        <f>VLOOKUP(B169, 'Strategies DB'!$A$2:$B$39, 2, TRUE)</f>
        <v xml:space="preserve">Use interface standardization</v>
      </c>
      <c r="E169" s="139" t="str">
        <f>VLOOKUP(C169, 'Effects DB'!$A$2:$B$272, 2, TRUE)</f>
        <v xml:space="preserve">Increases module design freedom</v>
      </c>
      <c r="F169" s="122">
        <f t="shared" si="4"/>
        <v>113</v>
      </c>
      <c r="G169" s="122" t="e">
        <f t="shared" si="5"/>
        <v>#VALUE!</v>
      </c>
      <c r="H169" s="123"/>
    </row>
    <row r="170">
      <c r="A170" s="122" t="s">
        <v>3419</v>
      </c>
      <c r="B170" s="122"/>
      <c r="C170" s="122"/>
      <c r="D170" s="139" t="e">
        <f>VLOOKUP(B170, 'Strategies DB'!$A$2:$B$39, 2, TRUE)</f>
        <v>#N/A</v>
      </c>
      <c r="E170" s="139" t="e">
        <f>VLOOKUP(C170, 'Effects DB'!$A$2:$B$272, 2, TRUE)</f>
        <v>#N/A</v>
      </c>
      <c r="F170" s="122" t="e">
        <f t="shared" si="4"/>
        <v>#VALUE!</v>
      </c>
      <c r="G170" s="122" t="e">
        <f t="shared" si="5"/>
        <v>#VALUE!</v>
      </c>
      <c r="H170" s="123"/>
    </row>
    <row r="171">
      <c r="A171" s="122" t="s">
        <v>3420</v>
      </c>
      <c r="B171" s="122"/>
      <c r="C171" s="122"/>
      <c r="D171" s="139" t="e">
        <f>VLOOKUP(B171, 'Strategies DB'!$A$2:$B$39, 2, TRUE)</f>
        <v>#N/A</v>
      </c>
      <c r="E171" s="139" t="e">
        <f>VLOOKUP(C171, 'Effects DB'!$A$2:$B$272, 2, TRUE)</f>
        <v>#N/A</v>
      </c>
      <c r="F171" s="122" t="e">
        <f t="shared" si="4"/>
        <v>#VALUE!</v>
      </c>
      <c r="G171" s="122" t="e">
        <f t="shared" si="5"/>
        <v>#VALUE!</v>
      </c>
      <c r="H171" s="123"/>
    </row>
    <row r="172">
      <c r="A172" s="122" t="s">
        <v>3421</v>
      </c>
      <c r="B172" s="122"/>
      <c r="C172" s="122"/>
      <c r="D172" s="139" t="e">
        <f>VLOOKUP(B172, 'Strategies DB'!$A$2:$B$39, 2, TRUE)</f>
        <v>#N/A</v>
      </c>
      <c r="E172" s="139" t="e">
        <f>VLOOKUP(C172, 'Effects DB'!$A$2:$B$272, 2, TRUE)</f>
        <v>#N/A</v>
      </c>
      <c r="F172" s="122" t="e">
        <f t="shared" si="4"/>
        <v>#VALUE!</v>
      </c>
      <c r="G172" s="122" t="e">
        <f t="shared" si="5"/>
        <v>#VALUE!</v>
      </c>
      <c r="H172" s="123"/>
    </row>
    <row r="173">
      <c r="A173" s="122" t="s">
        <v>2017</v>
      </c>
      <c r="B173" s="122" t="s">
        <v>2714</v>
      </c>
      <c r="C173" s="122" t="s">
        <v>3172</v>
      </c>
      <c r="D173" s="139" t="str">
        <f>VLOOKUP(B173, 'Strategies DB'!$A$2:$B$39, 2, TRUE)</f>
        <v xml:space="preserve">Use interface standardization</v>
      </c>
      <c r="E173" s="139" t="str">
        <f>VLOOKUP(C173, 'Effects DB'!$A$2:$B$272, 2, TRUE)</f>
        <v xml:space="preserve">Increases rate of component/module experimentation</v>
      </c>
      <c r="F173" s="122">
        <f t="shared" si="4"/>
        <v>182</v>
      </c>
      <c r="G173" s="122">
        <f t="shared" si="5"/>
        <v>-115</v>
      </c>
      <c r="H173" s="123"/>
    </row>
    <row r="174">
      <c r="A174" s="122" t="s">
        <v>1497</v>
      </c>
      <c r="B174" s="122" t="s">
        <v>2714</v>
      </c>
      <c r="C174" s="122" t="s">
        <v>2935</v>
      </c>
      <c r="D174" s="139" t="str">
        <f>VLOOKUP(B174, 'Strategies DB'!$A$2:$B$39, 2, TRUE)</f>
        <v xml:space="preserve">Use interface standardization</v>
      </c>
      <c r="E174" s="139" t="str">
        <f>VLOOKUP(C174, 'Effects DB'!$A$2:$B$272, 2, TRUE)</f>
        <v xml:space="preserve">Increases early design planning (time &amp; effort)</v>
      </c>
      <c r="F174" s="122">
        <f t="shared" si="4"/>
        <v>67</v>
      </c>
      <c r="G174" s="122" t="e">
        <f t="shared" si="5"/>
        <v>#VALUE!</v>
      </c>
      <c r="H174" s="123"/>
    </row>
    <row r="175">
      <c r="A175" s="122" t="s">
        <v>3422</v>
      </c>
      <c r="B175" s="122"/>
      <c r="C175" s="122"/>
      <c r="D175" s="139" t="e">
        <f>VLOOKUP(B175, 'Strategies DB'!$A$2:$B$39, 2, TRUE)</f>
        <v>#N/A</v>
      </c>
      <c r="E175" s="139" t="e">
        <f>VLOOKUP(C175, 'Effects DB'!$A$2:$B$272, 2, TRUE)</f>
        <v>#N/A</v>
      </c>
      <c r="F175" s="122" t="e">
        <f t="shared" si="4"/>
        <v>#VALUE!</v>
      </c>
      <c r="G175" s="122" t="e">
        <f t="shared" si="5"/>
        <v>#VALUE!</v>
      </c>
      <c r="H175" s="123"/>
    </row>
    <row r="176">
      <c r="A176" s="122" t="s">
        <v>1129</v>
      </c>
      <c r="B176" s="122" t="s">
        <v>2717</v>
      </c>
      <c r="C176" s="122" t="s">
        <v>2835</v>
      </c>
      <c r="D176" s="139" t="str">
        <f>VLOOKUP(B176, 'Strategies DB'!$A$2:$B$39, 2, TRUE)</f>
        <v xml:space="preserve">Use commercial off-the-shelf (COTS) components</v>
      </c>
      <c r="E176" s="139" t="str">
        <f>VLOOKUP(C176, 'Effects DB'!$A$2:$B$272, 2, TRUE)</f>
        <v xml:space="preserve">Decreases development costs</v>
      </c>
      <c r="F176" s="122">
        <f t="shared" si="4"/>
        <v>17</v>
      </c>
      <c r="G176" s="122">
        <f t="shared" si="5"/>
        <v>1</v>
      </c>
      <c r="H176" s="123"/>
    </row>
    <row r="177">
      <c r="A177" s="122" t="s">
        <v>1856</v>
      </c>
      <c r="B177" s="122" t="s">
        <v>2717</v>
      </c>
      <c r="C177" s="122" t="s">
        <v>2837</v>
      </c>
      <c r="D177" s="139" t="str">
        <f>VLOOKUP(B177, 'Strategies DB'!$A$2:$B$39, 2, TRUE)</f>
        <v xml:space="preserve">Use commercial off-the-shelf (COTS) components</v>
      </c>
      <c r="E177" s="139" t="str">
        <f>VLOOKUP(C177, 'Effects DB'!$A$2:$B$272, 2, TRUE)</f>
        <v xml:space="preserve">Decreases production costs</v>
      </c>
      <c r="F177" s="122">
        <f t="shared" si="4"/>
        <v>18</v>
      </c>
      <c r="G177" s="122">
        <f t="shared" si="5"/>
        <v>4</v>
      </c>
      <c r="H177" s="123"/>
    </row>
    <row r="178">
      <c r="A178" s="122" t="s">
        <v>1859</v>
      </c>
      <c r="B178" s="122" t="s">
        <v>2717</v>
      </c>
      <c r="C178" s="122" t="s">
        <v>2845</v>
      </c>
      <c r="D178" s="139" t="str">
        <f>VLOOKUP(B178, 'Strategies DB'!$A$2:$B$39, 2, TRUE)</f>
        <v xml:space="preserve">Use commercial off-the-shelf (COTS) components</v>
      </c>
      <c r="E178" s="139" t="str">
        <f>VLOOKUP(C178, 'Effects DB'!$A$2:$B$272, 2, TRUE)</f>
        <v xml:space="preserve">Decreases production lead time</v>
      </c>
      <c r="F178" s="122">
        <f t="shared" si="4"/>
        <v>22</v>
      </c>
      <c r="G178" s="122">
        <f t="shared" si="5"/>
        <v>2</v>
      </c>
      <c r="H178" s="123"/>
    </row>
    <row r="179">
      <c r="A179" s="122" t="s">
        <v>1712</v>
      </c>
      <c r="B179" s="122" t="s">
        <v>2717</v>
      </c>
      <c r="C179" s="122" t="s">
        <v>2849</v>
      </c>
      <c r="D179" s="139" t="str">
        <f>VLOOKUP(B179, 'Strategies DB'!$A$2:$B$39, 2, TRUE)</f>
        <v xml:space="preserve">Use commercial off-the-shelf (COTS) components</v>
      </c>
      <c r="E179" s="139" t="str">
        <f>VLOOKUP(C179, 'Effects DB'!$A$2:$B$272, 2, TRUE)</f>
        <v xml:space="preserve">Decreases development time</v>
      </c>
      <c r="F179" s="122">
        <f t="shared" si="4"/>
        <v>24</v>
      </c>
      <c r="G179" s="122">
        <f t="shared" si="5"/>
        <v>7</v>
      </c>
      <c r="H179" s="123"/>
    </row>
    <row r="180">
      <c r="A180" s="122" t="s">
        <v>1446</v>
      </c>
      <c r="B180" s="122" t="s">
        <v>2717</v>
      </c>
      <c r="C180" s="122" t="s">
        <v>2863</v>
      </c>
      <c r="D180" s="139" t="str">
        <f>VLOOKUP(B180, 'Strategies DB'!$A$2:$B$39, 2, TRUE)</f>
        <v xml:space="preserve">Use commercial off-the-shelf (COTS) components</v>
      </c>
      <c r="E180" s="139" t="str">
        <f>VLOOKUP(C180, 'Effects DB'!$A$2:$B$272, 2, TRUE)</f>
        <v xml:space="preserve">Increases Oversizing (excess functionality)</v>
      </c>
      <c r="F180" s="122">
        <f t="shared" si="4"/>
        <v>31</v>
      </c>
      <c r="G180" s="122" t="e">
        <f t="shared" si="5"/>
        <v>#VALUE!</v>
      </c>
      <c r="H180" s="123"/>
    </row>
    <row r="181">
      <c r="A181" s="122" t="s">
        <v>3423</v>
      </c>
      <c r="B181" s="122"/>
      <c r="C181" s="122"/>
      <c r="D181" s="139" t="e">
        <f>VLOOKUP(B181, 'Strategies DB'!$A$2:$B$39, 2, TRUE)</f>
        <v>#N/A</v>
      </c>
      <c r="E181" s="139" t="e">
        <f>VLOOKUP(C181, 'Effects DB'!$A$2:$B$272, 2, TRUE)</f>
        <v>#N/A</v>
      </c>
      <c r="F181" s="122" t="e">
        <f t="shared" si="4"/>
        <v>#VALUE!</v>
      </c>
      <c r="G181" s="122" t="e">
        <f t="shared" si="5"/>
        <v>#VALUE!</v>
      </c>
      <c r="H181" s="123"/>
    </row>
    <row r="182">
      <c r="A182" s="122" t="s">
        <v>3424</v>
      </c>
      <c r="B182" s="122"/>
      <c r="C182" s="122"/>
      <c r="D182" s="139" t="e">
        <f>VLOOKUP(B182, 'Strategies DB'!$A$2:$B$39, 2, TRUE)</f>
        <v>#N/A</v>
      </c>
      <c r="E182" s="139" t="e">
        <f>VLOOKUP(C182, 'Effects DB'!$A$2:$B$272, 2, TRUE)</f>
        <v>#N/A</v>
      </c>
      <c r="F182" s="122" t="e">
        <f t="shared" si="4"/>
        <v>#VALUE!</v>
      </c>
      <c r="G182" s="122" t="e">
        <f t="shared" si="5"/>
        <v>#VALUE!</v>
      </c>
      <c r="H182" s="123"/>
    </row>
    <row r="183">
      <c r="A183" s="122" t="s">
        <v>1449</v>
      </c>
      <c r="B183" s="122" t="s">
        <v>2717</v>
      </c>
      <c r="C183" s="122" t="s">
        <v>2911</v>
      </c>
      <c r="D183" s="139" t="str">
        <f>VLOOKUP(B183, 'Strategies DB'!$A$2:$B$39, 2, TRUE)</f>
        <v xml:space="preserve">Use commercial off-the-shelf (COTS) components</v>
      </c>
      <c r="E183" s="139" t="str">
        <f>VLOOKUP(C183, 'Effects DB'!$A$2:$B$272, 2, TRUE)</f>
        <v xml:space="preserve">Decreases product overall or global performance</v>
      </c>
      <c r="F183" s="122">
        <f t="shared" si="4"/>
        <v>55</v>
      </c>
      <c r="G183" s="122">
        <f t="shared" si="5"/>
        <v>6</v>
      </c>
      <c r="H183" s="123"/>
    </row>
    <row r="184">
      <c r="A184" s="122" t="s">
        <v>2131</v>
      </c>
      <c r="B184" s="122" t="s">
        <v>2717</v>
      </c>
      <c r="C184" s="122" t="s">
        <v>2923</v>
      </c>
      <c r="D184" s="139" t="str">
        <f>VLOOKUP(B184, 'Strategies DB'!$A$2:$B$39, 2, TRUE)</f>
        <v xml:space="preserve">Use commercial off-the-shelf (COTS) components</v>
      </c>
      <c r="E184" s="139" t="str">
        <f>VLOOKUP(C184, 'Effects DB'!$A$2:$B$272, 2, TRUE)</f>
        <v xml:space="preserve">Increases compatability with other products</v>
      </c>
      <c r="F184" s="122">
        <f t="shared" si="4"/>
        <v>61</v>
      </c>
      <c r="G184" s="122">
        <f t="shared" si="5"/>
        <v>18</v>
      </c>
      <c r="H184" s="123"/>
    </row>
    <row r="185">
      <c r="A185" s="122" t="s">
        <v>1821</v>
      </c>
      <c r="B185" s="122" t="s">
        <v>2717</v>
      </c>
      <c r="C185" s="122" t="s">
        <v>2960</v>
      </c>
      <c r="D185" s="139" t="str">
        <f>VLOOKUP(B185, 'Strategies DB'!$A$2:$B$39, 2, TRUE)</f>
        <v xml:space="preserve">Use commercial off-the-shelf (COTS) components</v>
      </c>
      <c r="E185" s="139" t="str">
        <f>VLOOKUP(C185, 'Effects DB'!$A$2:$B$272, 2, TRUE)</f>
        <v xml:space="preserve">Increases manufacturing and/or functional quality of a component or product</v>
      </c>
      <c r="F185" s="122">
        <f t="shared" si="4"/>
        <v>79</v>
      </c>
      <c r="G185" s="122">
        <f t="shared" si="5"/>
        <v>8</v>
      </c>
      <c r="H185" s="123"/>
    </row>
    <row r="186">
      <c r="A186" s="122" t="s">
        <v>1825</v>
      </c>
      <c r="B186" s="122" t="s">
        <v>2717</v>
      </c>
      <c r="C186" s="122" t="s">
        <v>2978</v>
      </c>
      <c r="D186" s="139" t="str">
        <f>VLOOKUP(B186, 'Strategies DB'!$A$2:$B$39, 2, TRUE)</f>
        <v xml:space="preserve">Use commercial off-the-shelf (COTS) components</v>
      </c>
      <c r="E186" s="139" t="str">
        <f>VLOOKUP(C186, 'Effects DB'!$A$2:$B$272, 2, TRUE)</f>
        <v xml:space="preserve">Increases Hold-up potential</v>
      </c>
      <c r="F186" s="122">
        <f t="shared" si="4"/>
        <v>87</v>
      </c>
      <c r="G186" s="122" t="e">
        <f t="shared" si="5"/>
        <v>#VALUE!</v>
      </c>
      <c r="H186" s="123"/>
    </row>
    <row r="187">
      <c r="A187" s="122" t="s">
        <v>3425</v>
      </c>
      <c r="B187" s="122"/>
      <c r="C187" s="122"/>
      <c r="D187" s="139" t="e">
        <f>VLOOKUP(B187, 'Strategies DB'!$A$2:$B$39, 2, TRUE)</f>
        <v>#N/A</v>
      </c>
      <c r="E187" s="139" t="e">
        <f>VLOOKUP(C187, 'Effects DB'!$A$2:$B$272, 2, TRUE)</f>
        <v>#N/A</v>
      </c>
      <c r="F187" s="122" t="e">
        <f t="shared" si="4"/>
        <v>#VALUE!</v>
      </c>
      <c r="G187" s="122" t="e">
        <f t="shared" si="5"/>
        <v>#VALUE!</v>
      </c>
      <c r="H187" s="123"/>
    </row>
    <row r="188">
      <c r="A188" s="122" t="s">
        <v>1845</v>
      </c>
      <c r="B188" s="122" t="s">
        <v>2717</v>
      </c>
      <c r="C188" s="122" t="s">
        <v>3005</v>
      </c>
      <c r="D188" s="139" t="str">
        <f>VLOOKUP(B188, 'Strategies DB'!$A$2:$B$39, 2, TRUE)</f>
        <v xml:space="preserve">Use commercial off-the-shelf (COTS) components</v>
      </c>
      <c r="E188" s="139" t="str">
        <f>VLOOKUP(C188, 'Effects DB'!$A$2:$B$272, 2, TRUE)</f>
        <v xml:space="preserve">Decreases procurement lead times</v>
      </c>
      <c r="F188" s="122">
        <f t="shared" si="4"/>
        <v>99</v>
      </c>
      <c r="G188" s="122">
        <f t="shared" si="5"/>
        <v>3</v>
      </c>
      <c r="H188" s="123"/>
    </row>
    <row r="189">
      <c r="A189" s="122" t="s">
        <v>1452</v>
      </c>
      <c r="B189" s="122" t="s">
        <v>2717</v>
      </c>
      <c r="C189" s="122" t="s">
        <v>3012</v>
      </c>
      <c r="D189" s="139" t="str">
        <f>VLOOKUP(B189, 'Strategies DB'!$A$2:$B$39, 2, TRUE)</f>
        <v xml:space="preserve">Use commercial off-the-shelf (COTS) components</v>
      </c>
      <c r="E189" s="139" t="str">
        <f>VLOOKUP(C189, 'Effects DB'!$A$2:$B$272, 2, TRUE)</f>
        <v xml:space="preserve">Increases procurement costs</v>
      </c>
      <c r="F189" s="122">
        <f t="shared" si="4"/>
        <v>102</v>
      </c>
      <c r="G189" s="122">
        <f t="shared" si="5"/>
        <v>5</v>
      </c>
      <c r="H189" s="123"/>
    </row>
    <row r="190">
      <c r="A190" s="122" t="s">
        <v>1835</v>
      </c>
      <c r="B190" s="122" t="s">
        <v>2717</v>
      </c>
      <c r="C190" s="122" t="s">
        <v>3022</v>
      </c>
      <c r="D190" s="139" t="str">
        <f>VLOOKUP(B190, 'Strategies DB'!$A$2:$B$39, 2, TRUE)</f>
        <v xml:space="preserve">Use commercial off-the-shelf (COTS) components</v>
      </c>
      <c r="E190" s="139" t="str">
        <f>VLOOKUP(C190, 'Effects DB'!$A$2:$B$272, 2, TRUE)</f>
        <v xml:space="preserve">Decreases procurement lead time predictability</v>
      </c>
      <c r="F190" s="122">
        <f t="shared" si="4"/>
        <v>107</v>
      </c>
      <c r="G190" s="122">
        <f t="shared" si="5"/>
        <v>-102</v>
      </c>
      <c r="H190" s="123"/>
    </row>
    <row r="191">
      <c r="A191" s="122" t="s">
        <v>1982</v>
      </c>
      <c r="B191" s="122" t="s">
        <v>2722</v>
      </c>
      <c r="C191" s="122" t="s">
        <v>2812</v>
      </c>
      <c r="D191" s="139" t="str">
        <f>VLOOKUP(B191, 'Strategies DB'!$A$2:$B$39, 2, TRUE)</f>
        <v xml:space="preserve">Use carry-over components and design elements</v>
      </c>
      <c r="E191" s="139" t="str">
        <f>VLOOKUP(C191, 'Effects DB'!$A$2:$B$272, 2, TRUE)</f>
        <v xml:space="preserve">Simplify Interface (geometry) decisions</v>
      </c>
      <c r="F191" s="122">
        <f t="shared" si="4"/>
        <v>5</v>
      </c>
      <c r="G191" s="122">
        <f t="shared" si="5"/>
        <v>1</v>
      </c>
      <c r="H191" s="123"/>
    </row>
    <row r="192">
      <c r="A192" s="122" t="s">
        <v>1985</v>
      </c>
      <c r="B192" s="122" t="s">
        <v>2722</v>
      </c>
      <c r="C192" s="122" t="s">
        <v>2814</v>
      </c>
      <c r="D192" s="139" t="str">
        <f>VLOOKUP(B192, 'Strategies DB'!$A$2:$B$39, 2, TRUE)</f>
        <v xml:space="preserve">Use carry-over components and design elements</v>
      </c>
      <c r="E192" s="139" t="str">
        <f>VLOOKUP(C192, 'Effects DB'!$A$2:$B$272, 2, TRUE)</f>
        <v xml:space="preserve">Simplify Orientation (geometry) decisions</v>
      </c>
      <c r="F192" s="122">
        <f t="shared" si="4"/>
        <v>6</v>
      </c>
      <c r="G192" s="122">
        <f t="shared" si="5"/>
        <v>1</v>
      </c>
      <c r="H192" s="123"/>
    </row>
    <row r="193">
      <c r="A193" s="122" t="s">
        <v>1988</v>
      </c>
      <c r="B193" s="122" t="s">
        <v>2722</v>
      </c>
      <c r="C193" s="122" t="s">
        <v>2816</v>
      </c>
      <c r="D193" s="139" t="str">
        <f>VLOOKUP(B193, 'Strategies DB'!$A$2:$B$39, 2, TRUE)</f>
        <v xml:space="preserve">Use carry-over components and design elements</v>
      </c>
      <c r="E193" s="139" t="str">
        <f>VLOOKUP(C193, 'Effects DB'!$A$2:$B$272, 2, TRUE)</f>
        <v xml:space="preserve">Decreases Novelty</v>
      </c>
      <c r="F193" s="122">
        <f t="shared" si="4"/>
        <v>7</v>
      </c>
      <c r="G193" s="122">
        <f t="shared" si="5"/>
        <v>10</v>
      </c>
      <c r="H193" s="123"/>
    </row>
    <row r="194">
      <c r="A194" s="122" t="s">
        <v>1102</v>
      </c>
      <c r="B194" s="122" t="s">
        <v>2722</v>
      </c>
      <c r="C194" s="122" t="s">
        <v>2835</v>
      </c>
      <c r="D194" s="139" t="str">
        <f>VLOOKUP(B194, 'Strategies DB'!$A$2:$B$39, 2, TRUE)</f>
        <v xml:space="preserve">Use carry-over components and design elements</v>
      </c>
      <c r="E194" s="139" t="str">
        <f>VLOOKUP(C194, 'Effects DB'!$A$2:$B$272, 2, TRUE)</f>
        <v xml:space="preserve">Decreases development costs</v>
      </c>
      <c r="F194" s="122">
        <f t="shared" si="4"/>
        <v>17</v>
      </c>
      <c r="G194" s="122">
        <f t="shared" si="5"/>
        <v>7</v>
      </c>
      <c r="H194" s="123"/>
    </row>
    <row r="195">
      <c r="A195" s="122" t="s">
        <v>1354</v>
      </c>
      <c r="B195" s="122" t="s">
        <v>2722</v>
      </c>
      <c r="C195" s="122" t="s">
        <v>2849</v>
      </c>
      <c r="D195" s="139" t="str">
        <f>VLOOKUP(B195, 'Strategies DB'!$A$2:$B$39, 2, TRUE)</f>
        <v xml:space="preserve">Use carry-over components and design elements</v>
      </c>
      <c r="E195" s="139" t="str">
        <f>VLOOKUP(C195, 'Effects DB'!$A$2:$B$272, 2, TRUE)</f>
        <v xml:space="preserve">Decreases development time</v>
      </c>
      <c r="F195" s="122">
        <f t="shared" ref="F195:F258" si="6">VALUE(MID(C195, FIND("-", C195) + 1, LEN(C195) - FIND("-", C195)))</f>
        <v>24</v>
      </c>
      <c r="G195" s="122">
        <f t="shared" ref="G195:G258" si="7">F196-F195</f>
        <v>9</v>
      </c>
      <c r="H195" s="123"/>
    </row>
    <row r="196">
      <c r="A196" s="122" t="s">
        <v>1996</v>
      </c>
      <c r="B196" s="122" t="s">
        <v>2722</v>
      </c>
      <c r="C196" s="122" t="s">
        <v>2867</v>
      </c>
      <c r="D196" s="139" t="str">
        <f>VLOOKUP(B196, 'Strategies DB'!$A$2:$B$39, 2, TRUE)</f>
        <v xml:space="preserve">Use carry-over components and design elements</v>
      </c>
      <c r="E196" s="139" t="str">
        <f>VLOOKUP(C196, 'Effects DB'!$A$2:$B$272, 2, TRUE)</f>
        <v xml:space="preserve">Decreases development risk</v>
      </c>
      <c r="F196" s="122">
        <f t="shared" si="6"/>
        <v>33</v>
      </c>
      <c r="G196" s="122">
        <f t="shared" si="7"/>
        <v>13</v>
      </c>
      <c r="H196" s="123"/>
    </row>
    <row r="197">
      <c r="A197" s="122" t="s">
        <v>1565</v>
      </c>
      <c r="B197" s="122" t="s">
        <v>2722</v>
      </c>
      <c r="C197" s="122" t="s">
        <v>2893</v>
      </c>
      <c r="D197" s="139" t="str">
        <f>VLOOKUP(B197, 'Strategies DB'!$A$2:$B$39, 2, TRUE)</f>
        <v xml:space="preserve">Use carry-over components and design elements</v>
      </c>
      <c r="E197" s="139" t="str">
        <f>VLOOKUP(C197, 'Effects DB'!$A$2:$B$272, 2, TRUE)</f>
        <v xml:space="preserve">Increases component Reliability &amp; Maturity</v>
      </c>
      <c r="F197" s="122">
        <f t="shared" si="6"/>
        <v>46</v>
      </c>
      <c r="G197" s="122">
        <f t="shared" si="7"/>
        <v>1</v>
      </c>
      <c r="H197" s="123"/>
    </row>
    <row r="198">
      <c r="A198" s="122" t="s">
        <v>2123</v>
      </c>
      <c r="B198" s="122" t="s">
        <v>2722</v>
      </c>
      <c r="C198" s="122" t="s">
        <v>2895</v>
      </c>
      <c r="D198" s="139" t="str">
        <f>VLOOKUP(B198, 'Strategies DB'!$A$2:$B$39, 2, TRUE)</f>
        <v xml:space="preserve">Use carry-over components and design elements</v>
      </c>
      <c r="E198" s="139" t="str">
        <f>VLOOKUP(C198, 'Effects DB'!$A$2:$B$272, 2, TRUE)</f>
        <v xml:space="preserve">Decreases investment in tools and/or people</v>
      </c>
      <c r="F198" s="122">
        <f t="shared" si="6"/>
        <v>47</v>
      </c>
      <c r="G198" s="122">
        <f t="shared" si="7"/>
        <v>1</v>
      </c>
      <c r="H198" s="123"/>
    </row>
    <row r="199">
      <c r="A199" s="122" t="s">
        <v>1831</v>
      </c>
      <c r="B199" s="122" t="s">
        <v>2722</v>
      </c>
      <c r="C199" s="122" t="s">
        <v>2897</v>
      </c>
      <c r="D199" s="139" t="str">
        <f>VLOOKUP(B199, 'Strategies DB'!$A$2:$B$39, 2, TRUE)</f>
        <v xml:space="preserve">Use carry-over components and design elements</v>
      </c>
      <c r="E199" s="139" t="str">
        <f>VLOOKUP(C199, 'Effects DB'!$A$2:$B$272, 2, TRUE)</f>
        <v xml:space="preserve">Exploits economies of scale</v>
      </c>
      <c r="F199" s="122">
        <f t="shared" si="6"/>
        <v>48</v>
      </c>
      <c r="G199" s="122">
        <f t="shared" si="7"/>
        <v>1</v>
      </c>
      <c r="H199" s="123"/>
    </row>
    <row r="200">
      <c r="A200" s="122" t="s">
        <v>2128</v>
      </c>
      <c r="B200" s="122" t="s">
        <v>2722</v>
      </c>
      <c r="C200" s="122" t="s">
        <v>2899</v>
      </c>
      <c r="D200" s="139" t="str">
        <f>VLOOKUP(B200, 'Strategies DB'!$A$2:$B$39, 2, TRUE)</f>
        <v xml:space="preserve">Use carry-over components and design elements</v>
      </c>
      <c r="E200" s="139" t="str">
        <f>VLOOKUP(C200, 'Effects DB'!$A$2:$B$272, 2, TRUE)</f>
        <v xml:space="preserve">Preserves Organizational Focus</v>
      </c>
      <c r="F200" s="122">
        <f t="shared" si="6"/>
        <v>49</v>
      </c>
      <c r="G200" s="122">
        <f t="shared" si="7"/>
        <v>-25</v>
      </c>
      <c r="H200" s="123"/>
    </row>
    <row r="201">
      <c r="A201" s="122" t="s">
        <v>2140</v>
      </c>
      <c r="B201" s="122" t="s">
        <v>2725</v>
      </c>
      <c r="C201" s="122" t="s">
        <v>2849</v>
      </c>
      <c r="D201" s="139" t="str">
        <f>VLOOKUP(B201, 'Strategies DB'!$A$2:$B$39, 2, TRUE)</f>
        <v xml:space="preserve">Use custom components</v>
      </c>
      <c r="E201" s="139" t="str">
        <f>VLOOKUP(C201, 'Effects DB'!$A$2:$B$272, 2, TRUE)</f>
        <v xml:space="preserve">Decreases development time</v>
      </c>
      <c r="F201" s="122">
        <f t="shared" si="6"/>
        <v>24</v>
      </c>
      <c r="G201" s="122">
        <f t="shared" si="7"/>
        <v>4</v>
      </c>
      <c r="H201" s="123"/>
    </row>
    <row r="202">
      <c r="A202" s="122" t="s">
        <v>1763</v>
      </c>
      <c r="B202" s="122" t="s">
        <v>2725</v>
      </c>
      <c r="C202" s="122" t="s">
        <v>2857</v>
      </c>
      <c r="D202" s="139" t="str">
        <f>VLOOKUP(B202, 'Strategies DB'!$A$2:$B$39, 2, TRUE)</f>
        <v xml:space="preserve">Use custom components</v>
      </c>
      <c r="E202" s="139" t="str">
        <f>VLOOKUP(C202, 'Effects DB'!$A$2:$B$272, 2, TRUE)</f>
        <v xml:space="preserve">Increases development time</v>
      </c>
      <c r="F202" s="122">
        <f t="shared" si="6"/>
        <v>28</v>
      </c>
      <c r="G202" s="122" t="e">
        <f t="shared" si="7"/>
        <v>#VALUE!</v>
      </c>
      <c r="H202" s="123"/>
    </row>
    <row r="203">
      <c r="A203" s="122" t="s">
        <v>3426</v>
      </c>
      <c r="B203" s="122"/>
      <c r="C203" s="122"/>
      <c r="D203" s="139" t="e">
        <f>VLOOKUP(B203, 'Strategies DB'!$A$2:$B$39, 2, TRUE)</f>
        <v>#N/A</v>
      </c>
      <c r="E203" s="139" t="e">
        <f>VLOOKUP(C203, 'Effects DB'!$A$2:$B$272, 2, TRUE)</f>
        <v>#N/A</v>
      </c>
      <c r="F203" s="122" t="e">
        <f t="shared" si="6"/>
        <v>#VALUE!</v>
      </c>
      <c r="G203" s="122" t="e">
        <f t="shared" si="7"/>
        <v>#VALUE!</v>
      </c>
      <c r="H203" s="123"/>
    </row>
    <row r="204">
      <c r="A204" s="122" t="s">
        <v>2143</v>
      </c>
      <c r="B204" s="122" t="s">
        <v>2725</v>
      </c>
      <c r="C204" s="122" t="s">
        <v>2901</v>
      </c>
      <c r="D204" s="139" t="str">
        <f>VLOOKUP(B204, 'Strategies DB'!$A$2:$B$39, 2, TRUE)</f>
        <v xml:space="preserve">Use custom components</v>
      </c>
      <c r="E204" s="139" t="str">
        <f>VLOOKUP(C204, 'Effects DB'!$A$2:$B$272, 2, TRUE)</f>
        <v xml:space="preserve">Decreases mass</v>
      </c>
      <c r="F204" s="122">
        <f t="shared" si="6"/>
        <v>50</v>
      </c>
      <c r="G204" s="122">
        <f t="shared" si="7"/>
        <v>1</v>
      </c>
      <c r="H204" s="123"/>
    </row>
    <row r="205">
      <c r="A205" s="122" t="s">
        <v>2146</v>
      </c>
      <c r="B205" s="122" t="s">
        <v>2725</v>
      </c>
      <c r="C205" s="122" t="s">
        <v>2903</v>
      </c>
      <c r="D205" s="139" t="str">
        <f>VLOOKUP(B205, 'Strategies DB'!$A$2:$B$39, 2, TRUE)</f>
        <v xml:space="preserve">Use custom components</v>
      </c>
      <c r="E205" s="139" t="str">
        <f>VLOOKUP(C205, 'Effects DB'!$A$2:$B$272, 2, TRUE)</f>
        <v xml:space="preserve">Decreases size</v>
      </c>
      <c r="F205" s="122">
        <f t="shared" si="6"/>
        <v>51</v>
      </c>
      <c r="G205" s="122">
        <f t="shared" si="7"/>
        <v>16</v>
      </c>
      <c r="H205" s="123"/>
    </row>
    <row r="206">
      <c r="A206" s="122" t="s">
        <v>1718</v>
      </c>
      <c r="B206" s="122" t="s">
        <v>2725</v>
      </c>
      <c r="C206" s="122" t="s">
        <v>2935</v>
      </c>
      <c r="D206" s="139" t="str">
        <f>VLOOKUP(B206, 'Strategies DB'!$A$2:$B$39, 2, TRUE)</f>
        <v xml:space="preserve">Use custom components</v>
      </c>
      <c r="E206" s="139" t="str">
        <f>VLOOKUP(C206, 'Effects DB'!$A$2:$B$272, 2, TRUE)</f>
        <v xml:space="preserve">Increases early design planning (time &amp; effort)</v>
      </c>
      <c r="F206" s="122">
        <f t="shared" si="6"/>
        <v>67</v>
      </c>
      <c r="G206" s="122">
        <f t="shared" si="7"/>
        <v>-3</v>
      </c>
      <c r="H206" s="123"/>
    </row>
    <row r="207">
      <c r="A207" s="122" t="s">
        <v>1721</v>
      </c>
      <c r="B207" s="122" t="s">
        <v>2725</v>
      </c>
      <c r="C207" s="122" t="s">
        <v>2929</v>
      </c>
      <c r="D207" s="139" t="str">
        <f>VLOOKUP(B207, 'Strategies DB'!$A$2:$B$39, 2, TRUE)</f>
        <v xml:space="preserve">Use custom components</v>
      </c>
      <c r="E207" s="139" t="str">
        <f>VLOOKUP(C207, 'Effects DB'!$A$2:$B$272, 2, TRUE)</f>
        <v xml:space="preserve">Increases development costs</v>
      </c>
      <c r="F207" s="122">
        <f t="shared" si="6"/>
        <v>64</v>
      </c>
      <c r="G207" s="122">
        <f t="shared" si="7"/>
        <v>2</v>
      </c>
      <c r="H207" s="123"/>
    </row>
    <row r="208">
      <c r="A208" s="122" t="s">
        <v>1724</v>
      </c>
      <c r="B208" s="122" t="s">
        <v>2725</v>
      </c>
      <c r="C208" s="122" t="s">
        <v>2933</v>
      </c>
      <c r="D208" s="139" t="str">
        <f>VLOOKUP(B208, 'Strategies DB'!$A$2:$B$39, 2, TRUE)</f>
        <v xml:space="preserve">Use custom components</v>
      </c>
      <c r="E208" s="139" t="str">
        <f>VLOOKUP(C208, 'Effects DB'!$A$2:$B$272, 2, TRUE)</f>
        <v xml:space="preserve">Allows out-sourcing of design</v>
      </c>
      <c r="F208" s="122">
        <f t="shared" si="6"/>
        <v>66</v>
      </c>
      <c r="G208" s="122">
        <f t="shared" si="7"/>
        <v>21</v>
      </c>
      <c r="H208" s="123"/>
    </row>
    <row r="209">
      <c r="A209" s="122" t="s">
        <v>1890</v>
      </c>
      <c r="B209" s="122" t="s">
        <v>2725</v>
      </c>
      <c r="C209" s="122" t="s">
        <v>2978</v>
      </c>
      <c r="D209" s="139" t="str">
        <f>VLOOKUP(B209, 'Strategies DB'!$A$2:$B$39, 2, TRUE)</f>
        <v xml:space="preserve">Use custom components</v>
      </c>
      <c r="E209" s="139" t="str">
        <f>VLOOKUP(C209, 'Effects DB'!$A$2:$B$272, 2, TRUE)</f>
        <v xml:space="preserve">Increases Hold-up potential</v>
      </c>
      <c r="F209" s="122">
        <f t="shared" si="6"/>
        <v>87</v>
      </c>
      <c r="G209" s="122" t="e">
        <f t="shared" si="7"/>
        <v>#VALUE!</v>
      </c>
      <c r="H209" s="123"/>
    </row>
    <row r="210">
      <c r="A210" s="122" t="s">
        <v>3427</v>
      </c>
      <c r="B210" s="122"/>
      <c r="C210" s="122"/>
      <c r="D210" s="139" t="e">
        <f>VLOOKUP(B210, 'Strategies DB'!$A$2:$B$39, 2, TRUE)</f>
        <v>#N/A</v>
      </c>
      <c r="E210" s="139" t="e">
        <f>VLOOKUP(C210, 'Effects DB'!$A$2:$B$272, 2, TRUE)</f>
        <v>#N/A</v>
      </c>
      <c r="F210" s="122" t="e">
        <f t="shared" si="6"/>
        <v>#VALUE!</v>
      </c>
      <c r="G210" s="122" t="e">
        <f t="shared" si="7"/>
        <v>#VALUE!</v>
      </c>
      <c r="H210" s="123"/>
    </row>
    <row r="211">
      <c r="A211" s="122" t="s">
        <v>1742</v>
      </c>
      <c r="B211" s="122" t="s">
        <v>2725</v>
      </c>
      <c r="C211" s="122" t="s">
        <v>3100</v>
      </c>
      <c r="D211" s="139" t="str">
        <f>VLOOKUP(B211, 'Strategies DB'!$A$2:$B$39, 2, TRUE)</f>
        <v xml:space="preserve">Use custom components</v>
      </c>
      <c r="E211" s="139" t="str">
        <f>VLOOKUP(C211, 'Effects DB'!$A$2:$B$272, 2, TRUE)</f>
        <v xml:space="preserve">Increases engineering effort (development)</v>
      </c>
      <c r="F211" s="122">
        <f t="shared" si="6"/>
        <v>146</v>
      </c>
      <c r="G211" s="122">
        <f t="shared" si="7"/>
        <v>11</v>
      </c>
      <c r="H211" s="123"/>
    </row>
    <row r="212">
      <c r="A212" s="122" t="s">
        <v>1745</v>
      </c>
      <c r="B212" s="122" t="s">
        <v>2725</v>
      </c>
      <c r="C212" s="122" t="s">
        <v>3122</v>
      </c>
      <c r="D212" s="139" t="str">
        <f>VLOOKUP(B212, 'Strategies DB'!$A$2:$B$39, 2, TRUE)</f>
        <v xml:space="preserve">Use custom components</v>
      </c>
      <c r="E212" s="139" t="str">
        <f>VLOOKUP(C212, 'Effects DB'!$A$2:$B$272, 2, TRUE)</f>
        <v xml:space="preserve">Increases supplier involvment</v>
      </c>
      <c r="F212" s="122">
        <f t="shared" si="6"/>
        <v>157</v>
      </c>
      <c r="G212" s="122">
        <f t="shared" si="7"/>
        <v>1</v>
      </c>
      <c r="H212" s="123"/>
    </row>
    <row r="213">
      <c r="A213" s="122" t="s">
        <v>2176</v>
      </c>
      <c r="B213" s="122" t="s">
        <v>2725</v>
      </c>
      <c r="C213" s="122" t="s">
        <v>3124</v>
      </c>
      <c r="D213" s="139" t="str">
        <f>VLOOKUP(B213, 'Strategies DB'!$A$2:$B$39, 2, TRUE)</f>
        <v xml:space="preserve">Use custom components</v>
      </c>
      <c r="E213" s="139" t="str">
        <f>VLOOKUP(C213, 'Effects DB'!$A$2:$B$272, 2, TRUE)</f>
        <v xml:space="preserve">Decreases reliance on suppliers (role of suppliers)</v>
      </c>
      <c r="F213" s="122">
        <f t="shared" si="6"/>
        <v>158</v>
      </c>
      <c r="G213" s="122">
        <f t="shared" si="7"/>
        <v>1</v>
      </c>
      <c r="H213" s="123"/>
    </row>
    <row r="214">
      <c r="A214" s="122" t="s">
        <v>1864</v>
      </c>
      <c r="B214" s="122" t="s">
        <v>2725</v>
      </c>
      <c r="C214" s="122" t="s">
        <v>3126</v>
      </c>
      <c r="D214" s="139" t="str">
        <f>VLOOKUP(B214, 'Strategies DB'!$A$2:$B$39, 2, TRUE)</f>
        <v xml:space="preserve">Use custom components</v>
      </c>
      <c r="E214" s="139" t="str">
        <f>VLOOKUP(C214, 'Effects DB'!$A$2:$B$272, 2, TRUE)</f>
        <v xml:space="preserve">Increases asset specificty (dev &amp; production assets)</v>
      </c>
      <c r="F214" s="122">
        <f t="shared" si="6"/>
        <v>159</v>
      </c>
      <c r="G214" s="122">
        <f t="shared" si="7"/>
        <v>1</v>
      </c>
      <c r="H214" s="123"/>
    </row>
    <row r="215">
      <c r="A215" s="122" t="s">
        <v>2149</v>
      </c>
      <c r="B215" s="122" t="s">
        <v>2725</v>
      </c>
      <c r="C215" s="122" t="s">
        <v>3128</v>
      </c>
      <c r="D215" s="139" t="str">
        <f>VLOOKUP(B215, 'Strategies DB'!$A$2:$B$39, 2, TRUE)</f>
        <v xml:space="preserve">Use custom components</v>
      </c>
      <c r="E215" s="139" t="str">
        <f>VLOOKUP(C215, 'Effects DB'!$A$2:$B$272, 2, TRUE)</f>
        <v xml:space="preserve">Decreases variable costs (procurement?, mfg??)</v>
      </c>
      <c r="F215" s="122">
        <f t="shared" si="6"/>
        <v>160</v>
      </c>
      <c r="G215" s="122">
        <f t="shared" si="7"/>
        <v>1</v>
      </c>
      <c r="H215" s="123"/>
    </row>
    <row r="216">
      <c r="A216" s="122" t="s">
        <v>2152</v>
      </c>
      <c r="B216" s="122" t="s">
        <v>2725</v>
      </c>
      <c r="C216" s="122" t="s">
        <v>3130</v>
      </c>
      <c r="D216" s="139" t="str">
        <f>VLOOKUP(B216, 'Strategies DB'!$A$2:$B$39, 2, TRUE)</f>
        <v xml:space="preserve">Use custom components</v>
      </c>
      <c r="E216" s="139" t="str">
        <f>VLOOKUP(C216, 'Effects DB'!$A$2:$B$272, 2, TRUE)</f>
        <v xml:space="preserve">Decreases oversizing</v>
      </c>
      <c r="F216" s="122">
        <f t="shared" si="6"/>
        <v>161</v>
      </c>
      <c r="G216" s="122">
        <f t="shared" si="7"/>
        <v>1</v>
      </c>
      <c r="H216" s="123"/>
    </row>
    <row r="217">
      <c r="A217" s="122" t="s">
        <v>2155</v>
      </c>
      <c r="B217" s="122" t="s">
        <v>2725</v>
      </c>
      <c r="C217" s="122" t="s">
        <v>3132</v>
      </c>
      <c r="D217" s="139" t="str">
        <f>VLOOKUP(B217, 'Strategies DB'!$A$2:$B$39, 2, TRUE)</f>
        <v xml:space="preserve">Use custom components</v>
      </c>
      <c r="E217" s="139" t="str">
        <f>VLOOKUP(C217, 'Effects DB'!$A$2:$B$272, 2, TRUE)</f>
        <v xml:space="preserve">Decreases energy consumption (mfg, product use?)</v>
      </c>
      <c r="F217" s="122">
        <f t="shared" si="6"/>
        <v>162</v>
      </c>
      <c r="G217" s="122">
        <f t="shared" si="7"/>
        <v>1</v>
      </c>
      <c r="H217" s="123"/>
    </row>
    <row r="218">
      <c r="A218" s="122" t="s">
        <v>1883</v>
      </c>
      <c r="B218" s="122" t="s">
        <v>2725</v>
      </c>
      <c r="C218" s="122" t="s">
        <v>3134</v>
      </c>
      <c r="D218" s="139" t="str">
        <f>VLOOKUP(B218, 'Strategies DB'!$A$2:$B$39, 2, TRUE)</f>
        <v xml:space="preserve">Use custom components</v>
      </c>
      <c r="E218" s="139" t="str">
        <f>VLOOKUP(C218, 'Effects DB'!$A$2:$B$272, 2, TRUE)</f>
        <v xml:space="preserve">Increases risk from changing circumstances with suppliers (contracts)</v>
      </c>
      <c r="F218" s="122">
        <f t="shared" si="6"/>
        <v>163</v>
      </c>
      <c r="G218" s="122">
        <f t="shared" si="7"/>
        <v>1</v>
      </c>
      <c r="H218" s="123"/>
    </row>
    <row r="219">
      <c r="A219" s="122" t="s">
        <v>1874</v>
      </c>
      <c r="B219" s="122" t="s">
        <v>2725</v>
      </c>
      <c r="C219" s="122" t="s">
        <v>3136</v>
      </c>
      <c r="D219" s="139" t="str">
        <f>VLOOKUP(B219, 'Strategies DB'!$A$2:$B$39, 2, TRUE)</f>
        <v xml:space="preserve">Use custom components</v>
      </c>
      <c r="E219" s="139" t="str">
        <f>VLOOKUP(C219, 'Effects DB'!$A$2:$B$272, 2, TRUE)</f>
        <v xml:space="preserve">Increases danger of Intelectual Property (IP) leaks</v>
      </c>
      <c r="F219" s="122">
        <f t="shared" si="6"/>
        <v>164</v>
      </c>
      <c r="G219" s="122">
        <f t="shared" si="7"/>
        <v>-141</v>
      </c>
      <c r="H219" s="123"/>
    </row>
    <row r="220">
      <c r="A220" s="122" t="s">
        <v>1944</v>
      </c>
      <c r="B220" s="122" t="s">
        <v>2737</v>
      </c>
      <c r="C220" s="122" t="s">
        <v>2847</v>
      </c>
      <c r="D220" s="139" t="str">
        <f>VLOOKUP(B220, 'Strategies DB'!$A$2:$B$39, 2, TRUE)</f>
        <v xml:space="preserve">Use hardware to control product functions</v>
      </c>
      <c r="E220" s="139" t="str">
        <f>VLOOKUP(C220, 'Effects DB'!$A$2:$B$272, 2, TRUE)</f>
        <v xml:space="preserve">Decreases product development complexity</v>
      </c>
      <c r="F220" s="122">
        <f t="shared" si="6"/>
        <v>23</v>
      </c>
      <c r="G220" s="122">
        <f t="shared" si="7"/>
        <v>143</v>
      </c>
      <c r="H220" s="123"/>
    </row>
    <row r="221">
      <c r="A221" s="122" t="s">
        <v>1838</v>
      </c>
      <c r="B221" s="122" t="s">
        <v>2725</v>
      </c>
      <c r="C221" s="122" t="s">
        <v>3140</v>
      </c>
      <c r="D221" s="139" t="str">
        <f>VLOOKUP(B221, 'Strategies DB'!$A$2:$B$39, 2, TRUE)</f>
        <v xml:space="preserve">Use custom components</v>
      </c>
      <c r="E221" s="139" t="str">
        <f>VLOOKUP(C221, 'Effects DB'!$A$2:$B$272, 2, TRUE)</f>
        <v xml:space="preserve">Increases need for new-to-firm capabilities</v>
      </c>
      <c r="F221" s="122">
        <f t="shared" si="6"/>
        <v>166</v>
      </c>
      <c r="G221" s="122">
        <f t="shared" si="7"/>
        <v>1</v>
      </c>
      <c r="H221" s="123"/>
    </row>
    <row r="222">
      <c r="A222" s="122" t="s">
        <v>1851</v>
      </c>
      <c r="B222" s="122" t="s">
        <v>2725</v>
      </c>
      <c r="C222" s="122" t="s">
        <v>3142</v>
      </c>
      <c r="D222" s="139" t="str">
        <f>VLOOKUP(B222, 'Strategies DB'!$A$2:$B$39, 2, TRUE)</f>
        <v xml:space="preserve">Use custom components</v>
      </c>
      <c r="E222" s="139" t="str">
        <f>VLOOKUP(C222, 'Effects DB'!$A$2:$B$272, 2, TRUE)</f>
        <v xml:space="preserve">Increases investment in tools and/or people</v>
      </c>
      <c r="F222" s="122">
        <f t="shared" si="6"/>
        <v>167</v>
      </c>
      <c r="G222" s="122" t="e">
        <f t="shared" si="7"/>
        <v>#VALUE!</v>
      </c>
      <c r="H222" s="123"/>
    </row>
    <row r="223">
      <c r="A223" s="122" t="s">
        <v>3428</v>
      </c>
      <c r="B223" s="122"/>
      <c r="C223" s="122"/>
      <c r="D223" s="139" t="e">
        <f>VLOOKUP(B223, 'Strategies DB'!$A$2:$B$39, 2, TRUE)</f>
        <v>#N/A</v>
      </c>
      <c r="E223" s="139" t="e">
        <f>VLOOKUP(C223, 'Effects DB'!$A$2:$B$272, 2, TRUE)</f>
        <v>#N/A</v>
      </c>
      <c r="F223" s="122" t="e">
        <f t="shared" si="6"/>
        <v>#VALUE!</v>
      </c>
      <c r="G223" s="122" t="e">
        <f t="shared" si="7"/>
        <v>#VALUE!</v>
      </c>
      <c r="H223" s="123"/>
    </row>
    <row r="224">
      <c r="A224" s="122" t="s">
        <v>2453</v>
      </c>
      <c r="B224" s="122" t="s">
        <v>2725</v>
      </c>
      <c r="C224" s="122" t="s">
        <v>3153</v>
      </c>
      <c r="D224" s="139" t="str">
        <f>VLOOKUP(B224, 'Strategies DB'!$A$2:$B$39, 2, TRUE)</f>
        <v xml:space="preserve">Use custom components</v>
      </c>
      <c r="E224" s="139" t="str">
        <f>VLOOKUP(C224, 'Effects DB'!$A$2:$B$272, 2, TRUE)</f>
        <v xml:space="preserve">Decreases commonality of components</v>
      </c>
      <c r="F224" s="122">
        <f t="shared" si="6"/>
        <v>172</v>
      </c>
      <c r="G224" s="122" t="e">
        <f t="shared" si="7"/>
        <v>#VALUE!</v>
      </c>
      <c r="H224" s="123"/>
    </row>
    <row r="225">
      <c r="A225" s="122" t="s">
        <v>3429</v>
      </c>
      <c r="B225" s="122"/>
      <c r="C225" s="122"/>
      <c r="D225" s="139" t="e">
        <f>VLOOKUP(B225, 'Strategies DB'!$A$2:$B$39, 2, TRUE)</f>
        <v>#N/A</v>
      </c>
      <c r="E225" s="139" t="e">
        <f>VLOOKUP(C225, 'Effects DB'!$A$2:$B$272, 2, TRUE)</f>
        <v>#N/A</v>
      </c>
      <c r="F225" s="122" t="e">
        <f t="shared" si="6"/>
        <v>#VALUE!</v>
      </c>
      <c r="G225" s="122" t="e">
        <f t="shared" si="7"/>
        <v>#VALUE!</v>
      </c>
      <c r="H225" s="123"/>
    </row>
    <row r="226">
      <c r="A226" s="122" t="s">
        <v>1760</v>
      </c>
      <c r="B226" s="122" t="s">
        <v>2725</v>
      </c>
      <c r="C226" s="122" t="s">
        <v>3244</v>
      </c>
      <c r="D226" s="139" t="str">
        <f>VLOOKUP(B226, 'Strategies DB'!$A$2:$B$39, 2, TRUE)</f>
        <v xml:space="preserve">Use custom components</v>
      </c>
      <c r="E226" s="139" t="str">
        <f>VLOOKUP(C226, 'Effects DB'!$A$2:$B$272, 2, TRUE)</f>
        <v xml:space="preserve">Allows Black Box Design development method</v>
      </c>
      <c r="F226" s="122">
        <f t="shared" si="6"/>
        <v>222</v>
      </c>
      <c r="G226" s="122">
        <f t="shared" si="7"/>
        <v>-221</v>
      </c>
      <c r="H226" s="123"/>
    </row>
    <row r="227">
      <c r="A227" s="122" t="s">
        <v>1700</v>
      </c>
      <c r="B227" s="122" t="s">
        <v>2728</v>
      </c>
      <c r="C227" s="122" t="s">
        <v>2802</v>
      </c>
      <c r="D227" s="139" t="str">
        <f>VLOOKUP(B227, 'Strategies DB'!$A$2:$B$39, 2, TRUE)</f>
        <v xml:space="preserve">Use function sharing</v>
      </c>
      <c r="E227" s="139" t="str">
        <f>VLOOKUP(C227, 'Effects DB'!$A$2:$B$272, 2, TRUE)</f>
        <v xml:space="preserve">Decreases Inventory Costs</v>
      </c>
      <c r="F227" s="122">
        <f t="shared" si="6"/>
        <v>1</v>
      </c>
      <c r="G227" s="122">
        <f t="shared" si="7"/>
        <v>43</v>
      </c>
      <c r="H227" s="123"/>
    </row>
    <row r="228">
      <c r="A228" s="122" t="s">
        <v>1811</v>
      </c>
      <c r="B228" s="122" t="s">
        <v>2728</v>
      </c>
      <c r="C228" s="122" t="s">
        <v>2889</v>
      </c>
      <c r="D228" s="139" t="str">
        <f>VLOOKUP(B228, 'Strategies DB'!$A$2:$B$39, 2, TRUE)</f>
        <v xml:space="preserve">Use function sharing</v>
      </c>
      <c r="E228" s="139" t="str">
        <f>VLOOKUP(C228, 'Effects DB'!$A$2:$B$272, 2, TRUE)</f>
        <v xml:space="preserve">Impedes ability to widely distribute a functions physical features over a part</v>
      </c>
      <c r="F228" s="122">
        <f t="shared" si="6"/>
        <v>44</v>
      </c>
      <c r="G228" s="122">
        <f t="shared" si="7"/>
        <v>-31</v>
      </c>
      <c r="H228" s="123"/>
    </row>
    <row r="229">
      <c r="A229" s="122" t="s">
        <v>1817</v>
      </c>
      <c r="B229" s="122" t="s">
        <v>2728</v>
      </c>
      <c r="C229" s="122" t="s">
        <v>2828</v>
      </c>
      <c r="D229" s="139" t="str">
        <f>VLOOKUP(B229, 'Strategies DB'!$A$2:$B$39, 2, TRUE)</f>
        <v xml:space="preserve">Use function sharing</v>
      </c>
      <c r="E229" s="139" t="str">
        <f>VLOOKUP(C229, 'Effects DB'!$A$2:$B$272, 2, TRUE)</f>
        <v xml:space="preserve">Increases design novelty/innovation</v>
      </c>
      <c r="F229" s="122">
        <f t="shared" si="6"/>
        <v>13</v>
      </c>
      <c r="G229" s="122" t="e">
        <f t="shared" si="7"/>
        <v>#VALUE!</v>
      </c>
      <c r="H229" s="123"/>
    </row>
    <row r="230">
      <c r="A230" s="122" t="s">
        <v>3430</v>
      </c>
      <c r="B230" s="122"/>
      <c r="C230" s="122"/>
      <c r="D230" s="139" t="e">
        <f>VLOOKUP(B230, 'Strategies DB'!$A$2:$B$39, 2, TRUE)</f>
        <v>#N/A</v>
      </c>
      <c r="E230" s="139" t="e">
        <f>VLOOKUP(C230, 'Effects DB'!$A$2:$B$272, 2, TRUE)</f>
        <v>#N/A</v>
      </c>
      <c r="F230" s="122" t="e">
        <f t="shared" si="6"/>
        <v>#VALUE!</v>
      </c>
      <c r="G230" s="122" t="e">
        <f t="shared" si="7"/>
        <v>#VALUE!</v>
      </c>
      <c r="H230" s="123"/>
    </row>
    <row r="231">
      <c r="A231" s="122" t="s">
        <v>1784</v>
      </c>
      <c r="B231" s="122" t="s">
        <v>2728</v>
      </c>
      <c r="C231" s="122" t="s">
        <v>2837</v>
      </c>
      <c r="D231" s="139" t="str">
        <f>VLOOKUP(B231, 'Strategies DB'!$A$2:$B$39, 2, TRUE)</f>
        <v xml:space="preserve">Use function sharing</v>
      </c>
      <c r="E231" s="139" t="str">
        <f>VLOOKUP(C231, 'Effects DB'!$A$2:$B$272, 2, TRUE)</f>
        <v xml:space="preserve">Decreases production costs</v>
      </c>
      <c r="F231" s="122">
        <f t="shared" si="6"/>
        <v>18</v>
      </c>
      <c r="G231" s="122">
        <f t="shared" si="7"/>
        <v>5</v>
      </c>
      <c r="H231" s="123"/>
    </row>
    <row r="232">
      <c r="A232" s="122" t="s">
        <v>1814</v>
      </c>
      <c r="B232" s="122" t="s">
        <v>2728</v>
      </c>
      <c r="C232" s="122" t="s">
        <v>2847</v>
      </c>
      <c r="D232" s="139" t="str">
        <f>VLOOKUP(B232, 'Strategies DB'!$A$2:$B$39, 2, TRUE)</f>
        <v xml:space="preserve">Use function sharing</v>
      </c>
      <c r="E232" s="139" t="str">
        <f>VLOOKUP(C232, 'Effects DB'!$A$2:$B$272, 2, TRUE)</f>
        <v xml:space="preserve">Decreases product development complexity</v>
      </c>
      <c r="F232" s="122">
        <f t="shared" si="6"/>
        <v>23</v>
      </c>
      <c r="G232" s="122">
        <f t="shared" si="7"/>
        <v>1</v>
      </c>
      <c r="H232" s="123"/>
    </row>
    <row r="233">
      <c r="A233" s="122" t="s">
        <v>2097</v>
      </c>
      <c r="B233" s="122" t="s">
        <v>2728</v>
      </c>
      <c r="C233" s="122" t="s">
        <v>2849</v>
      </c>
      <c r="D233" s="139" t="str">
        <f>VLOOKUP(B233, 'Strategies DB'!$A$2:$B$39, 2, TRUE)</f>
        <v xml:space="preserve">Use function sharing</v>
      </c>
      <c r="E233" s="139" t="str">
        <f>VLOOKUP(C233, 'Effects DB'!$A$2:$B$272, 2, TRUE)</f>
        <v xml:space="preserve">Decreases development time</v>
      </c>
      <c r="F233" s="122">
        <f t="shared" si="6"/>
        <v>24</v>
      </c>
      <c r="G233" s="122">
        <f t="shared" si="7"/>
        <v>10</v>
      </c>
      <c r="H233" s="123"/>
    </row>
    <row r="234">
      <c r="A234" s="122" t="s">
        <v>1797</v>
      </c>
      <c r="B234" s="122" t="s">
        <v>2728</v>
      </c>
      <c r="C234" s="122" t="s">
        <v>2869</v>
      </c>
      <c r="D234" s="139" t="str">
        <f>VLOOKUP(B234, 'Strategies DB'!$A$2:$B$39, 2, TRUE)</f>
        <v xml:space="preserve">Use function sharing</v>
      </c>
      <c r="E234" s="139" t="str">
        <f>VLOOKUP(C234, 'Effects DB'!$A$2:$B$272, 2, TRUE)</f>
        <v xml:space="preserve">Increases product overall or global performance</v>
      </c>
      <c r="F234" s="122">
        <f t="shared" si="6"/>
        <v>34</v>
      </c>
      <c r="G234" s="122">
        <f t="shared" si="7"/>
        <v>5</v>
      </c>
      <c r="H234" s="123"/>
    </row>
    <row r="235">
      <c r="A235" s="122" t="s">
        <v>1800</v>
      </c>
      <c r="B235" s="122" t="s">
        <v>2728</v>
      </c>
      <c r="C235" s="122" t="s">
        <v>2879</v>
      </c>
      <c r="D235" s="139" t="str">
        <f>VLOOKUP(B235, 'Strategies DB'!$A$2:$B$39, 2, TRUE)</f>
        <v xml:space="preserve">Use function sharing</v>
      </c>
      <c r="E235" s="139" t="str">
        <f>VLOOKUP(C235, 'Effects DB'!$A$2:$B$272, 2, TRUE)</f>
        <v xml:space="preserve">Increases difficulty for debugging, adjustment, and diagnosis of product</v>
      </c>
      <c r="F235" s="122">
        <f t="shared" si="6"/>
        <v>39</v>
      </c>
      <c r="G235" s="122">
        <f t="shared" si="7"/>
        <v>7</v>
      </c>
      <c r="H235" s="123"/>
    </row>
    <row r="236">
      <c r="A236" s="122" t="s">
        <v>1774</v>
      </c>
      <c r="B236" s="122" t="s">
        <v>2728</v>
      </c>
      <c r="C236" s="122" t="s">
        <v>2893</v>
      </c>
      <c r="D236" s="139" t="str">
        <f>VLOOKUP(B236, 'Strategies DB'!$A$2:$B$39, 2, TRUE)</f>
        <v xml:space="preserve">Use function sharing</v>
      </c>
      <c r="E236" s="139" t="str">
        <f>VLOOKUP(C236, 'Effects DB'!$A$2:$B$272, 2, TRUE)</f>
        <v xml:space="preserve">Increases component Reliability &amp; Maturity</v>
      </c>
      <c r="F236" s="122">
        <f t="shared" si="6"/>
        <v>46</v>
      </c>
      <c r="G236" s="122">
        <f t="shared" si="7"/>
        <v>1</v>
      </c>
      <c r="H236" s="123"/>
    </row>
    <row r="237">
      <c r="A237" s="122" t="s">
        <v>1703</v>
      </c>
      <c r="B237" s="122" t="s">
        <v>2728</v>
      </c>
      <c r="C237" s="122" t="s">
        <v>2895</v>
      </c>
      <c r="D237" s="139" t="str">
        <f>VLOOKUP(B237, 'Strategies DB'!$A$2:$B$39, 2, TRUE)</f>
        <v xml:space="preserve">Use function sharing</v>
      </c>
      <c r="E237" s="139" t="str">
        <f>VLOOKUP(C237, 'Effects DB'!$A$2:$B$272, 2, TRUE)</f>
        <v xml:space="preserve">Decreases investment in tools and/or people</v>
      </c>
      <c r="F237" s="122">
        <f t="shared" si="6"/>
        <v>47</v>
      </c>
      <c r="G237" s="122">
        <f t="shared" si="7"/>
        <v>3</v>
      </c>
      <c r="H237" s="123"/>
    </row>
    <row r="238">
      <c r="A238" s="122" t="s">
        <v>1162</v>
      </c>
      <c r="B238" s="122" t="s">
        <v>2728</v>
      </c>
      <c r="C238" s="122" t="s">
        <v>2901</v>
      </c>
      <c r="D238" s="139" t="str">
        <f>VLOOKUP(B238, 'Strategies DB'!$A$2:$B$39, 2, TRUE)</f>
        <v xml:space="preserve">Use function sharing</v>
      </c>
      <c r="E238" s="139" t="str">
        <f>VLOOKUP(C238, 'Effects DB'!$A$2:$B$272, 2, TRUE)</f>
        <v xml:space="preserve">Decreases mass</v>
      </c>
      <c r="F238" s="122">
        <f t="shared" si="6"/>
        <v>50</v>
      </c>
      <c r="G238" s="122">
        <f t="shared" si="7"/>
        <v>1</v>
      </c>
      <c r="H238" s="123"/>
    </row>
    <row r="239">
      <c r="A239" s="122" t="s">
        <v>1164</v>
      </c>
      <c r="B239" s="122" t="s">
        <v>2728</v>
      </c>
      <c r="C239" s="122" t="s">
        <v>2903</v>
      </c>
      <c r="D239" s="139" t="str">
        <f>VLOOKUP(B239, 'Strategies DB'!$A$2:$B$39, 2, TRUE)</f>
        <v xml:space="preserve">Use function sharing</v>
      </c>
      <c r="E239" s="139" t="str">
        <f>VLOOKUP(C239, 'Effects DB'!$A$2:$B$272, 2, TRUE)</f>
        <v xml:space="preserve">Decreases size</v>
      </c>
      <c r="F239" s="122">
        <f t="shared" si="6"/>
        <v>51</v>
      </c>
      <c r="G239" s="122">
        <f t="shared" si="7"/>
        <v>1</v>
      </c>
      <c r="H239" s="123"/>
    </row>
    <row r="240">
      <c r="A240" s="122" t="s">
        <v>1788</v>
      </c>
      <c r="B240" s="122" t="s">
        <v>2728</v>
      </c>
      <c r="C240" s="122" t="s">
        <v>2905</v>
      </c>
      <c r="D240" s="139" t="str">
        <f>VLOOKUP(B240, 'Strategies DB'!$A$2:$B$39, 2, TRUE)</f>
        <v xml:space="preserve">Use function sharing</v>
      </c>
      <c r="E240" s="139" t="str">
        <f>VLOOKUP(C240, 'Effects DB'!$A$2:$B$272, 2, TRUE)</f>
        <v xml:space="preserve">Decreases number of parts or components in a single product</v>
      </c>
      <c r="F240" s="122">
        <f t="shared" si="6"/>
        <v>52</v>
      </c>
      <c r="G240" s="122">
        <f t="shared" si="7"/>
        <v>1</v>
      </c>
      <c r="H240" s="123"/>
    </row>
    <row r="241">
      <c r="A241" s="122" t="s">
        <v>1791</v>
      </c>
      <c r="B241" s="122" t="s">
        <v>2728</v>
      </c>
      <c r="C241" s="122" t="s">
        <v>2907</v>
      </c>
      <c r="D241" s="139" t="str">
        <f>VLOOKUP(B241, 'Strategies DB'!$A$2:$B$39, 2, TRUE)</f>
        <v xml:space="preserve">Use function sharing</v>
      </c>
      <c r="E241" s="139" t="str">
        <f>VLOOKUP(C241, 'Effects DB'!$A$2:$B$272, 2, TRUE)</f>
        <v xml:space="preserve">Increases ease of assembly</v>
      </c>
      <c r="F241" s="122">
        <f t="shared" si="6"/>
        <v>53</v>
      </c>
      <c r="G241" s="122">
        <f t="shared" si="7"/>
        <v>1</v>
      </c>
      <c r="H241" s="123"/>
    </row>
    <row r="242">
      <c r="A242" s="122" t="s">
        <v>1794</v>
      </c>
      <c r="B242" s="122" t="s">
        <v>2728</v>
      </c>
      <c r="C242" s="122" t="s">
        <v>2909</v>
      </c>
      <c r="D242" s="139" t="str">
        <f>VLOOKUP(B242, 'Strategies DB'!$A$2:$B$39, 2, TRUE)</f>
        <v xml:space="preserve">Use function sharing</v>
      </c>
      <c r="E242" s="139" t="str">
        <f>VLOOKUP(C242, 'Effects DB'!$A$2:$B$272, 2, TRUE)</f>
        <v xml:space="preserve">Decreases required in-use adjustment</v>
      </c>
      <c r="F242" s="122">
        <f t="shared" si="6"/>
        <v>54</v>
      </c>
      <c r="G242" s="122">
        <f t="shared" si="7"/>
        <v>34</v>
      </c>
      <c r="H242" s="123"/>
    </row>
    <row r="243">
      <c r="A243" s="122" t="s">
        <v>1771</v>
      </c>
      <c r="B243" s="122" t="s">
        <v>2728</v>
      </c>
      <c r="C243" s="122" t="s">
        <v>2981</v>
      </c>
      <c r="D243" s="139" t="str">
        <f>VLOOKUP(B243, 'Strategies DB'!$A$2:$B$39, 2, TRUE)</f>
        <v xml:space="preserve">Use function sharing</v>
      </c>
      <c r="E243" s="139" t="str">
        <f>VLOOKUP(C243, 'Effects DB'!$A$2:$B$272, 2, TRUE)</f>
        <v xml:space="preserve">Increases product efficiency</v>
      </c>
      <c r="F243" s="122">
        <f t="shared" si="6"/>
        <v>88</v>
      </c>
      <c r="G243" s="122">
        <f t="shared" si="7"/>
        <v>20</v>
      </c>
      <c r="H243" s="123"/>
    </row>
    <row r="244">
      <c r="A244" s="122" t="s">
        <v>1706</v>
      </c>
      <c r="B244" s="122" t="s">
        <v>2728</v>
      </c>
      <c r="C244" s="122" t="s">
        <v>3024</v>
      </c>
      <c r="D244" s="139" t="str">
        <f>VLOOKUP(B244, 'Strategies DB'!$A$2:$B$39, 2, TRUE)</f>
        <v xml:space="preserve">Use function sharing</v>
      </c>
      <c r="E244" s="139" t="str">
        <f>VLOOKUP(C244, 'Effects DB'!$A$2:$B$272, 2, TRUE)</f>
        <v xml:space="preserve">Decreases variety of production processes</v>
      </c>
      <c r="F244" s="122">
        <f t="shared" si="6"/>
        <v>108</v>
      </c>
      <c r="G244" s="122">
        <f t="shared" si="7"/>
        <v>1</v>
      </c>
      <c r="H244" s="123"/>
    </row>
    <row r="245">
      <c r="A245" s="122" t="s">
        <v>1805</v>
      </c>
      <c r="B245" s="122" t="s">
        <v>2728</v>
      </c>
      <c r="C245" s="122" t="s">
        <v>3026</v>
      </c>
      <c r="D245" s="139" t="str">
        <f>VLOOKUP(B245, 'Strategies DB'!$A$2:$B$39, 2, TRUE)</f>
        <v xml:space="preserve">Use function sharing</v>
      </c>
      <c r="E245" s="139" t="str">
        <f>VLOOKUP(C245, 'Effects DB'!$A$2:$B$272, 2, TRUE)</f>
        <v xml:space="preserve">Increases interest in product</v>
      </c>
      <c r="F245" s="122">
        <f t="shared" si="6"/>
        <v>109</v>
      </c>
      <c r="G245" s="122">
        <f t="shared" si="7"/>
        <v>7</v>
      </c>
      <c r="H245" s="123"/>
    </row>
    <row r="246">
      <c r="A246" s="122" t="s">
        <v>2180</v>
      </c>
      <c r="B246" s="122" t="s">
        <v>2728</v>
      </c>
      <c r="C246" s="122" t="s">
        <v>3040</v>
      </c>
      <c r="D246" s="139" t="str">
        <f>VLOOKUP(B246, 'Strategies DB'!$A$2:$B$39, 2, TRUE)</f>
        <v xml:space="preserve">Use function sharing</v>
      </c>
      <c r="E246" s="139" t="str">
        <f>VLOOKUP(C246, 'Effects DB'!$A$2:$B$272, 2, TRUE)</f>
        <v xml:space="preserve">Increases tuning activities (in testing)</v>
      </c>
      <c r="F246" s="122">
        <f t="shared" si="6"/>
        <v>116</v>
      </c>
      <c r="G246" s="122">
        <f t="shared" si="7"/>
        <v>14</v>
      </c>
      <c r="H246" s="123"/>
    </row>
    <row r="247">
      <c r="A247" s="122" t="s">
        <v>2166</v>
      </c>
      <c r="B247" s="122" t="s">
        <v>2728</v>
      </c>
      <c r="C247" s="122" t="s">
        <v>3067</v>
      </c>
      <c r="D247" s="139" t="str">
        <f>VLOOKUP(B247, 'Strategies DB'!$A$2:$B$39, 2, TRUE)</f>
        <v xml:space="preserve">Use function sharing</v>
      </c>
      <c r="E247" s="139" t="str">
        <f>VLOOKUP(C247, 'Effects DB'!$A$2:$B$272, 2, TRUE)</f>
        <v xml:space="preserve">Increases need for unique parts</v>
      </c>
      <c r="F247" s="122">
        <f t="shared" si="6"/>
        <v>130</v>
      </c>
      <c r="G247" s="122">
        <f t="shared" si="7"/>
        <v>53</v>
      </c>
      <c r="H247" s="123"/>
    </row>
    <row r="248">
      <c r="A248" s="122" t="s">
        <v>1781</v>
      </c>
      <c r="B248" s="122" t="s">
        <v>2728</v>
      </c>
      <c r="C248" s="122" t="s">
        <v>3174</v>
      </c>
      <c r="D248" s="139" t="str">
        <f>VLOOKUP(B248, 'Strategies DB'!$A$2:$B$39, 2, TRUE)</f>
        <v xml:space="preserve">Use function sharing</v>
      </c>
      <c r="E248" s="139" t="str">
        <f>VLOOKUP(C248, 'Effects DB'!$A$2:$B$272, 2, TRUE)</f>
        <v xml:space="preserve">Increases quality of Mass produced designs</v>
      </c>
      <c r="F248" s="122">
        <f t="shared" si="6"/>
        <v>183</v>
      </c>
      <c r="G248" s="122">
        <f t="shared" si="7"/>
        <v>-170</v>
      </c>
      <c r="H248" s="123"/>
    </row>
    <row r="249">
      <c r="A249" s="122" t="s">
        <v>1899</v>
      </c>
      <c r="B249" s="122" t="s">
        <v>2732</v>
      </c>
      <c r="C249" s="122" t="s">
        <v>2828</v>
      </c>
      <c r="D249" s="139" t="str">
        <f>VLOOKUP(B249, 'Strategies DB'!$A$2:$B$39, 2, TRUE)</f>
        <v xml:space="preserve">Use integral architecture (Decrease use of modularity)</v>
      </c>
      <c r="E249" s="139" t="str">
        <f>VLOOKUP(C249, 'Effects DB'!$A$2:$B$272, 2, TRUE)</f>
        <v xml:space="preserve">Increases design novelty/innovation</v>
      </c>
      <c r="F249" s="122">
        <f t="shared" si="6"/>
        <v>13</v>
      </c>
      <c r="G249" s="122">
        <f t="shared" si="7"/>
        <v>5</v>
      </c>
      <c r="H249" s="123"/>
    </row>
    <row r="250">
      <c r="A250" s="122" t="s">
        <v>1176</v>
      </c>
      <c r="B250" s="122" t="s">
        <v>2732</v>
      </c>
      <c r="C250" s="122" t="s">
        <v>2837</v>
      </c>
      <c r="D250" s="139" t="str">
        <f>VLOOKUP(B250, 'Strategies DB'!$A$2:$B$39, 2, TRUE)</f>
        <v xml:space="preserve">Use integral architecture (Decrease use of modularity)</v>
      </c>
      <c r="E250" s="139" t="str">
        <f>VLOOKUP(C250, 'Effects DB'!$A$2:$B$272, 2, TRUE)</f>
        <v xml:space="preserve">Decreases production costs</v>
      </c>
      <c r="F250" s="122">
        <f t="shared" si="6"/>
        <v>18</v>
      </c>
      <c r="G250" s="122">
        <f t="shared" si="7"/>
        <v>1</v>
      </c>
      <c r="H250" s="123"/>
    </row>
    <row r="251">
      <c r="A251" s="122" t="s">
        <v>1090</v>
      </c>
      <c r="B251" s="122" t="s">
        <v>2732</v>
      </c>
      <c r="C251" s="122" t="s">
        <v>2839</v>
      </c>
      <c r="D251" s="139" t="str">
        <f>VLOOKUP(B251, 'Strategies DB'!$A$2:$B$39, 2, TRUE)</f>
        <v xml:space="preserve">Use integral architecture (Decrease use of modularity)</v>
      </c>
      <c r="E251" s="139" t="str">
        <f>VLOOKUP(C251, 'Effects DB'!$A$2:$B$272, 2, TRUE)</f>
        <v xml:space="preserve">Increases product variety</v>
      </c>
      <c r="F251" s="122">
        <f t="shared" si="6"/>
        <v>19</v>
      </c>
      <c r="G251" s="122">
        <f t="shared" si="7"/>
        <v>4</v>
      </c>
      <c r="H251" s="123"/>
    </row>
    <row r="252">
      <c r="A252" s="122" t="s">
        <v>1210</v>
      </c>
      <c r="B252" s="122" t="s">
        <v>2732</v>
      </c>
      <c r="C252" s="122" t="s">
        <v>2847</v>
      </c>
      <c r="D252" s="139" t="str">
        <f>VLOOKUP(B252, 'Strategies DB'!$A$2:$B$39, 2, TRUE)</f>
        <v xml:space="preserve">Use integral architecture (Decrease use of modularity)</v>
      </c>
      <c r="E252" s="139" t="str">
        <f>VLOOKUP(C252, 'Effects DB'!$A$2:$B$272, 2, TRUE)</f>
        <v xml:space="preserve">Decreases product development complexity</v>
      </c>
      <c r="F252" s="122">
        <f t="shared" si="6"/>
        <v>23</v>
      </c>
      <c r="G252" s="122">
        <f t="shared" si="7"/>
        <v>152</v>
      </c>
      <c r="H252" s="123"/>
    </row>
    <row r="253">
      <c r="A253" s="122" t="s">
        <v>1808</v>
      </c>
      <c r="B253" s="122" t="s">
        <v>2728</v>
      </c>
      <c r="C253" s="122" t="s">
        <v>3158</v>
      </c>
      <c r="D253" s="139" t="str">
        <f>VLOOKUP(B253, 'Strategies DB'!$A$2:$B$39, 2, TRUE)</f>
        <v xml:space="preserve">Use function sharing</v>
      </c>
      <c r="E253" s="139" t="str">
        <f>VLOOKUP(C253, 'Effects DB'!$A$2:$B$272, 2, TRUE)</f>
        <v xml:space="preserve">Increases design simplicity</v>
      </c>
      <c r="F253" s="122">
        <f t="shared" si="6"/>
        <v>175</v>
      </c>
      <c r="G253" s="122">
        <f t="shared" si="7"/>
        <v>-139</v>
      </c>
      <c r="H253" s="123"/>
    </row>
    <row r="254">
      <c r="A254" s="122" t="s">
        <v>2114</v>
      </c>
      <c r="B254" s="122" t="s">
        <v>2732</v>
      </c>
      <c r="C254" s="122" t="s">
        <v>2874</v>
      </c>
      <c r="D254" s="139" t="str">
        <f>VLOOKUP(B254, 'Strategies DB'!$A$2:$B$39, 2, TRUE)</f>
        <v xml:space="preserve">Use integral architecture (Decrease use of modularity)</v>
      </c>
      <c r="E254" s="139" t="str">
        <f>VLOOKUP(C254, 'Effects DB'!$A$2:$B$272, 2, TRUE)</f>
        <v xml:space="preserve">Integral outperforms Modular Search Strategies</v>
      </c>
      <c r="F254" s="122">
        <f t="shared" si="6"/>
        <v>36</v>
      </c>
      <c r="G254" s="122" t="e">
        <f t="shared" si="7"/>
        <v>#VALUE!</v>
      </c>
      <c r="H254" s="123"/>
    </row>
    <row r="255">
      <c r="A255" s="122" t="s">
        <v>3431</v>
      </c>
      <c r="B255" s="122"/>
      <c r="C255" s="122"/>
      <c r="D255" s="139" t="e">
        <f>VLOOKUP(B255, 'Strategies DB'!$A$2:$B$39, 2, TRUE)</f>
        <v>#N/A</v>
      </c>
      <c r="E255" s="139" t="e">
        <f>VLOOKUP(C255, 'Effects DB'!$A$2:$B$272, 2, TRUE)</f>
        <v>#N/A</v>
      </c>
      <c r="F255" s="122" t="e">
        <f t="shared" si="6"/>
        <v>#VALUE!</v>
      </c>
      <c r="G255" s="122" t="e">
        <f t="shared" si="7"/>
        <v>#VALUE!</v>
      </c>
      <c r="H255" s="123"/>
    </row>
    <row r="256">
      <c r="A256" s="122" t="s">
        <v>1154</v>
      </c>
      <c r="B256" s="122" t="s">
        <v>2732</v>
      </c>
      <c r="C256" s="122" t="s">
        <v>2901</v>
      </c>
      <c r="D256" s="139" t="str">
        <f>VLOOKUP(B256, 'Strategies DB'!$A$2:$B$39, 2, TRUE)</f>
        <v xml:space="preserve">Use integral architecture (Decrease use of modularity)</v>
      </c>
      <c r="E256" s="139" t="str">
        <f>VLOOKUP(C256, 'Effects DB'!$A$2:$B$272, 2, TRUE)</f>
        <v xml:space="preserve">Decreases mass</v>
      </c>
      <c r="F256" s="122">
        <f t="shared" si="6"/>
        <v>50</v>
      </c>
      <c r="G256" s="122">
        <f t="shared" si="7"/>
        <v>1</v>
      </c>
      <c r="H256" s="123"/>
    </row>
    <row r="257">
      <c r="A257" s="122" t="s">
        <v>1157</v>
      </c>
      <c r="B257" s="122" t="s">
        <v>2732</v>
      </c>
      <c r="C257" s="122" t="s">
        <v>2903</v>
      </c>
      <c r="D257" s="139" t="str">
        <f>VLOOKUP(B257, 'Strategies DB'!$A$2:$B$39, 2, TRUE)</f>
        <v xml:space="preserve">Use integral architecture (Decrease use of modularity)</v>
      </c>
      <c r="E257" s="139" t="str">
        <f>VLOOKUP(C257, 'Effects DB'!$A$2:$B$272, 2, TRUE)</f>
        <v xml:space="preserve">Decreases size</v>
      </c>
      <c r="F257" s="122">
        <f t="shared" si="6"/>
        <v>51</v>
      </c>
      <c r="G257" s="122">
        <f t="shared" si="7"/>
        <v>9</v>
      </c>
      <c r="H257" s="123"/>
    </row>
    <row r="258">
      <c r="A258" s="122" t="s">
        <v>1216</v>
      </c>
      <c r="B258" s="122" t="s">
        <v>2732</v>
      </c>
      <c r="C258" s="122" t="s">
        <v>2921</v>
      </c>
      <c r="D258" s="139" t="str">
        <f>VLOOKUP(B258, 'Strategies DB'!$A$2:$B$39, 2, TRUE)</f>
        <v xml:space="preserve">Use integral architecture (Decrease use of modularity)</v>
      </c>
      <c r="E258" s="139" t="str">
        <f>VLOOKUP(C258, 'Effects DB'!$A$2:$B$272, 2, TRUE)</f>
        <v xml:space="preserve">Increases product development complexity</v>
      </c>
      <c r="F258" s="122">
        <f t="shared" si="6"/>
        <v>60</v>
      </c>
      <c r="G258" s="122">
        <f t="shared" si="7"/>
        <v>106</v>
      </c>
      <c r="H258" s="123"/>
    </row>
    <row r="259">
      <c r="A259" s="122" t="s">
        <v>1842</v>
      </c>
      <c r="B259" s="140" t="s">
        <v>2784</v>
      </c>
      <c r="C259" s="140" t="s">
        <v>3140</v>
      </c>
      <c r="D259" s="139" t="str">
        <f>VLOOKUP(B259, 'Strategies DB'!$A$2:$B$39, 2, TRUE)</f>
        <v xml:space="preserve">Use or require unique or specialty materials and/or processes and technologies</v>
      </c>
      <c r="E259" s="139" t="str">
        <f>VLOOKUP(C259, 'Effects DB'!$A$2:$B$272, 2, TRUE)</f>
        <v xml:space="preserve">Increases need for new-to-firm capabilities</v>
      </c>
      <c r="F259" s="122">
        <f t="shared" ref="F259:F322" si="8">VALUE(MID(C259, FIND("-", C259) + 1, LEN(C259) - FIND("-", C259)))</f>
        <v>166</v>
      </c>
      <c r="G259" s="122">
        <f t="shared" ref="G259:G322" si="9">F260-F259</f>
        <v>-74</v>
      </c>
      <c r="H259" s="123"/>
    </row>
    <row r="260">
      <c r="A260" s="122" t="s">
        <v>2173</v>
      </c>
      <c r="B260" s="122" t="s">
        <v>2732</v>
      </c>
      <c r="C260" s="122" t="s">
        <v>2990</v>
      </c>
      <c r="D260" s="139" t="str">
        <f>VLOOKUP(B260, 'Strategies DB'!$A$2:$B$39, 2, TRUE)</f>
        <v xml:space="preserve">Use integral architecture (Decrease use of modularity)</v>
      </c>
      <c r="E260" s="139" t="str">
        <f>VLOOKUP(C260, 'Effects DB'!$A$2:$B$272, 2, TRUE)</f>
        <v xml:space="preserve">Increases geometric precision</v>
      </c>
      <c r="F260" s="122">
        <f t="shared" si="8"/>
        <v>92</v>
      </c>
      <c r="G260" s="122">
        <f t="shared" si="9"/>
        <v>1</v>
      </c>
      <c r="H260" s="123"/>
    </row>
    <row r="261">
      <c r="A261" s="122" t="s">
        <v>1238</v>
      </c>
      <c r="B261" s="122" t="s">
        <v>2732</v>
      </c>
      <c r="C261" s="122" t="s">
        <v>2992</v>
      </c>
      <c r="D261" s="139" t="str">
        <f>VLOOKUP(B261, 'Strategies DB'!$A$2:$B$39, 2, TRUE)</f>
        <v xml:space="preserve">Use integral architecture (Decrease use of modularity)</v>
      </c>
      <c r="E261" s="139" t="str">
        <f>VLOOKUP(C261, 'Effects DB'!$A$2:$B$272, 2, TRUE)</f>
        <v xml:space="preserve">Increases required coordination &amp; integration skills (costs)</v>
      </c>
      <c r="F261" s="122">
        <f t="shared" si="8"/>
        <v>93</v>
      </c>
      <c r="G261" s="122">
        <f t="shared" si="9"/>
        <v>1</v>
      </c>
      <c r="H261" s="123"/>
    </row>
    <row r="262">
      <c r="A262" s="122" t="s">
        <v>1244</v>
      </c>
      <c r="B262" s="122" t="s">
        <v>2732</v>
      </c>
      <c r="C262" s="122" t="s">
        <v>2994</v>
      </c>
      <c r="D262" s="139" t="str">
        <f>VLOOKUP(B262, 'Strategies DB'!$A$2:$B$39, 2, TRUE)</f>
        <v xml:space="preserve">Use integral architecture (Decrease use of modularity)</v>
      </c>
      <c r="E262" s="139" t="str">
        <f>VLOOKUP(C262, 'Effects DB'!$A$2:$B$272, 2, TRUE)</f>
        <v xml:space="preserve">Decreases amount of product variants</v>
      </c>
      <c r="F262" s="122">
        <f t="shared" si="8"/>
        <v>94</v>
      </c>
      <c r="G262" s="122">
        <f t="shared" si="9"/>
        <v>10</v>
      </c>
      <c r="H262" s="123"/>
    </row>
    <row r="263">
      <c r="A263" s="122" t="s">
        <v>1049</v>
      </c>
      <c r="B263" s="122" t="s">
        <v>2732</v>
      </c>
      <c r="C263" s="122" t="s">
        <v>3016</v>
      </c>
      <c r="D263" s="139" t="str">
        <f>VLOOKUP(B263, 'Strategies DB'!$A$2:$B$39, 2, TRUE)</f>
        <v xml:space="preserve">Use integral architecture (Decrease use of modularity)</v>
      </c>
      <c r="E263" s="139" t="str">
        <f>VLOOKUP(C263, 'Effects DB'!$A$2:$B$272, 2, TRUE)</f>
        <v xml:space="preserve">Decreases wear concerns</v>
      </c>
      <c r="F263" s="122">
        <f t="shared" si="8"/>
        <v>104</v>
      </c>
      <c r="G263" s="122">
        <f t="shared" si="9"/>
        <v>1</v>
      </c>
      <c r="H263" s="123"/>
    </row>
    <row r="264">
      <c r="A264" s="122" t="s">
        <v>1052</v>
      </c>
      <c r="B264" s="122" t="s">
        <v>2732</v>
      </c>
      <c r="C264" s="122" t="s">
        <v>3018</v>
      </c>
      <c r="D264" s="139" t="str">
        <f>VLOOKUP(B264, 'Strategies DB'!$A$2:$B$39, 2, TRUE)</f>
        <v xml:space="preserve">Use integral architecture (Decrease use of modularity)</v>
      </c>
      <c r="E264" s="139" t="str">
        <f>VLOOKUP(C264, 'Effects DB'!$A$2:$B$272, 2, TRUE)</f>
        <v xml:space="preserve">Increases disposability</v>
      </c>
      <c r="F264" s="122">
        <f t="shared" si="8"/>
        <v>105</v>
      </c>
      <c r="G264" s="122">
        <f t="shared" si="9"/>
        <v>9</v>
      </c>
      <c r="H264" s="123"/>
    </row>
    <row r="265">
      <c r="A265" s="122" t="s">
        <v>1198</v>
      </c>
      <c r="B265" s="122" t="s">
        <v>2732</v>
      </c>
      <c r="C265" s="122" t="s">
        <v>3036</v>
      </c>
      <c r="D265" s="139" t="str">
        <f>VLOOKUP(B265, 'Strategies DB'!$A$2:$B$39, 2, TRUE)</f>
        <v xml:space="preserve">Use integral architecture (Decrease use of modularity)</v>
      </c>
      <c r="E265" s="139" t="str">
        <f>VLOOKUP(C265, 'Effects DB'!$A$2:$B$272, 2, TRUE)</f>
        <v xml:space="preserve">Increases team integration (everyone working together)</v>
      </c>
      <c r="F265" s="122">
        <f t="shared" si="8"/>
        <v>114</v>
      </c>
      <c r="G265" s="122">
        <f t="shared" si="9"/>
        <v>2</v>
      </c>
      <c r="H265" s="123"/>
    </row>
    <row r="266">
      <c r="A266" s="122" t="s">
        <v>1225</v>
      </c>
      <c r="B266" s="122" t="s">
        <v>2732</v>
      </c>
      <c r="C266" s="122" t="s">
        <v>3040</v>
      </c>
      <c r="D266" s="139" t="str">
        <f>VLOOKUP(B266, 'Strategies DB'!$A$2:$B$39, 2, TRUE)</f>
        <v xml:space="preserve">Use integral architecture (Decrease use of modularity)</v>
      </c>
      <c r="E266" s="139" t="str">
        <f>VLOOKUP(C266, 'Effects DB'!$A$2:$B$272, 2, TRUE)</f>
        <v xml:space="preserve">Increases tuning activities (in testing)</v>
      </c>
      <c r="F266" s="122">
        <f t="shared" si="8"/>
        <v>116</v>
      </c>
      <c r="G266" s="122">
        <f t="shared" si="9"/>
        <v>4</v>
      </c>
      <c r="H266" s="123"/>
    </row>
    <row r="267">
      <c r="A267" s="122" t="s">
        <v>1183</v>
      </c>
      <c r="B267" s="122" t="s">
        <v>2732</v>
      </c>
      <c r="C267" s="122" t="s">
        <v>3048</v>
      </c>
      <c r="D267" s="139" t="str">
        <f>VLOOKUP(B267, 'Strategies DB'!$A$2:$B$39, 2, TRUE)</f>
        <v xml:space="preserve">Use integral architecture (Decrease use of modularity)</v>
      </c>
      <c r="E267" s="139" t="str">
        <f>VLOOKUP(C267, 'Effects DB'!$A$2:$B$272, 2, TRUE)</f>
        <v xml:space="preserve">Increases Team Lead skills/requirements</v>
      </c>
      <c r="F267" s="122">
        <f t="shared" si="8"/>
        <v>120</v>
      </c>
      <c r="G267" s="122">
        <f t="shared" si="9"/>
        <v>1</v>
      </c>
      <c r="H267" s="123"/>
    </row>
    <row r="268">
      <c r="A268" s="122" t="s">
        <v>1219</v>
      </c>
      <c r="B268" s="122" t="s">
        <v>2732</v>
      </c>
      <c r="C268" s="122" t="s">
        <v>3050</v>
      </c>
      <c r="D268" s="139" t="str">
        <f>VLOOKUP(B268, 'Strategies DB'!$A$2:$B$39, 2, TRUE)</f>
        <v xml:space="preserve">Use integral architecture (Decrease use of modularity)</v>
      </c>
      <c r="E268" s="139" t="str">
        <f>VLOOKUP(C268, 'Effects DB'!$A$2:$B$272, 2, TRUE)</f>
        <v xml:space="preserve">Decreases independent/parallel testing ability</v>
      </c>
      <c r="F268" s="122">
        <f t="shared" si="8"/>
        <v>121</v>
      </c>
      <c r="G268" s="122">
        <f t="shared" si="9"/>
        <v>3</v>
      </c>
      <c r="H268" s="123"/>
    </row>
    <row r="269">
      <c r="A269" s="122" t="s">
        <v>1096</v>
      </c>
      <c r="B269" s="122" t="s">
        <v>2732</v>
      </c>
      <c r="C269" s="122" t="s">
        <v>3057</v>
      </c>
      <c r="D269" s="139" t="str">
        <f>VLOOKUP(B269, 'Strategies DB'!$A$2:$B$39, 2, TRUE)</f>
        <v xml:space="preserve">Use integral architecture (Decrease use of modularity)</v>
      </c>
      <c r="E269" s="139" t="str">
        <f>VLOOKUP(C269, 'Effects DB'!$A$2:$B$272, 2, TRUE)</f>
        <v xml:space="preserve">Decreases ability to use carry-over/re-use</v>
      </c>
      <c r="F269" s="122">
        <f t="shared" si="8"/>
        <v>124</v>
      </c>
      <c r="G269" s="122">
        <f t="shared" si="9"/>
        <v>1</v>
      </c>
      <c r="H269" s="123"/>
    </row>
    <row r="270">
      <c r="A270" s="122" t="s">
        <v>1160</v>
      </c>
      <c r="B270" s="122" t="s">
        <v>2732</v>
      </c>
      <c r="C270" s="122" t="s">
        <v>3059</v>
      </c>
      <c r="D270" s="139" t="str">
        <f>VLOOKUP(B270, 'Strategies DB'!$A$2:$B$39, 2, TRUE)</f>
        <v xml:space="preserve">Use integral architecture (Decrease use of modularity)</v>
      </c>
      <c r="E270" s="139" t="str">
        <f>VLOOKUP(C270, 'Effects DB'!$A$2:$B$272, 2, TRUE)</f>
        <v xml:space="preserve">Optimizes natural frequencies (vibrations, electro-magnetic radiation)</v>
      </c>
      <c r="F270" s="122">
        <f t="shared" si="8"/>
        <v>125</v>
      </c>
      <c r="G270" s="122">
        <f t="shared" si="9"/>
        <v>2</v>
      </c>
      <c r="H270" s="123"/>
    </row>
    <row r="271">
      <c r="A271" s="122" t="s">
        <v>2110</v>
      </c>
      <c r="B271" s="122" t="s">
        <v>2732</v>
      </c>
      <c r="C271" s="122" t="s">
        <v>3062</v>
      </c>
      <c r="D271" s="139" t="str">
        <f>VLOOKUP(B271, 'Strategies DB'!$A$2:$B$39, 2, TRUE)</f>
        <v xml:space="preserve">Use integral architecture (Decrease use of modularity)</v>
      </c>
      <c r="E271" s="139" t="str">
        <f>VLOOKUP(C271, 'Effects DB'!$A$2:$B$272, 2, TRUE)</f>
        <v xml:space="preserve">Increases adaptability to major unexpected change in environment</v>
      </c>
      <c r="F271" s="122">
        <f t="shared" si="8"/>
        <v>127</v>
      </c>
      <c r="G271" s="122">
        <f t="shared" si="9"/>
        <v>4</v>
      </c>
      <c r="H271" s="123"/>
    </row>
    <row r="272">
      <c r="A272" s="122" t="s">
        <v>2032</v>
      </c>
      <c r="B272" s="122" t="s">
        <v>2732</v>
      </c>
      <c r="C272" s="122" t="s">
        <v>3069</v>
      </c>
      <c r="D272" s="139" t="str">
        <f>VLOOKUP(B272, 'Strategies DB'!$A$2:$B$39, 2, TRUE)</f>
        <v xml:space="preserve">Use integral architecture (Decrease use of modularity)</v>
      </c>
      <c r="E272" s="139" t="str">
        <f>VLOOKUP(C272, 'Effects DB'!$A$2:$B$272, 2, TRUE)</f>
        <v xml:space="preserve">Increases freedom of design (search area/spectrum)</v>
      </c>
      <c r="F272" s="122">
        <f t="shared" si="8"/>
        <v>131</v>
      </c>
      <c r="G272" s="122">
        <f t="shared" si="9"/>
        <v>1</v>
      </c>
      <c r="H272" s="123"/>
    </row>
    <row r="273">
      <c r="A273" s="122" t="s">
        <v>2035</v>
      </c>
      <c r="B273" s="122" t="s">
        <v>2732</v>
      </c>
      <c r="C273" s="122" t="s">
        <v>3071</v>
      </c>
      <c r="D273" s="139" t="str">
        <f>VLOOKUP(B273, 'Strategies DB'!$A$2:$B$39, 2, TRUE)</f>
        <v xml:space="preserve">Use integral architecture (Decrease use of modularity)</v>
      </c>
      <c r="E273" s="139" t="str">
        <f>VLOOKUP(C273, 'Effects DB'!$A$2:$B$272, 2, TRUE)</f>
        <v xml:space="preserve">Increases improvements in the long term</v>
      </c>
      <c r="F273" s="122">
        <f t="shared" si="8"/>
        <v>132</v>
      </c>
      <c r="G273" s="122">
        <f t="shared" si="9"/>
        <v>3</v>
      </c>
      <c r="H273" s="123"/>
    </row>
    <row r="274">
      <c r="A274" s="122" t="s">
        <v>1925</v>
      </c>
      <c r="B274" s="122" t="s">
        <v>2732</v>
      </c>
      <c r="C274" s="122" t="s">
        <v>3076</v>
      </c>
      <c r="D274" s="139" t="str">
        <f>VLOOKUP(B274, 'Strategies DB'!$A$2:$B$39, 2, TRUE)</f>
        <v xml:space="preserve">Use integral architecture (Decrease use of modularity)</v>
      </c>
      <c r="E274" s="139" t="str">
        <f>VLOOKUP(C274, 'Effects DB'!$A$2:$B$272, 2, TRUE)</f>
        <v xml:space="preserve">Decreases potential for lock-in (local optimum trap) for product overall performance</v>
      </c>
      <c r="F274" s="122">
        <f t="shared" si="8"/>
        <v>135</v>
      </c>
      <c r="G274" s="122">
        <f t="shared" si="9"/>
        <v>52</v>
      </c>
      <c r="H274" s="123"/>
    </row>
    <row r="275">
      <c r="A275" s="122" t="s">
        <v>1929</v>
      </c>
      <c r="B275" s="122" t="s">
        <v>2732</v>
      </c>
      <c r="C275" s="122" t="s">
        <v>3182</v>
      </c>
      <c r="D275" s="139" t="str">
        <f>VLOOKUP(B275, 'Strategies DB'!$A$2:$B$39, 2, TRUE)</f>
        <v xml:space="preserve">Use integral architecture (Decrease use of modularity)</v>
      </c>
      <c r="E275" s="139" t="str">
        <f>VLOOKUP(C275, 'Effects DB'!$A$2:$B$272, 2, TRUE)</f>
        <v xml:space="preserve">Requires overlapping knowledge of team members</v>
      </c>
      <c r="F275" s="122">
        <f t="shared" si="8"/>
        <v>187</v>
      </c>
      <c r="G275" s="122">
        <f t="shared" si="9"/>
        <v>20</v>
      </c>
      <c r="H275" s="123"/>
    </row>
    <row r="276">
      <c r="A276" s="122" t="s">
        <v>1195</v>
      </c>
      <c r="B276" s="122" t="s">
        <v>2732</v>
      </c>
      <c r="C276" s="122" t="s">
        <v>3218</v>
      </c>
      <c r="D276" s="139" t="str">
        <f>VLOOKUP(B276, 'Strategies DB'!$A$2:$B$39, 2, TRUE)</f>
        <v xml:space="preserve">Use integral architecture (Decrease use of modularity)</v>
      </c>
      <c r="E276" s="139" t="str">
        <f>VLOOKUP(C276, 'Effects DB'!$A$2:$B$272, 2, TRUE)</f>
        <v xml:space="preserve">Increases need for multi-disciplinary teams</v>
      </c>
      <c r="F276" s="122">
        <f t="shared" si="8"/>
        <v>207</v>
      </c>
      <c r="G276" s="122">
        <f t="shared" si="9"/>
        <v>9</v>
      </c>
      <c r="H276" s="123"/>
    </row>
    <row r="277">
      <c r="A277" s="122" t="s">
        <v>1077</v>
      </c>
      <c r="B277" s="122" t="s">
        <v>2732</v>
      </c>
      <c r="C277" s="122" t="s">
        <v>3236</v>
      </c>
      <c r="D277" s="139" t="str">
        <f>VLOOKUP(B277, 'Strategies DB'!$A$2:$B$39, 2, TRUE)</f>
        <v xml:space="preserve">Use integral architecture (Decrease use of modularity)</v>
      </c>
      <c r="E277" s="139" t="str">
        <f>VLOOKUP(C277, 'Effects DB'!$A$2:$B$272, 2, TRUE)</f>
        <v xml:space="preserve">Couples flexible manufacturing processes and product variety</v>
      </c>
      <c r="F277" s="122">
        <f t="shared" si="8"/>
        <v>216</v>
      </c>
      <c r="G277" s="122">
        <f t="shared" si="9"/>
        <v>-157</v>
      </c>
      <c r="H277" s="123"/>
    </row>
    <row r="278">
      <c r="A278" s="122" t="s">
        <v>1715</v>
      </c>
      <c r="B278" s="122" t="s">
        <v>2717</v>
      </c>
      <c r="C278" s="122" t="s">
        <v>2919</v>
      </c>
      <c r="D278" s="139" t="str">
        <f>VLOOKUP(B278, 'Strategies DB'!$A$2:$B$39, 2, TRUE)</f>
        <v xml:space="preserve">Use commercial off-the-shelf (COTS) components</v>
      </c>
      <c r="E278" s="139" t="str">
        <f>VLOOKUP(C278, 'Effects DB'!$A$2:$B$272, 2, TRUE)</f>
        <v xml:space="preserve">Decreases expected benefits and savings when coordination costs are high</v>
      </c>
      <c r="F278" s="122">
        <f t="shared" si="8"/>
        <v>59</v>
      </c>
      <c r="G278" s="122" t="e">
        <f t="shared" si="9"/>
        <v>#VALUE!</v>
      </c>
      <c r="H278" s="123"/>
    </row>
    <row r="279">
      <c r="A279" s="122" t="s">
        <v>3432</v>
      </c>
      <c r="B279" s="122"/>
      <c r="C279" s="122"/>
      <c r="D279" s="139" t="e">
        <f>VLOOKUP(B279, 'Strategies DB'!$A$2:$B$39, 2, TRUE)</f>
        <v>#N/A</v>
      </c>
      <c r="E279" s="139" t="e">
        <f>VLOOKUP(C279, 'Effects DB'!$A$2:$B$272, 2, TRUE)</f>
        <v>#N/A</v>
      </c>
      <c r="F279" s="122" t="e">
        <f t="shared" si="8"/>
        <v>#VALUE!</v>
      </c>
      <c r="G279" s="122" t="e">
        <f t="shared" si="9"/>
        <v>#VALUE!</v>
      </c>
      <c r="H279" s="123"/>
    </row>
    <row r="280">
      <c r="A280" s="122" t="s">
        <v>3433</v>
      </c>
      <c r="B280" s="122"/>
      <c r="C280" s="122"/>
      <c r="D280" s="139" t="e">
        <f>VLOOKUP(B280, 'Strategies DB'!$A$2:$B$39, 2, TRUE)</f>
        <v>#N/A</v>
      </c>
      <c r="E280" s="139" t="e">
        <f>VLOOKUP(C280, 'Effects DB'!$A$2:$B$272, 2, TRUE)</f>
        <v>#N/A</v>
      </c>
      <c r="F280" s="122" t="e">
        <f t="shared" si="8"/>
        <v>#VALUE!</v>
      </c>
      <c r="G280" s="122" t="e">
        <f t="shared" si="9"/>
        <v>#VALUE!</v>
      </c>
      <c r="H280" s="123"/>
    </row>
    <row r="281">
      <c r="A281" s="122" t="s">
        <v>1947</v>
      </c>
      <c r="B281" s="122" t="s">
        <v>2737</v>
      </c>
      <c r="C281" s="122" t="s">
        <v>2985</v>
      </c>
      <c r="D281" s="139" t="str">
        <f>VLOOKUP(B281, 'Strategies DB'!$A$2:$B$39, 2, TRUE)</f>
        <v xml:space="preserve">Use hardware to control product functions</v>
      </c>
      <c r="E281" s="139" t="str">
        <f>VLOOKUP(C281, 'Effects DB'!$A$2:$B$272, 2, TRUE)</f>
        <v xml:space="preserve">Increases robustness of design</v>
      </c>
      <c r="F281" s="122">
        <f t="shared" si="8"/>
        <v>90</v>
      </c>
      <c r="G281" s="122">
        <f t="shared" si="9"/>
        <v>10</v>
      </c>
      <c r="H281" s="123"/>
    </row>
    <row r="282">
      <c r="A282" s="122" t="s">
        <v>1950</v>
      </c>
      <c r="B282" s="122" t="s">
        <v>2737</v>
      </c>
      <c r="C282" s="122" t="s">
        <v>3007</v>
      </c>
      <c r="D282" s="139" t="str">
        <f>VLOOKUP(B282, 'Strategies DB'!$A$2:$B$39, 2, TRUE)</f>
        <v xml:space="preserve">Use hardware to control product functions</v>
      </c>
      <c r="E282" s="139" t="str">
        <f>VLOOKUP(C282, 'Effects DB'!$A$2:$B$272, 2, TRUE)</f>
        <v xml:space="preserve">Decreases computation requirements</v>
      </c>
      <c r="F282" s="122">
        <f t="shared" si="8"/>
        <v>100</v>
      </c>
      <c r="G282" s="122">
        <f t="shared" si="9"/>
        <v>45</v>
      </c>
      <c r="H282" s="123"/>
    </row>
    <row r="283">
      <c r="A283" s="122" t="s">
        <v>1912</v>
      </c>
      <c r="B283" s="122" t="s">
        <v>2753</v>
      </c>
      <c r="C283" s="122" t="s">
        <v>3098</v>
      </c>
      <c r="D283" s="139" t="str">
        <f>VLOOKUP(B283, 'Strategies DB'!$A$2:$B$39, 2, TRUE)</f>
        <v xml:space="preserve">Use feedback mechanisms in function controls</v>
      </c>
      <c r="E283" s="139" t="str">
        <f>VLOOKUP(C283, 'Effects DB'!$A$2:$B$272, 2, TRUE)</f>
        <v xml:space="preserve">Increases tolerance to uncertainty (not major environment changes)</v>
      </c>
      <c r="F283" s="122">
        <f t="shared" si="8"/>
        <v>145</v>
      </c>
      <c r="G283" s="122">
        <f t="shared" si="9"/>
        <v>-116</v>
      </c>
      <c r="H283" s="123"/>
    </row>
    <row r="284">
      <c r="A284" s="122" t="s">
        <v>1676</v>
      </c>
      <c r="B284" s="122" t="s">
        <v>2740</v>
      </c>
      <c r="C284" s="122" t="s">
        <v>2859</v>
      </c>
      <c r="D284" s="139" t="str">
        <f>VLOOKUP(B284, 'Strategies DB'!$A$2:$B$39, 2, TRUE)</f>
        <v xml:space="preserve">Use combinability</v>
      </c>
      <c r="E284" s="139" t="str">
        <f>VLOOKUP(C284, 'Effects DB'!$A$2:$B$272, 2, TRUE)</f>
        <v xml:space="preserve">Increases Postponement Capability</v>
      </c>
      <c r="F284" s="122">
        <f t="shared" si="8"/>
        <v>29</v>
      </c>
      <c r="G284" s="122">
        <f t="shared" si="9"/>
        <v>1</v>
      </c>
      <c r="H284" s="123"/>
    </row>
    <row r="285">
      <c r="A285" s="122" t="s">
        <v>1679</v>
      </c>
      <c r="B285" s="122" t="s">
        <v>2740</v>
      </c>
      <c r="C285" s="122" t="s">
        <v>2861</v>
      </c>
      <c r="D285" s="139" t="str">
        <f>VLOOKUP(B285, 'Strategies DB'!$A$2:$B$39, 2, TRUE)</f>
        <v xml:space="preserve">Use combinability</v>
      </c>
      <c r="E285" s="139" t="str">
        <f>VLOOKUP(C285, 'Effects DB'!$A$2:$B$272, 2, TRUE)</f>
        <v xml:space="preserve">Increases manufacturing flexibility</v>
      </c>
      <c r="F285" s="122">
        <f t="shared" si="8"/>
        <v>30</v>
      </c>
      <c r="G285" s="122">
        <f t="shared" si="9"/>
        <v>-6</v>
      </c>
      <c r="H285" s="123"/>
    </row>
    <row r="286">
      <c r="A286" s="122" t="s">
        <v>1938</v>
      </c>
      <c r="B286" s="122" t="s">
        <v>2742</v>
      </c>
      <c r="C286" s="122" t="s">
        <v>2849</v>
      </c>
      <c r="D286" s="139" t="str">
        <f>VLOOKUP(B286, 'Strategies DB'!$A$2:$B$39, 2, TRUE)</f>
        <v xml:space="preserve">Use computation to control product functions</v>
      </c>
      <c r="E286" s="139" t="str">
        <f>VLOOKUP(C286, 'Effects DB'!$A$2:$B$272, 2, TRUE)</f>
        <v xml:space="preserve">Decreases development time</v>
      </c>
      <c r="F286" s="122">
        <f t="shared" si="8"/>
        <v>24</v>
      </c>
      <c r="G286" s="122">
        <f t="shared" si="9"/>
        <v>77</v>
      </c>
      <c r="H286" s="123"/>
    </row>
    <row r="287">
      <c r="A287" s="122" t="s">
        <v>1941</v>
      </c>
      <c r="B287" s="122" t="s">
        <v>2742</v>
      </c>
      <c r="C287" s="122" t="s">
        <v>3009</v>
      </c>
      <c r="D287" s="139" t="str">
        <f>VLOOKUP(B287, 'Strategies DB'!$A$2:$B$39, 2, TRUE)</f>
        <v xml:space="preserve">Use computation to control product functions</v>
      </c>
      <c r="E287" s="139" t="str">
        <f>VLOOKUP(C287, 'Effects DB'!$A$2:$B$272, 2, TRUE)</f>
        <v xml:space="preserve">Decreases reliance on specific hardware</v>
      </c>
      <c r="F287" s="122">
        <f t="shared" si="8"/>
        <v>101</v>
      </c>
      <c r="G287" s="122" t="e">
        <f t="shared" si="9"/>
        <v>#VALUE!</v>
      </c>
      <c r="H287" s="123"/>
    </row>
    <row r="288">
      <c r="A288" s="122" t="s">
        <v>3434</v>
      </c>
      <c r="B288" s="122"/>
      <c r="C288" s="122"/>
      <c r="D288" s="139" t="e">
        <f>VLOOKUP(B288, 'Strategies DB'!$A$2:$B$39, 2, TRUE)</f>
        <v>#N/A</v>
      </c>
      <c r="E288" s="139" t="e">
        <f>VLOOKUP(C288, 'Effects DB'!$A$2:$B$272, 2, TRUE)</f>
        <v>#N/A</v>
      </c>
      <c r="F288" s="122" t="e">
        <f t="shared" si="8"/>
        <v>#VALUE!</v>
      </c>
      <c r="G288" s="122" t="e">
        <f t="shared" si="9"/>
        <v>#VALUE!</v>
      </c>
      <c r="H288" s="123"/>
    </row>
    <row r="289">
      <c r="A289" s="122" t="s">
        <v>3435</v>
      </c>
      <c r="B289" s="122"/>
      <c r="C289" s="122"/>
      <c r="D289" s="139" t="e">
        <f>VLOOKUP(B289, 'Strategies DB'!$A$2:$B$39, 2, TRUE)</f>
        <v>#N/A</v>
      </c>
      <c r="E289" s="139" t="e">
        <f>VLOOKUP(C289, 'Effects DB'!$A$2:$B$272, 2, TRUE)</f>
        <v>#N/A</v>
      </c>
      <c r="F289" s="122" t="e">
        <f t="shared" si="8"/>
        <v>#VALUE!</v>
      </c>
      <c r="G289" s="122" t="e">
        <f t="shared" si="9"/>
        <v>#VALUE!</v>
      </c>
      <c r="H289" s="123"/>
    </row>
    <row r="290">
      <c r="A290" s="122" t="s">
        <v>1543</v>
      </c>
      <c r="B290" s="122" t="s">
        <v>2745</v>
      </c>
      <c r="C290" s="122" t="s">
        <v>2849</v>
      </c>
      <c r="D290" s="139" t="str">
        <f>VLOOKUP(B290, 'Strategies DB'!$A$2:$B$39, 2, TRUE)</f>
        <v xml:space="preserve">Decreasing the degree of coupling in a design</v>
      </c>
      <c r="E290" s="139" t="str">
        <f>VLOOKUP(C290, 'Effects DB'!$A$2:$B$272, 2, TRUE)</f>
        <v xml:space="preserve">Decreases development time</v>
      </c>
      <c r="F290" s="122">
        <f t="shared" si="8"/>
        <v>24</v>
      </c>
      <c r="G290" s="122">
        <f t="shared" si="9"/>
        <v>2</v>
      </c>
      <c r="H290" s="123"/>
    </row>
    <row r="291">
      <c r="A291" s="122" t="s">
        <v>1540</v>
      </c>
      <c r="B291" s="122" t="s">
        <v>2745</v>
      </c>
      <c r="C291" s="122" t="s">
        <v>2853</v>
      </c>
      <c r="D291" s="139" t="str">
        <f>VLOOKUP(B291, 'Strategies DB'!$A$2:$B$39, 2, TRUE)</f>
        <v xml:space="preserve">Decreasing the degree of coupling in a design</v>
      </c>
      <c r="E291" s="139" t="str">
        <f>VLOOKUP(C291, 'Effects DB'!$A$2:$B$272, 2, TRUE)</f>
        <v xml:space="preserve">Facilitates part re-use / carry-over</v>
      </c>
      <c r="F291" s="122">
        <f t="shared" si="8"/>
        <v>26</v>
      </c>
      <c r="G291" s="122">
        <f t="shared" si="9"/>
        <v>4</v>
      </c>
      <c r="H291" s="123"/>
    </row>
    <row r="292">
      <c r="A292" s="122" t="s">
        <v>1670</v>
      </c>
      <c r="B292" s="122" t="s">
        <v>2745</v>
      </c>
      <c r="C292" s="122" t="s">
        <v>2861</v>
      </c>
      <c r="D292" s="139" t="str">
        <f>VLOOKUP(B292, 'Strategies DB'!$A$2:$B$39, 2, TRUE)</f>
        <v xml:space="preserve">Decreasing the degree of coupling in a design</v>
      </c>
      <c r="E292" s="139" t="str">
        <f>VLOOKUP(C292, 'Effects DB'!$A$2:$B$272, 2, TRUE)</f>
        <v xml:space="preserve">Increases manufacturing flexibility</v>
      </c>
      <c r="F292" s="122">
        <f t="shared" si="8"/>
        <v>30</v>
      </c>
      <c r="G292" s="122">
        <f t="shared" si="9"/>
        <v>3</v>
      </c>
      <c r="H292" s="123"/>
    </row>
    <row r="293">
      <c r="A293" s="122" t="s">
        <v>1512</v>
      </c>
      <c r="B293" s="122" t="s">
        <v>2745</v>
      </c>
      <c r="C293" s="122" t="s">
        <v>2867</v>
      </c>
      <c r="D293" s="139" t="str">
        <f>VLOOKUP(B293, 'Strategies DB'!$A$2:$B$39, 2, TRUE)</f>
        <v xml:space="preserve">Decreasing the degree of coupling in a design</v>
      </c>
      <c r="E293" s="139" t="str">
        <f>VLOOKUP(C293, 'Effects DB'!$A$2:$B$272, 2, TRUE)</f>
        <v xml:space="preserve">Decreases development risk</v>
      </c>
      <c r="F293" s="122">
        <f t="shared" si="8"/>
        <v>33</v>
      </c>
      <c r="G293" s="122">
        <f t="shared" si="9"/>
        <v>8</v>
      </c>
      <c r="H293" s="123"/>
    </row>
    <row r="294">
      <c r="A294" s="122" t="s">
        <v>1673</v>
      </c>
      <c r="B294" s="122" t="s">
        <v>2745</v>
      </c>
      <c r="C294" s="122" t="s">
        <v>2883</v>
      </c>
      <c r="D294" s="139" t="str">
        <f>VLOOKUP(B294, 'Strategies DB'!$A$2:$B$39, 2, TRUE)</f>
        <v xml:space="preserve">Decreasing the degree of coupling in a design</v>
      </c>
      <c r="E294" s="139" t="str">
        <f>VLOOKUP(C294, 'Effects DB'!$A$2:$B$272, 2, TRUE)</f>
        <v xml:space="preserve">Facilitates parallel production</v>
      </c>
      <c r="F294" s="122">
        <f t="shared" si="8"/>
        <v>41</v>
      </c>
      <c r="G294" s="122">
        <f t="shared" si="9"/>
        <v>4</v>
      </c>
      <c r="H294" s="123"/>
    </row>
    <row r="295">
      <c r="A295" s="122" t="s">
        <v>1488</v>
      </c>
      <c r="B295" s="122" t="s">
        <v>2745</v>
      </c>
      <c r="C295" s="122" t="s">
        <v>2891</v>
      </c>
      <c r="D295" s="139" t="str">
        <f>VLOOKUP(B295, 'Strategies DB'!$A$2:$B$39, 2, TRUE)</f>
        <v xml:space="preserve">Decreasing the degree of coupling in a design</v>
      </c>
      <c r="E295" s="139" t="str">
        <f>VLOOKUP(C295, 'Effects DB'!$A$2:$B$272, 2, TRUE)</f>
        <v xml:space="preserve">Allows combinability</v>
      </c>
      <c r="F295" s="122">
        <f t="shared" si="8"/>
        <v>45</v>
      </c>
      <c r="G295" s="122">
        <f t="shared" si="9"/>
        <v>12</v>
      </c>
      <c r="H295" s="123"/>
    </row>
    <row r="296">
      <c r="A296" s="122" t="s">
        <v>1621</v>
      </c>
      <c r="B296" s="122" t="s">
        <v>2745</v>
      </c>
      <c r="C296" s="122" t="s">
        <v>2915</v>
      </c>
      <c r="D296" s="139" t="str">
        <f>VLOOKUP(B296, 'Strategies DB'!$A$2:$B$39, 2, TRUE)</f>
        <v xml:space="preserve">Decreasing the degree of coupling in a design</v>
      </c>
      <c r="E296" s="139" t="str">
        <f>VLOOKUP(C296, 'Effects DB'!$A$2:$B$272, 2, TRUE)</f>
        <v xml:space="preserve">Increases parallel development</v>
      </c>
      <c r="F296" s="122">
        <f t="shared" si="8"/>
        <v>57</v>
      </c>
      <c r="G296" s="122">
        <f t="shared" si="9"/>
        <v>9</v>
      </c>
      <c r="H296" s="123"/>
    </row>
    <row r="297">
      <c r="A297" s="122" t="s">
        <v>1503</v>
      </c>
      <c r="B297" s="122" t="s">
        <v>2745</v>
      </c>
      <c r="C297" s="122" t="s">
        <v>2933</v>
      </c>
      <c r="D297" s="139" t="str">
        <f>VLOOKUP(B297, 'Strategies DB'!$A$2:$B$39, 2, TRUE)</f>
        <v xml:space="preserve">Decreasing the degree of coupling in a design</v>
      </c>
      <c r="E297" s="139" t="str">
        <f>VLOOKUP(C297, 'Effects DB'!$A$2:$B$272, 2, TRUE)</f>
        <v xml:space="preserve">Allows out-sourcing of design</v>
      </c>
      <c r="F297" s="122">
        <f t="shared" si="8"/>
        <v>66</v>
      </c>
      <c r="G297" s="122">
        <f t="shared" si="9"/>
        <v>2</v>
      </c>
      <c r="H297" s="123"/>
    </row>
    <row r="298">
      <c r="A298" s="122" t="s">
        <v>1414</v>
      </c>
      <c r="B298" s="122" t="s">
        <v>2745</v>
      </c>
      <c r="C298" s="122" t="s">
        <v>2937</v>
      </c>
      <c r="D298" s="139" t="str">
        <f>VLOOKUP(B298, 'Strategies DB'!$A$2:$B$39, 2, TRUE)</f>
        <v xml:space="preserve">Decreasing the degree of coupling in a design</v>
      </c>
      <c r="E298" s="139" t="str">
        <f>VLOOKUP(C298, 'Effects DB'!$A$2:$B$272, 2, TRUE)</f>
        <v xml:space="preserve">Decreases propagation of changes in the design</v>
      </c>
      <c r="F298" s="122">
        <f t="shared" si="8"/>
        <v>68</v>
      </c>
      <c r="G298" s="122">
        <f t="shared" si="9"/>
        <v>2</v>
      </c>
      <c r="H298" s="123"/>
    </row>
    <row r="299">
      <c r="A299" s="122" t="s">
        <v>1417</v>
      </c>
      <c r="B299" s="122" t="s">
        <v>2745</v>
      </c>
      <c r="C299" s="122" t="s">
        <v>2942</v>
      </c>
      <c r="D299" s="139" t="str">
        <f>VLOOKUP(B299, 'Strategies DB'!$A$2:$B$39, 2, TRUE)</f>
        <v xml:space="preserve">Decreasing the degree of coupling in a design</v>
      </c>
      <c r="E299" s="139" t="str">
        <f>VLOOKUP(C299, 'Effects DB'!$A$2:$B$272, 2, TRUE)</f>
        <v xml:space="preserve">Allows independent/parallel testing</v>
      </c>
      <c r="F299" s="122">
        <f t="shared" si="8"/>
        <v>70</v>
      </c>
      <c r="G299" s="122">
        <f t="shared" si="9"/>
        <v>1</v>
      </c>
      <c r="H299" s="123"/>
    </row>
    <row r="300">
      <c r="A300" s="122" t="s">
        <v>1539</v>
      </c>
      <c r="B300" s="122" t="s">
        <v>2745</v>
      </c>
      <c r="C300" s="122" t="s">
        <v>2944</v>
      </c>
      <c r="D300" s="139" t="str">
        <f>VLOOKUP(B300, 'Strategies DB'!$A$2:$B$39, 2, TRUE)</f>
        <v xml:space="preserve">Decreasing the degree of coupling in a design</v>
      </c>
      <c r="E300" s="139" t="str">
        <f>VLOOKUP(C300, 'Effects DB'!$A$2:$B$272, 2, TRUE)</f>
        <v xml:space="preserve">(Facilitates and...) Increases rate of product changes and updates</v>
      </c>
      <c r="F300" s="122">
        <f t="shared" si="8"/>
        <v>71</v>
      </c>
      <c r="G300" s="122">
        <f t="shared" si="9"/>
        <v>-37</v>
      </c>
      <c r="H300" s="123"/>
    </row>
    <row r="301">
      <c r="A301" s="122" t="s">
        <v>1932</v>
      </c>
      <c r="B301" s="122" t="s">
        <v>2705</v>
      </c>
      <c r="C301" s="122" t="s">
        <v>2869</v>
      </c>
      <c r="D301" s="139" t="str">
        <f>VLOOKUP(B301, 'Strategies DB'!$A$2:$B$39, 2, TRUE)</f>
        <v xml:space="preserve">Use modular architecture</v>
      </c>
      <c r="E301" s="139" t="str">
        <f>VLOOKUP(C301, 'Effects DB'!$A$2:$B$272, 2, TRUE)</f>
        <v xml:space="preserve">Increases product overall or global performance</v>
      </c>
      <c r="F301" s="122">
        <f t="shared" si="8"/>
        <v>34</v>
      </c>
      <c r="G301" s="122">
        <f t="shared" si="9"/>
        <v>48</v>
      </c>
      <c r="H301" s="123"/>
    </row>
    <row r="302">
      <c r="A302" s="122" t="s">
        <v>1491</v>
      </c>
      <c r="B302" s="122" t="s">
        <v>2745</v>
      </c>
      <c r="C302" s="122" t="s">
        <v>2967</v>
      </c>
      <c r="D302" s="139" t="str">
        <f>VLOOKUP(B302, 'Strategies DB'!$A$2:$B$39, 2, TRUE)</f>
        <v xml:space="preserve">Decreasing the degree of coupling in a design</v>
      </c>
      <c r="E302" s="139" t="str">
        <f>VLOOKUP(C302, 'Effects DB'!$A$2:$B$272, 2, TRUE)</f>
        <v xml:space="preserve">Allows seperability</v>
      </c>
      <c r="F302" s="122">
        <f t="shared" si="8"/>
        <v>82</v>
      </c>
      <c r="G302" s="122">
        <f t="shared" si="9"/>
        <v>1</v>
      </c>
      <c r="H302" s="123"/>
    </row>
    <row r="303">
      <c r="A303" s="122" t="s">
        <v>1379</v>
      </c>
      <c r="B303" s="122" t="s">
        <v>2745</v>
      </c>
      <c r="C303" s="122" t="s">
        <v>2970</v>
      </c>
      <c r="D303" s="139" t="str">
        <f>VLOOKUP(B303, 'Strategies DB'!$A$2:$B$39, 2, TRUE)</f>
        <v xml:space="preserve">Decreasing the degree of coupling in a design</v>
      </c>
      <c r="E303" s="139" t="str">
        <f>VLOOKUP(C303, 'Effects DB'!$A$2:$B$272, 2, TRUE)</f>
        <v xml:space="preserve">Increases ability for adaptation to new applications</v>
      </c>
      <c r="F303" s="122">
        <f t="shared" si="8"/>
        <v>83</v>
      </c>
      <c r="G303" s="122">
        <f t="shared" si="9"/>
        <v>1</v>
      </c>
      <c r="H303" s="123"/>
    </row>
    <row r="304">
      <c r="A304" s="122" t="s">
        <v>1382</v>
      </c>
      <c r="B304" s="122" t="s">
        <v>2745</v>
      </c>
      <c r="C304" s="122" t="s">
        <v>2972</v>
      </c>
      <c r="D304" s="139" t="str">
        <f>VLOOKUP(B304, 'Strategies DB'!$A$2:$B$39, 2, TRUE)</f>
        <v xml:space="preserve">Decreasing the degree of coupling in a design</v>
      </c>
      <c r="E304" s="139" t="str">
        <f>VLOOKUP(C304, 'Effects DB'!$A$2:$B$272, 2, TRUE)</f>
        <v xml:space="preserve">Increases ability for module upgrade</v>
      </c>
      <c r="F304" s="122">
        <f t="shared" si="8"/>
        <v>84</v>
      </c>
      <c r="G304" s="122">
        <f t="shared" si="9"/>
        <v>1</v>
      </c>
      <c r="H304" s="123"/>
    </row>
    <row r="305">
      <c r="A305" s="122" t="s">
        <v>1385</v>
      </c>
      <c r="B305" s="122" t="s">
        <v>2745</v>
      </c>
      <c r="C305" s="122" t="s">
        <v>2974</v>
      </c>
      <c r="D305" s="139" t="str">
        <f>VLOOKUP(B305, 'Strategies DB'!$A$2:$B$39, 2, TRUE)</f>
        <v xml:space="preserve">Decreasing the degree of coupling in a design</v>
      </c>
      <c r="E305" s="139" t="str">
        <f>VLOOKUP(C305, 'Effects DB'!$A$2:$B$272, 2, TRUE)</f>
        <v xml:space="preserve">Increases ability for expansion into a product family</v>
      </c>
      <c r="F305" s="122">
        <f t="shared" si="8"/>
        <v>85</v>
      </c>
      <c r="G305" s="122">
        <f t="shared" si="9"/>
        <v>1</v>
      </c>
      <c r="H305" s="123"/>
    </row>
    <row r="306">
      <c r="A306" s="122" t="s">
        <v>1991</v>
      </c>
      <c r="B306" s="122" t="s">
        <v>2745</v>
      </c>
      <c r="C306" s="122" t="s">
        <v>2976</v>
      </c>
      <c r="D306" s="139" t="str">
        <f>VLOOKUP(B306, 'Strategies DB'!$A$2:$B$39, 2, TRUE)</f>
        <v xml:space="preserve">Decreasing the degree of coupling in a design</v>
      </c>
      <c r="E306" s="139" t="str">
        <f>VLOOKUP(C306, 'Effects DB'!$A$2:$B$272, 2, TRUE)</f>
        <v xml:space="preserve">Increases propagation of changes in the design</v>
      </c>
      <c r="F306" s="122">
        <f t="shared" si="8"/>
        <v>86</v>
      </c>
      <c r="G306" s="122">
        <f t="shared" si="9"/>
        <v>52</v>
      </c>
      <c r="H306" s="123"/>
    </row>
    <row r="307">
      <c r="A307" s="122" t="s">
        <v>1515</v>
      </c>
      <c r="B307" s="122" t="s">
        <v>2745</v>
      </c>
      <c r="C307" s="122" t="s">
        <v>3082</v>
      </c>
      <c r="D307" s="139" t="str">
        <f>VLOOKUP(B307, 'Strategies DB'!$A$2:$B$39, 2, TRUE)</f>
        <v xml:space="preserve">Decreasing the degree of coupling in a design</v>
      </c>
      <c r="E307" s="139" t="str">
        <f>VLOOKUP(C307, 'Effects DB'!$A$2:$B$272, 2, TRUE)</f>
        <v xml:space="preserve">Allows division of labor</v>
      </c>
      <c r="F307" s="122">
        <f t="shared" si="8"/>
        <v>138</v>
      </c>
      <c r="G307" s="122">
        <f t="shared" si="9"/>
        <v>37</v>
      </c>
      <c r="H307" s="123"/>
    </row>
    <row r="308">
      <c r="A308" s="122" t="s">
        <v>1999</v>
      </c>
      <c r="B308" s="122" t="s">
        <v>2745</v>
      </c>
      <c r="C308" s="122" t="s">
        <v>3158</v>
      </c>
      <c r="D308" s="139" t="str">
        <f>VLOOKUP(B308, 'Strategies DB'!$A$2:$B$39, 2, TRUE)</f>
        <v xml:space="preserve">Decreasing the degree of coupling in a design</v>
      </c>
      <c r="E308" s="139" t="str">
        <f>VLOOKUP(C308, 'Effects DB'!$A$2:$B$272, 2, TRUE)</f>
        <v xml:space="preserve">Increases design simplicity</v>
      </c>
      <c r="F308" s="122">
        <f t="shared" si="8"/>
        <v>175</v>
      </c>
      <c r="G308" s="122">
        <f t="shared" si="9"/>
        <v>1</v>
      </c>
      <c r="H308" s="123"/>
    </row>
    <row r="309">
      <c r="A309" s="122" t="s">
        <v>2085</v>
      </c>
      <c r="B309" s="122" t="s">
        <v>2745</v>
      </c>
      <c r="C309" s="122" t="s">
        <v>3160</v>
      </c>
      <c r="D309" s="139" t="str">
        <f>VLOOKUP(B309, 'Strategies DB'!$A$2:$B$39, 2, TRUE)</f>
        <v xml:space="preserve">Decreasing the degree of coupling in a design</v>
      </c>
      <c r="E309" s="139" t="str">
        <f>VLOOKUP(C309, 'Effects DB'!$A$2:$B$272, 2, TRUE)</f>
        <v xml:space="preserve">Requires tightly organized firms</v>
      </c>
      <c r="F309" s="122">
        <f t="shared" si="8"/>
        <v>176</v>
      </c>
      <c r="G309" s="122">
        <f t="shared" si="9"/>
        <v>13</v>
      </c>
      <c r="H309" s="123"/>
    </row>
    <row r="310">
      <c r="A310" s="122" t="s">
        <v>1420</v>
      </c>
      <c r="B310" s="122" t="s">
        <v>2745</v>
      </c>
      <c r="C310" s="122" t="s">
        <v>3186</v>
      </c>
      <c r="D310" s="139" t="str">
        <f>VLOOKUP(B310, 'Strategies DB'!$A$2:$B$39, 2, TRUE)</f>
        <v xml:space="preserve">Decreasing the degree of coupling in a design</v>
      </c>
      <c r="E310" s="139" t="str">
        <f>VLOOKUP(C310, 'Effects DB'!$A$2:$B$272, 2, TRUE)</f>
        <v xml:space="preserve">Increases early identification of design defects (earlier)</v>
      </c>
      <c r="F310" s="122">
        <f t="shared" si="8"/>
        <v>189</v>
      </c>
      <c r="G310" s="122">
        <f t="shared" si="9"/>
        <v>14</v>
      </c>
      <c r="H310" s="123"/>
    </row>
    <row r="311">
      <c r="A311" s="122" t="s">
        <v>1625</v>
      </c>
      <c r="B311" s="122" t="s">
        <v>2745</v>
      </c>
      <c r="C311" s="122" t="s">
        <v>3212</v>
      </c>
      <c r="D311" s="139" t="str">
        <f>VLOOKUP(B311, 'Strategies DB'!$A$2:$B$39, 2, TRUE)</f>
        <v xml:space="preserve">Decreasing the degree of coupling in a design</v>
      </c>
      <c r="E311" s="139" t="str">
        <f>VLOOKUP(C311, 'Effects DB'!$A$2:$B$272, 2, TRUE)</f>
        <v xml:space="preserve">Increases product varient derivations</v>
      </c>
      <c r="F311" s="122">
        <f t="shared" si="8"/>
        <v>203</v>
      </c>
      <c r="G311" s="122">
        <f t="shared" si="9"/>
        <v>3</v>
      </c>
      <c r="H311" s="123"/>
    </row>
    <row r="312">
      <c r="A312" s="122" t="s">
        <v>1628</v>
      </c>
      <c r="B312" s="122" t="s">
        <v>2745</v>
      </c>
      <c r="C312" s="122" t="s">
        <v>3216</v>
      </c>
      <c r="D312" s="139" t="str">
        <f>VLOOKUP(B312, 'Strategies DB'!$A$2:$B$39, 2, TRUE)</f>
        <v xml:space="preserve">Decreasing the degree of coupling in a design</v>
      </c>
      <c r="E312" s="139" t="str">
        <f>VLOOKUP(C312, 'Effects DB'!$A$2:$B$272, 2, TRUE)</f>
        <v xml:space="preserve">Increases ease of out-sourcing</v>
      </c>
      <c r="F312" s="122">
        <f t="shared" si="8"/>
        <v>206</v>
      </c>
      <c r="G312" s="122">
        <f t="shared" si="9"/>
        <v>-139</v>
      </c>
      <c r="H312" s="123"/>
    </row>
    <row r="313">
      <c r="A313" s="122" t="s">
        <v>1500</v>
      </c>
      <c r="B313" s="122" t="s">
        <v>2745</v>
      </c>
      <c r="C313" s="122" t="s">
        <v>2935</v>
      </c>
      <c r="D313" s="139" t="str">
        <f>VLOOKUP(B313, 'Strategies DB'!$A$2:$B$39, 2, TRUE)</f>
        <v xml:space="preserve">Decreasing the degree of coupling in a design</v>
      </c>
      <c r="E313" s="139" t="str">
        <f>VLOOKUP(C313, 'Effects DB'!$A$2:$B$272, 2, TRUE)</f>
        <v xml:space="preserve">Increases early design planning (time &amp; effort)</v>
      </c>
      <c r="F313" s="122">
        <f t="shared" si="8"/>
        <v>67</v>
      </c>
      <c r="G313" s="122">
        <f t="shared" si="9"/>
        <v>-55</v>
      </c>
      <c r="H313" s="123"/>
    </row>
    <row r="314">
      <c r="A314" s="122" t="s">
        <v>1736</v>
      </c>
      <c r="B314" s="122" t="s">
        <v>2748</v>
      </c>
      <c r="C314" s="122" t="s">
        <v>2826</v>
      </c>
      <c r="D314" s="139" t="str">
        <f>VLOOKUP(B314, 'Strategies DB'!$A$2:$B$39, 2, TRUE)</f>
        <v xml:space="preserve">Increase overall complexity of a design</v>
      </c>
      <c r="E314" s="139" t="str">
        <f>VLOOKUP(C314, 'Effects DB'!$A$2:$B$272, 2, TRUE)</f>
        <v xml:space="preserve">Increases innovation</v>
      </c>
      <c r="F314" s="122">
        <f t="shared" si="8"/>
        <v>12</v>
      </c>
      <c r="G314" s="122" t="e">
        <f t="shared" si="9"/>
        <v>#VALUE!</v>
      </c>
      <c r="H314" s="123"/>
    </row>
    <row r="315">
      <c r="A315" s="122" t="s">
        <v>3436</v>
      </c>
      <c r="B315" s="122"/>
      <c r="C315" s="122"/>
      <c r="D315" s="139" t="e">
        <f>VLOOKUP(B315, 'Strategies DB'!$A$2:$B$39, 2, TRUE)</f>
        <v>#N/A</v>
      </c>
      <c r="E315" s="139" t="e">
        <f>VLOOKUP(C315, 'Effects DB'!$A$2:$B$272, 2, TRUE)</f>
        <v>#N/A</v>
      </c>
      <c r="F315" s="122" t="e">
        <f t="shared" si="8"/>
        <v>#VALUE!</v>
      </c>
      <c r="G315" s="122" t="e">
        <f t="shared" si="9"/>
        <v>#VALUE!</v>
      </c>
      <c r="H315" s="123"/>
    </row>
    <row r="316">
      <c r="A316" s="122" t="s">
        <v>1751</v>
      </c>
      <c r="B316" s="122" t="s">
        <v>2748</v>
      </c>
      <c r="C316" s="122" t="s">
        <v>2857</v>
      </c>
      <c r="D316" s="139" t="str">
        <f>VLOOKUP(B316, 'Strategies DB'!$A$2:$B$39, 2, TRUE)</f>
        <v xml:space="preserve">Increase overall complexity of a design</v>
      </c>
      <c r="E316" s="139" t="str">
        <f>VLOOKUP(C316, 'Effects DB'!$A$2:$B$272, 2, TRUE)</f>
        <v xml:space="preserve">Increases development time</v>
      </c>
      <c r="F316" s="122">
        <f t="shared" si="8"/>
        <v>28</v>
      </c>
      <c r="G316" s="122">
        <f t="shared" si="9"/>
        <v>18</v>
      </c>
      <c r="H316" s="123"/>
    </row>
    <row r="317">
      <c r="A317" s="122" t="s">
        <v>1902</v>
      </c>
      <c r="B317" s="122" t="s">
        <v>2755</v>
      </c>
      <c r="C317" s="122" t="s">
        <v>2893</v>
      </c>
      <c r="D317" s="139" t="str">
        <f>VLOOKUP(B317, 'Strategies DB'!$A$2:$B$39, 2, TRUE)</f>
        <v xml:space="preserve">Simplify functional operations in design</v>
      </c>
      <c r="E317" s="139" t="str">
        <f>VLOOKUP(C317, 'Effects DB'!$A$2:$B$272, 2, TRUE)</f>
        <v xml:space="preserve">Increases component Reliability &amp; Maturity</v>
      </c>
      <c r="F317" s="122">
        <f t="shared" si="8"/>
        <v>46</v>
      </c>
      <c r="G317" s="122">
        <f t="shared" si="9"/>
        <v>76</v>
      </c>
      <c r="H317" s="123"/>
    </row>
    <row r="318">
      <c r="A318" s="122" t="s">
        <v>1905</v>
      </c>
      <c r="B318" s="122" t="s">
        <v>2755</v>
      </c>
      <c r="C318" s="122" t="s">
        <v>3052</v>
      </c>
      <c r="D318" s="139" t="str">
        <f>VLOOKUP(B318, 'Strategies DB'!$A$2:$B$39, 2, TRUE)</f>
        <v xml:space="preserve">Simplify functional operations in design</v>
      </c>
      <c r="E318" s="139" t="str">
        <f>VLOOKUP(C318, 'Effects DB'!$A$2:$B$272, 2, TRUE)</f>
        <v xml:space="preserve">Decreases feasability for edge-cases</v>
      </c>
      <c r="F318" s="122">
        <f t="shared" si="8"/>
        <v>122</v>
      </c>
      <c r="G318" s="122">
        <f t="shared" si="9"/>
        <v>35</v>
      </c>
      <c r="H318" s="123"/>
    </row>
    <row r="319">
      <c r="A319" s="122" t="s">
        <v>1739</v>
      </c>
      <c r="B319" s="122" t="s">
        <v>2748</v>
      </c>
      <c r="C319" s="122" t="s">
        <v>3122</v>
      </c>
      <c r="D319" s="139" t="str">
        <f>VLOOKUP(B319, 'Strategies DB'!$A$2:$B$39, 2, TRUE)</f>
        <v xml:space="preserve">Increase overall complexity of a design</v>
      </c>
      <c r="E319" s="139" t="str">
        <f>VLOOKUP(C319, 'Effects DB'!$A$2:$B$272, 2, TRUE)</f>
        <v xml:space="preserve">Increases supplier involvment</v>
      </c>
      <c r="F319" s="122">
        <f t="shared" si="8"/>
        <v>157</v>
      </c>
      <c r="G319" s="122">
        <f t="shared" si="9"/>
        <v>20</v>
      </c>
      <c r="H319" s="123"/>
    </row>
    <row r="320">
      <c r="A320" s="122" t="s">
        <v>2002</v>
      </c>
      <c r="B320" s="122" t="s">
        <v>2748</v>
      </c>
      <c r="C320" s="122" t="s">
        <v>3162</v>
      </c>
      <c r="D320" s="139" t="str">
        <f>VLOOKUP(B320, 'Strategies DB'!$A$2:$B$39, 2, TRUE)</f>
        <v xml:space="preserve">Increase overall complexity of a design</v>
      </c>
      <c r="E320" s="139" t="str">
        <f>VLOOKUP(C320, 'Effects DB'!$A$2:$B$272, 2, TRUE)</f>
        <v xml:space="preserve">Increases erroneous assumptions</v>
      </c>
      <c r="F320" s="122">
        <f t="shared" si="8"/>
        <v>177</v>
      </c>
      <c r="G320" s="122" t="e">
        <f t="shared" si="9"/>
        <v>#VALUE!</v>
      </c>
      <c r="H320" s="123"/>
    </row>
    <row r="321">
      <c r="A321" s="122" t="s">
        <v>3437</v>
      </c>
      <c r="B321" s="122"/>
      <c r="C321" s="122"/>
      <c r="D321" s="139" t="e">
        <f>VLOOKUP(B321, 'Strategies DB'!$A$2:$B$39, 2, TRUE)</f>
        <v>#N/A</v>
      </c>
      <c r="E321" s="139" t="e">
        <f>VLOOKUP(C321, 'Effects DB'!$A$2:$B$272, 2, TRUE)</f>
        <v>#N/A</v>
      </c>
      <c r="F321" s="122" t="e">
        <f t="shared" si="8"/>
        <v>#VALUE!</v>
      </c>
      <c r="G321" s="122" t="e">
        <f t="shared" si="9"/>
        <v>#VALUE!</v>
      </c>
      <c r="H321" s="123"/>
    </row>
    <row r="322">
      <c r="A322" s="122" t="s">
        <v>3438</v>
      </c>
      <c r="B322" s="122"/>
      <c r="C322" s="122"/>
      <c r="D322" s="139" t="e">
        <f>VLOOKUP(B322, 'Strategies DB'!$A$2:$B$39, 2, TRUE)</f>
        <v>#N/A</v>
      </c>
      <c r="E322" s="139" t="e">
        <f>VLOOKUP(C322, 'Effects DB'!$A$2:$B$272, 2, TRUE)</f>
        <v>#N/A</v>
      </c>
      <c r="F322" s="122" t="e">
        <f t="shared" si="8"/>
        <v>#VALUE!</v>
      </c>
      <c r="G322" s="122" t="e">
        <f t="shared" si="9"/>
        <v>#VALUE!</v>
      </c>
      <c r="H322" s="123"/>
    </row>
    <row r="323">
      <c r="A323" s="122" t="s">
        <v>3439</v>
      </c>
      <c r="B323" s="122"/>
      <c r="C323" s="122"/>
      <c r="D323" s="139" t="e">
        <f>VLOOKUP(B323, 'Strategies DB'!$A$2:$B$39, 2, TRUE)</f>
        <v>#N/A</v>
      </c>
      <c r="E323" s="139" t="e">
        <f>VLOOKUP(C323, 'Effects DB'!$A$2:$B$272, 2, TRUE)</f>
        <v>#N/A</v>
      </c>
      <c r="F323" s="122" t="e">
        <f t="shared" ref="F323:F386" si="10">VALUE(MID(C323, FIND("-", C323) + 1, LEN(C323) - FIND("-", C323)))</f>
        <v>#VALUE!</v>
      </c>
      <c r="G323" s="122" t="e">
        <f t="shared" ref="G323:G386" si="11">F324-F323</f>
        <v>#VALUE!</v>
      </c>
      <c r="H323" s="123"/>
    </row>
    <row r="324">
      <c r="A324" s="122" t="s">
        <v>1962</v>
      </c>
      <c r="B324" s="122" t="s">
        <v>2751</v>
      </c>
      <c r="C324" s="122" t="s">
        <v>3007</v>
      </c>
      <c r="D324" s="139" t="str">
        <f>VLOOKUP(B324, 'Strategies DB'!$A$2:$B$39, 2, TRUE)</f>
        <v xml:space="preserve">Distribute degrees of freedom into different modules</v>
      </c>
      <c r="E324" s="139" t="str">
        <f>VLOOKUP(C324, 'Effects DB'!$A$2:$B$272, 2, TRUE)</f>
        <v xml:space="preserve">Decreases computation requirements</v>
      </c>
      <c r="F324" s="122">
        <f t="shared" si="10"/>
        <v>100</v>
      </c>
      <c r="G324" s="122">
        <f t="shared" si="11"/>
        <v>86</v>
      </c>
      <c r="H324" s="123"/>
    </row>
    <row r="325">
      <c r="A325" s="122" t="s">
        <v>2005</v>
      </c>
      <c r="B325" s="122" t="s">
        <v>2748</v>
      </c>
      <c r="C325" s="122" t="s">
        <v>3180</v>
      </c>
      <c r="D325" s="139" t="str">
        <f>VLOOKUP(B325, 'Strategies DB'!$A$2:$B$39, 2, TRUE)</f>
        <v xml:space="preserve">Increase overall complexity of a design</v>
      </c>
      <c r="E325" s="139" t="str">
        <f>VLOOKUP(C325, 'Effects DB'!$A$2:$B$272, 2, TRUE)</f>
        <v xml:space="preserve">Increases computation requirements</v>
      </c>
      <c r="F325" s="122">
        <f t="shared" si="10"/>
        <v>186</v>
      </c>
      <c r="G325" s="122">
        <f t="shared" si="11"/>
        <v>7</v>
      </c>
      <c r="H325" s="123"/>
    </row>
    <row r="326">
      <c r="A326" s="122" t="s">
        <v>2008</v>
      </c>
      <c r="B326" s="122" t="s">
        <v>2748</v>
      </c>
      <c r="C326" s="122" t="s">
        <v>3194</v>
      </c>
      <c r="D326" s="139" t="str">
        <f>VLOOKUP(B326, 'Strategies DB'!$A$2:$B$39, 2, TRUE)</f>
        <v xml:space="preserve">Increase overall complexity of a design</v>
      </c>
      <c r="E326" s="139" t="str">
        <f>VLOOKUP(C326, 'Effects DB'!$A$2:$B$272, 2, TRUE)</f>
        <v xml:space="preserve">Prevents computation</v>
      </c>
      <c r="F326" s="122">
        <f t="shared" si="10"/>
        <v>193</v>
      </c>
      <c r="G326" s="122">
        <f t="shared" si="11"/>
        <v>-15</v>
      </c>
      <c r="H326" s="123"/>
    </row>
    <row r="327">
      <c r="A327" s="122" t="s">
        <v>1953</v>
      </c>
      <c r="B327" s="122" t="s">
        <v>2787</v>
      </c>
      <c r="C327" s="122" t="s">
        <v>3164</v>
      </c>
      <c r="D327" s="139" t="str">
        <f>VLOOKUP(B327, 'Strategies DB'!$A$2:$B$39, 2, TRUE)</f>
        <v xml:space="preserve">Use compliant components for product functions</v>
      </c>
      <c r="E327" s="139" t="str">
        <f>VLOOKUP(C327, 'Effects DB'!$A$2:$B$272, 2, TRUE)</f>
        <v xml:space="preserve">Increases specific function or local performance</v>
      </c>
      <c r="F327" s="122">
        <f t="shared" si="10"/>
        <v>178</v>
      </c>
      <c r="G327" s="122">
        <f t="shared" si="11"/>
        <v>7</v>
      </c>
      <c r="H327" s="123"/>
    </row>
    <row r="328">
      <c r="A328" s="122" t="s">
        <v>1965</v>
      </c>
      <c r="B328" s="122" t="s">
        <v>2787</v>
      </c>
      <c r="C328" s="122" t="s">
        <v>3178</v>
      </c>
      <c r="D328" s="139" t="str">
        <f>VLOOKUP(B328, 'Strategies DB'!$A$2:$B$39, 2, TRUE)</f>
        <v xml:space="preserve">Use compliant components for product functions</v>
      </c>
      <c r="E328" s="139" t="str">
        <f>VLOOKUP(C328, 'Effects DB'!$A$2:$B$272, 2, TRUE)</f>
        <v xml:space="preserve">Decreases severity of function operation errors</v>
      </c>
      <c r="F328" s="122">
        <f t="shared" si="10"/>
        <v>185</v>
      </c>
      <c r="G328" s="122">
        <f t="shared" si="11"/>
        <v>-85</v>
      </c>
      <c r="H328" s="123"/>
    </row>
    <row r="329">
      <c r="A329" s="122" t="s">
        <v>1956</v>
      </c>
      <c r="B329" s="122" t="s">
        <v>2787</v>
      </c>
      <c r="C329" s="122" t="s">
        <v>3007</v>
      </c>
      <c r="D329" s="139" t="str">
        <f>VLOOKUP(B329, 'Strategies DB'!$A$2:$B$39, 2, TRUE)</f>
        <v xml:space="preserve">Use compliant components for product functions</v>
      </c>
      <c r="E329" s="139" t="str">
        <f>VLOOKUP(C329, 'Effects DB'!$A$2:$B$272, 2, TRUE)</f>
        <v xml:space="preserve">Decreases computation requirements</v>
      </c>
      <c r="F329" s="122">
        <f t="shared" si="10"/>
        <v>100</v>
      </c>
      <c r="G329" s="122">
        <f t="shared" si="11"/>
        <v>42</v>
      </c>
      <c r="H329" s="123"/>
    </row>
    <row r="330">
      <c r="A330" s="122" t="s">
        <v>1828</v>
      </c>
      <c r="B330" s="122" t="s">
        <v>2717</v>
      </c>
      <c r="C330" s="46" t="s">
        <v>3091</v>
      </c>
      <c r="D330" s="139" t="str">
        <f>VLOOKUP(B330, 'Strategies DB'!$A$2:$B$39, 2, TRUE)</f>
        <v xml:space="preserve">Use commercial off-the-shelf (COTS) components</v>
      </c>
      <c r="E330" s="139" t="str">
        <f>VLOOKUP(C330, 'Effects DB'!$A$2:$B$272, 2, TRUE)</f>
        <v xml:space="preserve">Facilitates design information processing activities</v>
      </c>
      <c r="F330" s="122">
        <f t="shared" si="10"/>
        <v>142</v>
      </c>
      <c r="G330" s="122">
        <f t="shared" si="11"/>
        <v>93</v>
      </c>
      <c r="H330" s="123"/>
    </row>
    <row r="331">
      <c r="A331" s="122" t="s">
        <v>1877</v>
      </c>
      <c r="B331" s="122" t="s">
        <v>2725</v>
      </c>
      <c r="C331" s="122" t="s">
        <v>3268</v>
      </c>
      <c r="D331" s="139" t="str">
        <f>VLOOKUP(B331, 'Strategies DB'!$A$2:$B$39, 2, TRUE)</f>
        <v xml:space="preserve">Use custom components</v>
      </c>
      <c r="E331" s="139" t="str">
        <f>VLOOKUP(C331, 'Effects DB'!$A$2:$B$272, 2, TRUE)</f>
        <v xml:space="preserve">Increase ease of imitation for competition</v>
      </c>
      <c r="F331" s="122">
        <f t="shared" si="10"/>
        <v>235</v>
      </c>
      <c r="G331" s="122">
        <f t="shared" si="11"/>
        <v>-158</v>
      </c>
      <c r="H331" s="123"/>
    </row>
    <row r="332">
      <c r="A332" s="122" t="s">
        <v>1880</v>
      </c>
      <c r="B332" s="122" t="s">
        <v>2725</v>
      </c>
      <c r="C332" s="140" t="s">
        <v>2956</v>
      </c>
      <c r="D332" s="139" t="str">
        <f>VLOOKUP(B332, 'Strategies DB'!$A$2:$B$39, 2, TRUE)</f>
        <v xml:space="preserve">Use custom components</v>
      </c>
      <c r="E332" s="139" t="str">
        <f>VLOOKUP(C332, 'Effects DB'!$A$2:$B$272, 2, TRUE)</f>
        <v xml:space="preserve">Increases internalization of development and production</v>
      </c>
      <c r="F332" s="122">
        <f t="shared" si="10"/>
        <v>77</v>
      </c>
      <c r="G332" s="122">
        <f t="shared" si="11"/>
        <v>91</v>
      </c>
      <c r="H332" s="123"/>
    </row>
    <row r="333">
      <c r="A333" s="122" t="s">
        <v>1610</v>
      </c>
      <c r="B333" s="122" t="s">
        <v>1614</v>
      </c>
      <c r="C333" s="122" t="s">
        <v>3144</v>
      </c>
      <c r="D333" s="139" t="str">
        <f>VLOOKUP(B333, 'Strategies DB'!$A$2:$B$39, 2, TRUE)</f>
        <v xml:space="preserve">Oversize components</v>
      </c>
      <c r="E333" s="139" t="str">
        <f>VLOOKUP(C333, 'Effects DB'!$A$2:$B$272, 2, TRUE)</f>
        <v xml:space="preserve">Decreases inventory administration time &amp; costs</v>
      </c>
      <c r="F333" s="122">
        <f t="shared" si="10"/>
        <v>168</v>
      </c>
      <c r="G333" s="122">
        <f t="shared" si="11"/>
        <v>47</v>
      </c>
      <c r="H333" s="123"/>
    </row>
    <row r="334">
      <c r="A334" s="122" t="s">
        <v>1974</v>
      </c>
      <c r="B334" s="122" t="s">
        <v>2753</v>
      </c>
      <c r="C334" s="122" t="s">
        <v>3234</v>
      </c>
      <c r="D334" s="139" t="str">
        <f>VLOOKUP(B334, 'Strategies DB'!$A$2:$B$39, 2, TRUE)</f>
        <v xml:space="preserve">Use feedback mechanisms in function controls</v>
      </c>
      <c r="E334" s="139" t="str">
        <f>VLOOKUP(C334, 'Effects DB'!$A$2:$B$272, 2, TRUE)</f>
        <v xml:space="preserve">Increases simplicity of manipulation tasks</v>
      </c>
      <c r="F334" s="122">
        <f t="shared" si="10"/>
        <v>215</v>
      </c>
      <c r="G334" s="122">
        <f t="shared" si="11"/>
        <v>-36</v>
      </c>
      <c r="H334" s="123"/>
    </row>
    <row r="335">
      <c r="A335" s="122" t="s">
        <v>1971</v>
      </c>
      <c r="B335" s="122" t="s">
        <v>2753</v>
      </c>
      <c r="C335" s="122" t="s">
        <v>3166</v>
      </c>
      <c r="D335" s="139" t="str">
        <f>VLOOKUP(B335, 'Strategies DB'!$A$2:$B$39, 2, TRUE)</f>
        <v xml:space="preserve">Use feedback mechanisms in function controls</v>
      </c>
      <c r="E335" s="139" t="str">
        <f>VLOOKUP(C335, 'Effects DB'!$A$2:$B$272, 2, TRUE)</f>
        <v xml:space="preserve">Decreases specific function or local performance</v>
      </c>
      <c r="F335" s="122">
        <f t="shared" si="10"/>
        <v>179</v>
      </c>
      <c r="G335" s="122">
        <f t="shared" si="11"/>
        <v>2</v>
      </c>
      <c r="H335" s="123"/>
    </row>
    <row r="336">
      <c r="A336" s="122" t="s">
        <v>1959</v>
      </c>
      <c r="B336" s="122" t="s">
        <v>2787</v>
      </c>
      <c r="C336" s="122" t="s">
        <v>3169</v>
      </c>
      <c r="D336" s="139" t="str">
        <f>VLOOKUP(B336, 'Strategies DB'!$A$2:$B$39, 2, TRUE)</f>
        <v xml:space="preserve">Use compliant components for product functions</v>
      </c>
      <c r="E336" s="139" t="str">
        <f>VLOOKUP(C336, 'Effects DB'!$A$2:$B$272, 2, TRUE)</f>
        <v xml:space="preserve">Decreases product or functional controlability</v>
      </c>
      <c r="F336" s="122">
        <f t="shared" si="10"/>
        <v>181</v>
      </c>
      <c r="G336" s="122">
        <f t="shared" si="11"/>
        <v>-66</v>
      </c>
      <c r="H336" s="123"/>
    </row>
    <row r="337">
      <c r="A337" s="122" t="s">
        <v>1908</v>
      </c>
      <c r="B337" s="122" t="s">
        <v>2753</v>
      </c>
      <c r="C337" s="122" t="s">
        <v>3038</v>
      </c>
      <c r="D337" s="139" t="str">
        <f>VLOOKUP(B337, 'Strategies DB'!$A$2:$B$39, 2, TRUE)</f>
        <v xml:space="preserve">Use feedback mechanisms in function controls</v>
      </c>
      <c r="E337" s="139" t="str">
        <f>VLOOKUP(C337, 'Effects DB'!$A$2:$B$272, 2, TRUE)</f>
        <v xml:space="preserve">Decreases error accumulation (controls)</v>
      </c>
      <c r="F337" s="122">
        <f t="shared" si="10"/>
        <v>115</v>
      </c>
      <c r="G337" s="122">
        <f t="shared" si="11"/>
        <v>81</v>
      </c>
      <c r="H337" s="123"/>
    </row>
    <row r="338">
      <c r="A338" s="122" t="s">
        <v>1968</v>
      </c>
      <c r="B338" s="122" t="s">
        <v>2753</v>
      </c>
      <c r="C338" s="122" t="s">
        <v>3200</v>
      </c>
      <c r="D338" s="139" t="str">
        <f>VLOOKUP(B338, 'Strategies DB'!$A$2:$B$39, 2, TRUE)</f>
        <v xml:space="preserve">Use feedback mechanisms in function controls</v>
      </c>
      <c r="E338" s="139" t="str">
        <f>VLOOKUP(C338, 'Effects DB'!$A$2:$B$272, 2, TRUE)</f>
        <v xml:space="preserve">Decreases ability of product functions to react quickly when in use</v>
      </c>
      <c r="F338" s="122">
        <f t="shared" si="10"/>
        <v>196</v>
      </c>
      <c r="G338" s="122">
        <f t="shared" si="11"/>
        <v>-140</v>
      </c>
      <c r="H338" s="123"/>
    </row>
    <row r="339">
      <c r="A339" s="122" t="s">
        <v>1977</v>
      </c>
      <c r="B339" s="122" t="s">
        <v>2748</v>
      </c>
      <c r="C339" s="122" t="s">
        <v>2913</v>
      </c>
      <c r="D339" s="139" t="str">
        <f>VLOOKUP(B339, 'Strategies DB'!$A$2:$B$39, 2, TRUE)</f>
        <v xml:space="preserve">Increase overall complexity of a design</v>
      </c>
      <c r="E339" s="139" t="str">
        <f>VLOOKUP(C339, 'Effects DB'!$A$2:$B$272, 2, TRUE)</f>
        <v xml:space="preserve">Requires specialty tools</v>
      </c>
      <c r="F339" s="122">
        <f t="shared" si="10"/>
        <v>56</v>
      </c>
      <c r="G339" s="122" t="e">
        <f t="shared" si="11"/>
        <v>#VALUE!</v>
      </c>
      <c r="H339" s="123"/>
    </row>
    <row r="340">
      <c r="A340" s="122" t="s">
        <v>3440</v>
      </c>
      <c r="B340" s="122"/>
      <c r="C340" s="122"/>
      <c r="D340" s="139" t="e">
        <f>VLOOKUP(B340, 'Strategies DB'!$A$2:$B$39, 2, TRUE)</f>
        <v>#N/A</v>
      </c>
      <c r="E340" s="139" t="e">
        <f>VLOOKUP(C340, 'Effects DB'!$A$2:$B$272, 2, TRUE)</f>
        <v>#N/A</v>
      </c>
      <c r="F340" s="122" t="e">
        <f t="shared" si="10"/>
        <v>#VALUE!</v>
      </c>
      <c r="G340" s="122" t="e">
        <f t="shared" si="11"/>
        <v>#VALUE!</v>
      </c>
      <c r="H340" s="123"/>
    </row>
    <row r="341">
      <c r="A341" s="122" t="s">
        <v>1173</v>
      </c>
      <c r="B341" s="122" t="s">
        <v>2758</v>
      </c>
      <c r="C341" s="122" t="s">
        <v>2917</v>
      </c>
      <c r="D341" s="139" t="str">
        <f>VLOOKUP(B341, 'Strategies DB'!$A$2:$B$39, 2, TRUE)</f>
        <v xml:space="preserve">Use geometric nesting</v>
      </c>
      <c r="E341" s="139" t="str">
        <f>VLOOKUP(C341, 'Effects DB'!$A$2:$B$272, 2, TRUE)</f>
        <v xml:space="preserve">Couples interfaces between components</v>
      </c>
      <c r="F341" s="122">
        <f t="shared" si="10"/>
        <v>58</v>
      </c>
      <c r="G341" s="122" t="e">
        <f t="shared" si="11"/>
        <v>#VALUE!</v>
      </c>
      <c r="H341" s="123"/>
    </row>
    <row r="342">
      <c r="A342" s="122" t="s">
        <v>3441</v>
      </c>
      <c r="B342" s="122"/>
      <c r="C342" s="122"/>
      <c r="D342" s="139" t="e">
        <f>VLOOKUP(B342, 'Strategies DB'!$A$2:$B$39, 2, TRUE)</f>
        <v>#N/A</v>
      </c>
      <c r="E342" s="139" t="e">
        <f>VLOOKUP(C342, 'Effects DB'!$A$2:$B$272, 2, TRUE)</f>
        <v>#N/A</v>
      </c>
      <c r="F342" s="122" t="e">
        <f t="shared" si="10"/>
        <v>#VALUE!</v>
      </c>
      <c r="G342" s="122" t="e">
        <f t="shared" si="11"/>
        <v>#VALUE!</v>
      </c>
      <c r="H342" s="123"/>
    </row>
    <row r="343">
      <c r="A343" s="122" t="s">
        <v>1167</v>
      </c>
      <c r="B343" s="122" t="s">
        <v>2761</v>
      </c>
      <c r="C343" s="122" t="s">
        <v>2901</v>
      </c>
      <c r="D343" s="139" t="str">
        <f>VLOOKUP(B343, 'Strategies DB'!$A$2:$B$39, 2, TRUE)</f>
        <v xml:space="preserve">Use complex geometry</v>
      </c>
      <c r="E343" s="139" t="str">
        <f>VLOOKUP(C343, 'Effects DB'!$A$2:$B$272, 2, TRUE)</f>
        <v xml:space="preserve">Decreases mass</v>
      </c>
      <c r="F343" s="122">
        <f t="shared" si="10"/>
        <v>50</v>
      </c>
      <c r="G343" s="122">
        <f t="shared" si="11"/>
        <v>1</v>
      </c>
      <c r="H343" s="123"/>
    </row>
    <row r="344">
      <c r="A344" s="122" t="s">
        <v>1170</v>
      </c>
      <c r="B344" s="122" t="s">
        <v>2761</v>
      </c>
      <c r="C344" s="122" t="s">
        <v>2903</v>
      </c>
      <c r="D344" s="139" t="str">
        <f>VLOOKUP(B344, 'Strategies DB'!$A$2:$B$39, 2, TRUE)</f>
        <v xml:space="preserve">Use complex geometry</v>
      </c>
      <c r="E344" s="139" t="str">
        <f>VLOOKUP(C344, 'Effects DB'!$A$2:$B$272, 2, TRUE)</f>
        <v xml:space="preserve">Decreases size</v>
      </c>
      <c r="F344" s="122">
        <f t="shared" si="10"/>
        <v>51</v>
      </c>
      <c r="G344" s="122" t="e">
        <f t="shared" si="11"/>
        <v>#VALUE!</v>
      </c>
      <c r="H344" s="123"/>
    </row>
    <row r="345">
      <c r="A345" s="122" t="s">
        <v>3442</v>
      </c>
      <c r="B345" s="122"/>
      <c r="C345" s="122"/>
      <c r="D345" s="139" t="e">
        <f>VLOOKUP(B345, 'Strategies DB'!$A$2:$B$39, 2, TRUE)</f>
        <v>#N/A</v>
      </c>
      <c r="E345" s="139" t="e">
        <f>VLOOKUP(C345, 'Effects DB'!$A$2:$B$272, 2, TRUE)</f>
        <v>#N/A</v>
      </c>
      <c r="F345" s="122" t="e">
        <f t="shared" si="10"/>
        <v>#VALUE!</v>
      </c>
      <c r="G345" s="122" t="e">
        <f t="shared" si="11"/>
        <v>#VALUE!</v>
      </c>
      <c r="H345" s="123"/>
    </row>
    <row r="346">
      <c r="A346" s="122" t="s">
        <v>1117</v>
      </c>
      <c r="B346" s="122" t="s">
        <v>2764</v>
      </c>
      <c r="C346" s="122" t="s">
        <v>2871</v>
      </c>
      <c r="D346" s="139" t="str">
        <f>VLOOKUP(B346, 'Strategies DB'!$A$2:$B$39, 2, TRUE)</f>
        <v xml:space="preserve">Use identified standards</v>
      </c>
      <c r="E346" s="139" t="str">
        <f>VLOOKUP(C346, 'Effects DB'!$A$2:$B$272, 2, TRUE)</f>
        <v xml:space="preserve">Increases potential of Development Strategy Lock-In</v>
      </c>
      <c r="F346" s="122">
        <f t="shared" si="10"/>
        <v>35</v>
      </c>
      <c r="G346" s="122">
        <f t="shared" si="11"/>
        <v>-25</v>
      </c>
      <c r="H346" s="123"/>
    </row>
    <row r="347">
      <c r="A347" s="122" t="s">
        <v>1434</v>
      </c>
      <c r="B347" s="122" t="s">
        <v>2767</v>
      </c>
      <c r="C347" s="122" t="s">
        <v>2822</v>
      </c>
      <c r="D347" s="139" t="str">
        <f>VLOOKUP(B347, 'Strategies DB'!$A$2:$B$39, 2, TRUE)</f>
        <v xml:space="preserve">Use product platform based design</v>
      </c>
      <c r="E347" s="139" t="str">
        <f>VLOOKUP(C347, 'Effects DB'!$A$2:$B$272, 2, TRUE)</f>
        <v xml:space="preserve">Decreases product innovation</v>
      </c>
      <c r="F347" s="122">
        <f t="shared" si="10"/>
        <v>10</v>
      </c>
      <c r="G347" s="122">
        <f t="shared" si="11"/>
        <v>113</v>
      </c>
      <c r="H347" s="123"/>
    </row>
    <row r="348">
      <c r="A348" s="122" t="s">
        <v>1437</v>
      </c>
      <c r="B348" s="122" t="s">
        <v>2767</v>
      </c>
      <c r="C348" s="122" t="s">
        <v>3055</v>
      </c>
      <c r="D348" s="139" t="str">
        <f>VLOOKUP(B348, 'Strategies DB'!$A$2:$B$39, 2, TRUE)</f>
        <v xml:space="preserve">Use product platform based design</v>
      </c>
      <c r="E348" s="139" t="str">
        <f>VLOOKUP(C348, 'Effects DB'!$A$2:$B$272, 2, TRUE)</f>
        <v xml:space="preserve">Decreases innovation time</v>
      </c>
      <c r="F348" s="122">
        <f t="shared" si="10"/>
        <v>123</v>
      </c>
      <c r="G348" s="122">
        <f t="shared" si="11"/>
        <v>-4</v>
      </c>
      <c r="H348" s="123"/>
    </row>
    <row r="349">
      <c r="A349" s="122" t="s">
        <v>1253</v>
      </c>
      <c r="B349" s="122" t="s">
        <v>2770</v>
      </c>
      <c r="C349" s="122" t="s">
        <v>3045</v>
      </c>
      <c r="D349" s="139" t="str">
        <f>VLOOKUP(B349, 'Strategies DB'!$A$2:$B$39, 2, TRUE)</f>
        <v xml:space="preserve">Use buss modularity</v>
      </c>
      <c r="E349" s="139" t="str">
        <f>VLOOKUP(C349, 'Effects DB'!$A$2:$B$272, 2, TRUE)</f>
        <v xml:space="preserve">Decreases component/module variety</v>
      </c>
      <c r="F349" s="122">
        <f t="shared" si="10"/>
        <v>119</v>
      </c>
      <c r="G349" s="122">
        <f t="shared" si="11"/>
        <v>17</v>
      </c>
      <c r="H349" s="123"/>
    </row>
    <row r="350">
      <c r="A350" s="122" t="s">
        <v>1256</v>
      </c>
      <c r="B350" s="122" t="s">
        <v>2770</v>
      </c>
      <c r="C350" s="122" t="s">
        <v>3078</v>
      </c>
      <c r="D350" s="139" t="str">
        <f>VLOOKUP(B350, 'Strategies DB'!$A$2:$B$39, 2, TRUE)</f>
        <v xml:space="preserve">Use buss modularity</v>
      </c>
      <c r="E350" s="139" t="str">
        <f>VLOOKUP(C350, 'Effects DB'!$A$2:$B$272, 2, TRUE)</f>
        <v xml:space="preserve">Increases redundancy</v>
      </c>
      <c r="F350" s="122">
        <f t="shared" si="10"/>
        <v>136</v>
      </c>
      <c r="G350" s="122">
        <f t="shared" si="11"/>
        <v>1</v>
      </c>
      <c r="H350" s="123"/>
    </row>
    <row r="351">
      <c r="A351" s="122" t="s">
        <v>1259</v>
      </c>
      <c r="B351" s="122" t="s">
        <v>2770</v>
      </c>
      <c r="C351" s="122" t="s">
        <v>3080</v>
      </c>
      <c r="D351" s="139" t="str">
        <f>VLOOKUP(B351, 'Strategies DB'!$A$2:$B$39, 2, TRUE)</f>
        <v xml:space="preserve">Use buss modularity</v>
      </c>
      <c r="E351" s="139" t="str">
        <f>VLOOKUP(C351, 'Effects DB'!$A$2:$B$272, 2, TRUE)</f>
        <v xml:space="preserve">Increases physical overhead costs</v>
      </c>
      <c r="F351" s="122">
        <f t="shared" si="10"/>
        <v>137</v>
      </c>
      <c r="G351" s="122">
        <f t="shared" si="11"/>
        <v>-18</v>
      </c>
      <c r="H351" s="123"/>
    </row>
    <row r="352">
      <c r="A352" s="122" t="s">
        <v>1262</v>
      </c>
      <c r="B352" s="122" t="s">
        <v>2773</v>
      </c>
      <c r="C352" s="122" t="s">
        <v>3045</v>
      </c>
      <c r="D352" s="139" t="str">
        <f>VLOOKUP(B352, 'Strategies DB'!$A$2:$B$39, 2, TRUE)</f>
        <v xml:space="preserve">Use slot modularity</v>
      </c>
      <c r="E352" s="139" t="str">
        <f>VLOOKUP(C352, 'Effects DB'!$A$2:$B$272, 2, TRUE)</f>
        <v xml:space="preserve">Decreases component/module variety</v>
      </c>
      <c r="F352" s="122">
        <f t="shared" si="10"/>
        <v>119</v>
      </c>
      <c r="G352" s="122">
        <f t="shared" si="11"/>
        <v>17</v>
      </c>
      <c r="H352" s="123"/>
    </row>
    <row r="353">
      <c r="A353" s="122" t="s">
        <v>1265</v>
      </c>
      <c r="B353" s="122" t="s">
        <v>2773</v>
      </c>
      <c r="C353" s="122" t="s">
        <v>3078</v>
      </c>
      <c r="D353" s="139" t="str">
        <f>VLOOKUP(B353, 'Strategies DB'!$A$2:$B$39, 2, TRUE)</f>
        <v xml:space="preserve">Use slot modularity</v>
      </c>
      <c r="E353" s="139" t="str">
        <f>VLOOKUP(C353, 'Effects DB'!$A$2:$B$272, 2, TRUE)</f>
        <v xml:space="preserve">Increases redundancy</v>
      </c>
      <c r="F353" s="122">
        <f t="shared" si="10"/>
        <v>136</v>
      </c>
      <c r="G353" s="122" t="e">
        <f t="shared" si="11"/>
        <v>#VALUE!</v>
      </c>
      <c r="H353" s="123"/>
    </row>
    <row r="354">
      <c r="A354" s="122" t="s">
        <v>3443</v>
      </c>
      <c r="B354" s="122"/>
      <c r="C354" s="122"/>
      <c r="D354" s="139" t="e">
        <f>VLOOKUP(B354, 'Strategies DB'!$A$2:$B$39, 2, TRUE)</f>
        <v>#N/A</v>
      </c>
      <c r="E354" s="139" t="e">
        <f>VLOOKUP(C354, 'Effects DB'!$A$2:$B$272, 2, TRUE)</f>
        <v>#N/A</v>
      </c>
      <c r="F354" s="122" t="e">
        <f t="shared" si="10"/>
        <v>#VALUE!</v>
      </c>
      <c r="G354" s="122" t="e">
        <f t="shared" si="11"/>
        <v>#VALUE!</v>
      </c>
      <c r="H354" s="123"/>
    </row>
    <row r="355">
      <c r="A355" s="122" t="s">
        <v>1268</v>
      </c>
      <c r="B355" s="122" t="s">
        <v>2776</v>
      </c>
      <c r="C355" s="122" t="s">
        <v>3064</v>
      </c>
      <c r="D355" s="139" t="str">
        <f>VLOOKUP(B355, 'Strategies DB'!$A$2:$B$39, 2, TRUE)</f>
        <v xml:space="preserve">Use sectional modularity</v>
      </c>
      <c r="E355" s="139" t="str">
        <f>VLOOKUP(C355, 'Effects DB'!$A$2:$B$272, 2, TRUE)</f>
        <v xml:space="preserve">Increases product structure variety</v>
      </c>
      <c r="F355" s="122">
        <f t="shared" si="10"/>
        <v>128</v>
      </c>
      <c r="G355" s="122">
        <f t="shared" si="11"/>
        <v>-113</v>
      </c>
      <c r="H355" s="123"/>
    </row>
    <row r="356">
      <c r="A356" s="122" t="s">
        <v>1604</v>
      </c>
      <c r="B356" s="122" t="s">
        <v>1614</v>
      </c>
      <c r="C356" s="122" t="s">
        <v>2831</v>
      </c>
      <c r="D356" s="139" t="str">
        <f>VLOOKUP(B356, 'Strategies DB'!$A$2:$B$39, 2, TRUE)</f>
        <v xml:space="preserve">Oversize components</v>
      </c>
      <c r="E356" s="139" t="str">
        <f>VLOOKUP(C356, 'Effects DB'!$A$2:$B$272, 2, TRUE)</f>
        <v xml:space="preserve">Increases production cost</v>
      </c>
      <c r="F356" s="122">
        <f t="shared" si="10"/>
        <v>15</v>
      </c>
      <c r="G356" s="122">
        <f t="shared" si="11"/>
        <v>184</v>
      </c>
      <c r="H356" s="123"/>
    </row>
    <row r="357">
      <c r="A357" s="122" t="s">
        <v>1605</v>
      </c>
      <c r="B357" s="122" t="s">
        <v>1614</v>
      </c>
      <c r="C357" s="122" t="s">
        <v>3204</v>
      </c>
      <c r="D357" s="139" t="str">
        <f>VLOOKUP(B357, 'Strategies DB'!$A$2:$B$39, 2, TRUE)</f>
        <v xml:space="preserve">Oversize components</v>
      </c>
      <c r="E357" s="139" t="str">
        <f>VLOOKUP(C357, 'Effects DB'!$A$2:$B$272, 2, TRUE)</f>
        <v xml:space="preserve">Increases production steps</v>
      </c>
      <c r="F357" s="122">
        <f t="shared" si="10"/>
        <v>199</v>
      </c>
      <c r="G357" s="122">
        <f t="shared" si="11"/>
        <v>-108</v>
      </c>
      <c r="H357" s="123"/>
    </row>
    <row r="358">
      <c r="A358" s="122" t="s">
        <v>1886</v>
      </c>
      <c r="B358" s="122" t="s">
        <v>2784</v>
      </c>
      <c r="C358" s="140" t="s">
        <v>2988</v>
      </c>
      <c r="D358" s="139" t="str">
        <f>VLOOKUP(B358, 'Strategies DB'!$A$2:$B$39, 2, TRUE)</f>
        <v xml:space="preserve">Use or require unique or specialty materials and/or processes and technologies</v>
      </c>
      <c r="E358" s="139" t="str">
        <f>VLOOKUP(C358, 'Effects DB'!$A$2:$B$272, 2, TRUE)</f>
        <v xml:space="preserve">Increase benefit of outsourcing</v>
      </c>
      <c r="F358" s="122">
        <f t="shared" si="10"/>
        <v>91</v>
      </c>
      <c r="G358" s="122" t="e">
        <f t="shared" si="11"/>
        <v>#VALUE!</v>
      </c>
      <c r="H358" s="123"/>
    </row>
    <row r="359">
      <c r="A359" s="122" t="s">
        <v>3444</v>
      </c>
      <c r="B359" s="122"/>
      <c r="C359" s="122"/>
      <c r="D359" s="139" t="e">
        <f>VLOOKUP(B359, 'Strategies DB'!$A$2:$B$39, 2, TRUE)</f>
        <v>#N/A</v>
      </c>
      <c r="E359" s="139" t="e">
        <f>VLOOKUP(C359, 'Effects DB'!$A$2:$B$272, 2, TRUE)</f>
        <v>#N/A</v>
      </c>
      <c r="F359" s="122" t="e">
        <f t="shared" si="10"/>
        <v>#VALUE!</v>
      </c>
      <c r="G359" s="122" t="e">
        <f t="shared" si="11"/>
        <v>#VALUE!</v>
      </c>
      <c r="H359" s="123"/>
    </row>
    <row r="360">
      <c r="A360" s="122" t="s">
        <v>1893</v>
      </c>
      <c r="B360" s="122" t="s">
        <v>2784</v>
      </c>
      <c r="C360" s="122" t="s">
        <v>3073</v>
      </c>
      <c r="D360" s="139" t="str">
        <f>VLOOKUP(B360, 'Strategies DB'!$A$2:$B$39, 2, TRUE)</f>
        <v xml:space="preserve">Use or require unique or specialty materials and/or processes and technologies</v>
      </c>
      <c r="E360" s="139" t="str">
        <f>VLOOKUP(C360, 'Effects DB'!$A$2:$B$272, 2, TRUE)</f>
        <v xml:space="preserve">Increases need for development and production integration within a single org.</v>
      </c>
      <c r="F360" s="122">
        <f t="shared" si="10"/>
        <v>133</v>
      </c>
      <c r="G360" s="122">
        <f t="shared" si="11"/>
        <v>32</v>
      </c>
      <c r="H360" s="123"/>
    </row>
    <row r="361">
      <c r="A361" s="122" t="s">
        <v>1871</v>
      </c>
      <c r="B361" s="122" t="s">
        <v>2784</v>
      </c>
      <c r="C361" s="122" t="s">
        <v>3138</v>
      </c>
      <c r="D361" s="139" t="str">
        <f>VLOOKUP(B361, 'Strategies DB'!$A$2:$B$39, 2, TRUE)</f>
        <v xml:space="preserve">Use or require unique or specialty materials and/or processes and technologies</v>
      </c>
      <c r="E361" s="139" t="str">
        <f>VLOOKUP(C361, 'Effects DB'!$A$2:$B$272, 2, TRUE)</f>
        <v xml:space="preserve">Increases competetive distinction/advantage</v>
      </c>
      <c r="F361" s="122">
        <f t="shared" si="10"/>
        <v>165</v>
      </c>
      <c r="G361" s="122">
        <f t="shared" si="11"/>
        <v>60</v>
      </c>
      <c r="H361" s="123"/>
    </row>
    <row r="362">
      <c r="A362" s="122" t="s">
        <v>1067</v>
      </c>
      <c r="B362" s="122" t="s">
        <v>2705</v>
      </c>
      <c r="C362" s="122" t="s">
        <v>3249</v>
      </c>
      <c r="D362" s="139" t="str">
        <f>VLOOKUP(B362, 'Strategies DB'!$A$2:$B$39, 2, TRUE)</f>
        <v xml:space="preserve">Use modular architecture</v>
      </c>
      <c r="E362" s="139" t="str">
        <f>VLOOKUP(C362, 'Effects DB'!$A$2:$B$272, 2, TRUE)</f>
        <v xml:space="preserve">Increases ease of engineering change management</v>
      </c>
      <c r="F362" s="122">
        <f t="shared" si="10"/>
        <v>225</v>
      </c>
      <c r="G362" s="122">
        <f t="shared" si="11"/>
        <v>1</v>
      </c>
      <c r="H362" s="123"/>
    </row>
    <row r="363">
      <c r="A363" s="122" t="s">
        <v>2286</v>
      </c>
      <c r="B363" s="122" t="s">
        <v>2705</v>
      </c>
      <c r="C363" s="122" t="s">
        <v>3251</v>
      </c>
      <c r="D363" s="139" t="str">
        <f>VLOOKUP(B363, 'Strategies DB'!$A$2:$B$39, 2, TRUE)</f>
        <v xml:space="preserve">Use modular architecture</v>
      </c>
      <c r="E363" s="139" t="str">
        <f>VLOOKUP(C363, 'Effects DB'!$A$2:$B$272, 2, TRUE)</f>
        <v xml:space="preserve">Decreases Environmental Impact</v>
      </c>
      <c r="F363" s="122">
        <f t="shared" si="10"/>
        <v>226</v>
      </c>
      <c r="G363" s="122">
        <f t="shared" si="11"/>
        <v>1</v>
      </c>
      <c r="H363" s="123"/>
    </row>
    <row r="364">
      <c r="A364" s="122" t="s">
        <v>2279</v>
      </c>
      <c r="B364" s="122" t="s">
        <v>2705</v>
      </c>
      <c r="C364" s="122" t="s">
        <v>3253</v>
      </c>
      <c r="D364" s="139" t="str">
        <f>VLOOKUP(B364, 'Strategies DB'!$A$2:$B$39, 2, TRUE)</f>
        <v xml:space="preserve">Use modular architecture</v>
      </c>
      <c r="E364" s="139" t="str">
        <f>VLOOKUP(C364, 'Effects DB'!$A$2:$B$272, 2, TRUE)</f>
        <v xml:space="preserve">Decreases time-to-martket</v>
      </c>
      <c r="F364" s="122">
        <f t="shared" si="10"/>
        <v>227</v>
      </c>
      <c r="G364" s="122">
        <f t="shared" si="11"/>
        <v>1</v>
      </c>
      <c r="H364" s="123"/>
    </row>
    <row r="365">
      <c r="A365" s="122" t="s">
        <v>2293</v>
      </c>
      <c r="B365" s="122" t="s">
        <v>2705</v>
      </c>
      <c r="C365" s="122" t="s">
        <v>3255</v>
      </c>
      <c r="D365" s="139" t="str">
        <f>VLOOKUP(B365, 'Strategies DB'!$A$2:$B$39, 2, TRUE)</f>
        <v xml:space="preserve">Use modular architecture</v>
      </c>
      <c r="E365" s="139" t="str">
        <f>VLOOKUP(C365, 'Effects DB'!$A$2:$B$272, 2, TRUE)</f>
        <v xml:space="preserve">Increases service life</v>
      </c>
      <c r="F365" s="122">
        <f t="shared" si="10"/>
        <v>228</v>
      </c>
      <c r="G365" s="122">
        <f t="shared" si="11"/>
        <v>-130</v>
      </c>
      <c r="H365" s="123"/>
    </row>
    <row r="366">
      <c r="A366" s="122" t="s">
        <v>2303</v>
      </c>
      <c r="B366" s="122" t="s">
        <v>2745</v>
      </c>
      <c r="C366" s="122" t="s">
        <v>3003</v>
      </c>
      <c r="D366" s="139" t="str">
        <f>VLOOKUP(B366, 'Strategies DB'!$A$2:$B$39, 2, TRUE)</f>
        <v xml:space="preserve">Decreasing the degree of coupling in a design</v>
      </c>
      <c r="E366" s="139" t="str">
        <f>VLOOKUP(C366, 'Effects DB'!$A$2:$B$272, 2, TRUE)</f>
        <v xml:space="preserve">Increases ability to assign organizations to tasks</v>
      </c>
      <c r="F366" s="122">
        <f t="shared" si="10"/>
        <v>98</v>
      </c>
      <c r="G366" s="122">
        <f t="shared" si="11"/>
        <v>5</v>
      </c>
      <c r="H366" s="123"/>
    </row>
    <row r="367">
      <c r="A367" s="122" t="s">
        <v>2306</v>
      </c>
      <c r="B367" s="122" t="s">
        <v>2745</v>
      </c>
      <c r="C367" s="122" t="s">
        <v>3014</v>
      </c>
      <c r="D367" s="139" t="str">
        <f>VLOOKUP(B367, 'Strategies DB'!$A$2:$B$39, 2, TRUE)</f>
        <v xml:space="preserve">Decreasing the degree of coupling in a design</v>
      </c>
      <c r="E367" s="139" t="str">
        <f>VLOOKUP(C367, 'Effects DB'!$A$2:$B$272, 2, TRUE)</f>
        <v xml:space="preserve">Decreases coordination costs (time)</v>
      </c>
      <c r="F367" s="122">
        <f t="shared" si="10"/>
        <v>103</v>
      </c>
      <c r="G367" s="122">
        <f t="shared" si="11"/>
        <v>57</v>
      </c>
      <c r="H367" s="123"/>
    </row>
    <row r="368">
      <c r="A368" s="122" t="s">
        <v>2162</v>
      </c>
      <c r="B368" s="122" t="s">
        <v>2732</v>
      </c>
      <c r="C368" s="122" t="s">
        <v>3128</v>
      </c>
      <c r="D368" s="139" t="str">
        <f>VLOOKUP(B368, 'Strategies DB'!$A$2:$B$39, 2, TRUE)</f>
        <v xml:space="preserve">Use integral architecture (Decrease use of modularity)</v>
      </c>
      <c r="E368" s="139" t="str">
        <f>VLOOKUP(C368, 'Effects DB'!$A$2:$B$272, 2, TRUE)</f>
        <v xml:space="preserve">Decreases variable costs (procurement?, mfg??)</v>
      </c>
      <c r="F368" s="122">
        <f t="shared" si="10"/>
        <v>160</v>
      </c>
      <c r="G368" s="122">
        <f t="shared" si="11"/>
        <v>-132</v>
      </c>
      <c r="H368" s="123"/>
    </row>
    <row r="369">
      <c r="A369" s="122" t="s">
        <v>2105</v>
      </c>
      <c r="B369" s="122" t="s">
        <v>2732</v>
      </c>
      <c r="C369" s="122" t="s">
        <v>2857</v>
      </c>
      <c r="D369" s="139" t="str">
        <f>VLOOKUP(B369, 'Strategies DB'!$A$2:$B$39, 2, TRUE)</f>
        <v xml:space="preserve">Use integral architecture (Decrease use of modularity)</v>
      </c>
      <c r="E369" s="139" t="str">
        <f>VLOOKUP(C369, 'Effects DB'!$A$2:$B$272, 2, TRUE)</f>
        <v xml:space="preserve">Increases development time</v>
      </c>
      <c r="F369" s="122">
        <f t="shared" si="10"/>
        <v>28</v>
      </c>
      <c r="G369" s="122">
        <f t="shared" si="11"/>
        <v>202</v>
      </c>
      <c r="H369" s="123"/>
    </row>
    <row r="370">
      <c r="A370" s="122" t="s">
        <v>2314</v>
      </c>
      <c r="B370" s="122" t="s">
        <v>2705</v>
      </c>
      <c r="C370" s="122" t="s">
        <v>3258</v>
      </c>
      <c r="D370" s="139" t="str">
        <f>VLOOKUP(B370, 'Strategies DB'!$A$2:$B$39, 2, TRUE)</f>
        <v xml:space="preserve">Use modular architecture</v>
      </c>
      <c r="E370" s="139" t="str">
        <f>VLOOKUP(C370, 'Effects DB'!$A$2:$B$272, 2, TRUE)</f>
        <v xml:space="preserve">Increases structural similarity in product families</v>
      </c>
      <c r="F370" s="122">
        <f t="shared" si="10"/>
        <v>230</v>
      </c>
      <c r="G370" s="122">
        <f t="shared" si="11"/>
        <v>20</v>
      </c>
      <c r="H370" s="123"/>
    </row>
    <row r="371">
      <c r="A371" s="122" t="s">
        <v>2233</v>
      </c>
      <c r="B371" s="122" t="s">
        <v>2705</v>
      </c>
      <c r="C371" s="140" t="s">
        <v>3294</v>
      </c>
      <c r="D371" s="139" t="str">
        <f>VLOOKUP(B371, 'Strategies DB'!$A$2:$B$39, 2, TRUE)</f>
        <v xml:space="preserve">Use modular architecture</v>
      </c>
      <c r="E371" s="139" t="str">
        <f>VLOOKUP(C371, 'Effects DB'!$A$2:$B$272, 2, TRUE)</f>
        <v xml:space="preserve">Facilitates Cost Optomization</v>
      </c>
      <c r="F371" s="122">
        <f t="shared" si="10"/>
        <v>250</v>
      </c>
      <c r="G371" s="122">
        <f t="shared" si="11"/>
        <v>-18</v>
      </c>
      <c r="H371" s="123"/>
    </row>
    <row r="372">
      <c r="A372" s="122" t="s">
        <v>2322</v>
      </c>
      <c r="B372" s="122" t="s">
        <v>2705</v>
      </c>
      <c r="C372" s="122" t="s">
        <v>3262</v>
      </c>
      <c r="D372" s="139" t="str">
        <f>VLOOKUP(B372, 'Strategies DB'!$A$2:$B$39, 2, TRUE)</f>
        <v xml:space="preserve">Use modular architecture</v>
      </c>
      <c r="E372" s="139" t="str">
        <f>VLOOKUP(C372, 'Effects DB'!$A$2:$B$272, 2, TRUE)</f>
        <v xml:space="preserve">Decreases optimization of aesthetics</v>
      </c>
      <c r="F372" s="122">
        <f t="shared" si="10"/>
        <v>232</v>
      </c>
      <c r="G372" s="122">
        <f t="shared" si="11"/>
        <v>1</v>
      </c>
      <c r="H372" s="123"/>
    </row>
    <row r="373">
      <c r="A373" s="122" t="s">
        <v>2326</v>
      </c>
      <c r="B373" s="122" t="s">
        <v>2705</v>
      </c>
      <c r="C373" s="122" t="s">
        <v>3264</v>
      </c>
      <c r="D373" s="139" t="str">
        <f>VLOOKUP(B373, 'Strategies DB'!$A$2:$B$39, 2, TRUE)</f>
        <v xml:space="preserve">Use modular architecture</v>
      </c>
      <c r="E373" s="139" t="str">
        <f>VLOOKUP(C373, 'Effects DB'!$A$2:$B$272, 2, TRUE)</f>
        <v xml:space="preserve">Increases number of parts</v>
      </c>
      <c r="F373" s="122">
        <f t="shared" si="10"/>
        <v>233</v>
      </c>
      <c r="G373" s="122">
        <f t="shared" si="11"/>
        <v>1</v>
      </c>
      <c r="H373" s="123"/>
    </row>
    <row r="374">
      <c r="A374" s="122" t="s">
        <v>2325</v>
      </c>
      <c r="B374" s="122" t="s">
        <v>2705</v>
      </c>
      <c r="C374" s="122" t="s">
        <v>3266</v>
      </c>
      <c r="D374" s="139" t="str">
        <f>VLOOKUP(B374, 'Strategies DB'!$A$2:$B$39, 2, TRUE)</f>
        <v xml:space="preserve">Use modular architecture</v>
      </c>
      <c r="E374" s="139" t="str">
        <f>VLOOKUP(C374, 'Effects DB'!$A$2:$B$272, 2, TRUE)</f>
        <v xml:space="preserve">Increases probability of assembly errors</v>
      </c>
      <c r="F374" s="122">
        <f t="shared" si="10"/>
        <v>234</v>
      </c>
      <c r="G374" s="122">
        <f t="shared" si="11"/>
        <v>1</v>
      </c>
      <c r="H374" s="123"/>
    </row>
    <row r="375">
      <c r="A375" s="122" t="s">
        <v>2319</v>
      </c>
      <c r="B375" s="122" t="s">
        <v>2705</v>
      </c>
      <c r="C375" s="122" t="s">
        <v>3268</v>
      </c>
      <c r="D375" s="139" t="str">
        <f>VLOOKUP(B375, 'Strategies DB'!$A$2:$B$39, 2, TRUE)</f>
        <v xml:space="preserve">Use modular architecture</v>
      </c>
      <c r="E375" s="139" t="str">
        <f>VLOOKUP(C375, 'Effects DB'!$A$2:$B$272, 2, TRUE)</f>
        <v xml:space="preserve">Increase ease of imitation for competition</v>
      </c>
      <c r="F375" s="122">
        <f t="shared" si="10"/>
        <v>235</v>
      </c>
      <c r="G375" s="122" t="e">
        <f t="shared" si="11"/>
        <v>#VALUE!</v>
      </c>
      <c r="H375" s="123"/>
    </row>
    <row r="376">
      <c r="A376" s="122" t="s">
        <v>3445</v>
      </c>
      <c r="B376" s="122"/>
      <c r="C376" s="122"/>
      <c r="D376" s="139" t="e">
        <f>VLOOKUP(B376, 'Strategies DB'!$A$2:$B$39, 2, TRUE)</f>
        <v>#N/A</v>
      </c>
      <c r="E376" s="139" t="e">
        <f>VLOOKUP(C376, 'Effects DB'!$A$2:$B$272, 2, TRUE)</f>
        <v>#N/A</v>
      </c>
      <c r="F376" s="122" t="e">
        <f t="shared" si="10"/>
        <v>#VALUE!</v>
      </c>
      <c r="G376" s="122" t="e">
        <f t="shared" si="11"/>
        <v>#VALUE!</v>
      </c>
      <c r="H376" s="123"/>
    </row>
    <row r="377">
      <c r="A377" s="122" t="s">
        <v>2266</v>
      </c>
      <c r="B377" s="122" t="s">
        <v>2705</v>
      </c>
      <c r="C377" s="122" t="s">
        <v>2974</v>
      </c>
      <c r="D377" s="139" t="str">
        <f>VLOOKUP(B377, 'Strategies DB'!$A$2:$B$39, 2, TRUE)</f>
        <v xml:space="preserve">Use modular architecture</v>
      </c>
      <c r="E377" s="139" t="str">
        <f>VLOOKUP(C377, 'Effects DB'!$A$2:$B$272, 2, TRUE)</f>
        <v xml:space="preserve">Increases ability for expansion into a product family</v>
      </c>
      <c r="F377" s="122">
        <f t="shared" si="10"/>
        <v>85</v>
      </c>
      <c r="G377" s="122">
        <f t="shared" si="11"/>
        <v>-27</v>
      </c>
      <c r="H377" s="123"/>
    </row>
    <row r="378">
      <c r="A378" s="122" t="s">
        <v>2507</v>
      </c>
      <c r="B378" s="122" t="s">
        <v>2732</v>
      </c>
      <c r="C378" s="122" t="s">
        <v>2917</v>
      </c>
      <c r="D378" s="139" t="str">
        <f>VLOOKUP(B378, 'Strategies DB'!$A$2:$B$39, 2, TRUE)</f>
        <v xml:space="preserve">Use integral architecture (Decrease use of modularity)</v>
      </c>
      <c r="E378" s="139" t="str">
        <f>VLOOKUP(C378, 'Effects DB'!$A$2:$B$272, 2, TRUE)</f>
        <v xml:space="preserve">Couples interfaces between components</v>
      </c>
      <c r="F378" s="122">
        <f t="shared" si="10"/>
        <v>58</v>
      </c>
      <c r="G378" s="122">
        <f t="shared" si="11"/>
        <v>191</v>
      </c>
      <c r="H378" s="123"/>
    </row>
    <row r="379">
      <c r="A379" s="122" t="s">
        <v>2525</v>
      </c>
      <c r="B379" s="122" t="s">
        <v>2705</v>
      </c>
      <c r="C379" s="122" t="s">
        <v>3292</v>
      </c>
      <c r="D379" s="139" t="str">
        <f>VLOOKUP(B379, 'Strategies DB'!$A$2:$B$39, 2, TRUE)</f>
        <v xml:space="preserve">Use modular architecture</v>
      </c>
      <c r="E379" s="139" t="str">
        <f>VLOOKUP(C379, 'Effects DB'!$A$2:$B$272, 2, TRUE)</f>
        <v xml:space="preserve">Allows Overall or Global Performance Optomization</v>
      </c>
      <c r="F379" s="122">
        <f t="shared" si="10"/>
        <v>249</v>
      </c>
      <c r="G379" s="122">
        <f t="shared" si="11"/>
        <v>-11</v>
      </c>
      <c r="H379" s="123"/>
    </row>
    <row r="380">
      <c r="A380" s="122" t="s">
        <v>1867</v>
      </c>
      <c r="B380" s="122" t="s">
        <v>2725</v>
      </c>
      <c r="C380" s="122" t="s">
        <v>3272</v>
      </c>
      <c r="D380" s="139" t="str">
        <f>VLOOKUP(B380, 'Strategies DB'!$A$2:$B$39, 2, TRUE)</f>
        <v xml:space="preserve">Use custom components</v>
      </c>
      <c r="E380" s="139" t="str">
        <f>VLOOKUP(C380, 'Effects DB'!$A$2:$B$272, 2, TRUE)</f>
        <v xml:space="preserve">Prevents Exploitation of Economies of Scale</v>
      </c>
      <c r="F380" s="122">
        <f t="shared" si="10"/>
        <v>238</v>
      </c>
      <c r="G380" s="122">
        <f t="shared" si="11"/>
        <v>30</v>
      </c>
      <c r="H380" s="123"/>
    </row>
    <row r="381">
      <c r="A381" s="122" t="s">
        <v>2517</v>
      </c>
      <c r="B381" s="122" t="s">
        <v>2705</v>
      </c>
      <c r="C381" s="122" t="s">
        <v>3330</v>
      </c>
      <c r="D381" s="139" t="str">
        <f>VLOOKUP(B381, 'Strategies DB'!$A$2:$B$39, 2, TRUE)</f>
        <v xml:space="preserve">Use modular architecture</v>
      </c>
      <c r="E381" s="139" t="str">
        <f>VLOOKUP(C381, 'Effects DB'!$A$2:$B$272, 2, TRUE)</f>
        <v xml:space="preserve">Increases use of spatial-type design interfaces</v>
      </c>
      <c r="F381" s="122">
        <f t="shared" si="10"/>
        <v>268</v>
      </c>
      <c r="G381" s="122">
        <f t="shared" si="11"/>
        <v>1</v>
      </c>
      <c r="H381" s="123"/>
    </row>
    <row r="382">
      <c r="A382" s="122" t="s">
        <v>2520</v>
      </c>
      <c r="B382" s="122" t="s">
        <v>2732</v>
      </c>
      <c r="C382" s="122" t="s">
        <v>3332</v>
      </c>
      <c r="D382" s="139" t="str">
        <f>VLOOKUP(B382, 'Strategies DB'!$A$2:$B$39, 2, TRUE)</f>
        <v xml:space="preserve">Use integral architecture (Decrease use of modularity)</v>
      </c>
      <c r="E382" s="139" t="str">
        <f>VLOOKUP(C382, 'Effects DB'!$A$2:$B$272, 2, TRUE)</f>
        <v xml:space="preserve">Increases use of transfer-type design interfaces</v>
      </c>
      <c r="F382" s="122">
        <f t="shared" si="10"/>
        <v>269</v>
      </c>
      <c r="G382" s="122">
        <f t="shared" si="11"/>
        <v>-194</v>
      </c>
      <c r="H382" s="123"/>
    </row>
    <row r="383">
      <c r="A383" s="122" t="s">
        <v>2331</v>
      </c>
      <c r="B383" s="122" t="s">
        <v>2767</v>
      </c>
      <c r="C383" s="122" t="s">
        <v>2952</v>
      </c>
      <c r="D383" s="139" t="str">
        <f>VLOOKUP(B383, 'Strategies DB'!$A$2:$B$39, 2, TRUE)</f>
        <v xml:space="preserve">Use product platform based design</v>
      </c>
      <c r="E383" s="139" t="str">
        <f>VLOOKUP(C383, 'Effects DB'!$A$2:$B$272, 2, TRUE)</f>
        <v xml:space="preserve">Allows product variety</v>
      </c>
      <c r="F383" s="122">
        <f t="shared" si="10"/>
        <v>75</v>
      </c>
      <c r="G383" s="122">
        <f t="shared" si="11"/>
        <v>164</v>
      </c>
      <c r="H383" s="123"/>
    </row>
    <row r="384">
      <c r="A384" s="122" t="s">
        <v>2460</v>
      </c>
      <c r="B384" s="122" t="s">
        <v>2767</v>
      </c>
      <c r="C384" s="122" t="s">
        <v>3274</v>
      </c>
      <c r="D384" s="139" t="str">
        <f>VLOOKUP(B384, 'Strategies DB'!$A$2:$B$39, 2, TRUE)</f>
        <v xml:space="preserve">Use product platform based design</v>
      </c>
      <c r="E384" s="139" t="str">
        <f>VLOOKUP(C384, 'Effects DB'!$A$2:$B$272, 2, TRUE)</f>
        <v xml:space="preserve">Decouples Negative Relationship Between Customization and Commonality</v>
      </c>
      <c r="F384" s="122">
        <f t="shared" si="10"/>
        <v>239</v>
      </c>
      <c r="G384" s="122">
        <f t="shared" si="11"/>
        <v>-211</v>
      </c>
      <c r="H384" s="123"/>
    </row>
    <row r="385">
      <c r="A385" s="122" t="s">
        <v>2465</v>
      </c>
      <c r="B385" s="122" t="s">
        <v>2722</v>
      </c>
      <c r="C385" s="122" t="s">
        <v>2857</v>
      </c>
      <c r="D385" s="139" t="str">
        <f>VLOOKUP(B385, 'Strategies DB'!$A$2:$B$39, 2, TRUE)</f>
        <v xml:space="preserve">Use carry-over components and design elements</v>
      </c>
      <c r="E385" s="139" t="str">
        <f>VLOOKUP(C385, 'Effects DB'!$A$2:$B$272, 2, TRUE)</f>
        <v xml:space="preserve">Increases development time</v>
      </c>
      <c r="F385" s="122">
        <f t="shared" si="10"/>
        <v>28</v>
      </c>
      <c r="G385" s="122">
        <f t="shared" si="11"/>
        <v>36</v>
      </c>
      <c r="H385" s="123"/>
    </row>
    <row r="386">
      <c r="A386" s="122" t="s">
        <v>2469</v>
      </c>
      <c r="B386" s="122" t="s">
        <v>2722</v>
      </c>
      <c r="C386" s="122" t="s">
        <v>2929</v>
      </c>
      <c r="D386" s="139" t="str">
        <f>VLOOKUP(B386, 'Strategies DB'!$A$2:$B$39, 2, TRUE)</f>
        <v xml:space="preserve">Use carry-over components and design elements</v>
      </c>
      <c r="E386" s="139" t="str">
        <f>VLOOKUP(C386, 'Effects DB'!$A$2:$B$272, 2, TRUE)</f>
        <v xml:space="preserve">Increases development costs</v>
      </c>
      <c r="F386" s="122">
        <f t="shared" si="10"/>
        <v>64</v>
      </c>
      <c r="G386" s="122">
        <f t="shared" si="11"/>
        <v>5</v>
      </c>
      <c r="H386" s="123"/>
    </row>
    <row r="387">
      <c r="A387" s="122" t="s">
        <v>2472</v>
      </c>
      <c r="B387" s="122" t="s">
        <v>2722</v>
      </c>
      <c r="C387" s="122" t="s">
        <v>2940</v>
      </c>
      <c r="D387" s="139" t="str">
        <f>VLOOKUP(B387, 'Strategies DB'!$A$2:$B$39, 2, TRUE)</f>
        <v xml:space="preserve">Use carry-over components and design elements</v>
      </c>
      <c r="E387" s="139" t="str">
        <f>VLOOKUP(C387, 'Effects DB'!$A$2:$B$272, 2, TRUE)</f>
        <v xml:space="preserve">Increases checking and debugging in testing phase</v>
      </c>
      <c r="F387" s="122">
        <f t="shared" ref="F387:F450" si="12">VALUE(MID(C387, FIND("-", C387) + 1, LEN(C387) - FIND("-", C387)))</f>
        <v>69</v>
      </c>
      <c r="G387" s="122">
        <f t="shared" ref="G387:G450" si="13">F388-F387</f>
        <v>171</v>
      </c>
      <c r="H387" s="123"/>
    </row>
    <row r="388">
      <c r="A388" s="122" t="s">
        <v>2475</v>
      </c>
      <c r="B388" s="122" t="s">
        <v>2722</v>
      </c>
      <c r="C388" s="122" t="s">
        <v>3276</v>
      </c>
      <c r="D388" s="139" t="str">
        <f>VLOOKUP(B388, 'Strategies DB'!$A$2:$B$39, 2, TRUE)</f>
        <v xml:space="preserve">Use carry-over components and design elements</v>
      </c>
      <c r="E388" s="139" t="str">
        <f>VLOOKUP(C388, 'Effects DB'!$A$2:$B$272, 2, TRUE)</f>
        <v xml:space="preserve">Decreases Product Line Consistency/Control</v>
      </c>
      <c r="F388" s="122">
        <f t="shared" si="12"/>
        <v>240</v>
      </c>
      <c r="G388" s="122">
        <f t="shared" si="13"/>
        <v>-216</v>
      </c>
      <c r="H388" s="123"/>
    </row>
    <row r="389">
      <c r="A389" s="122" t="s">
        <v>2478</v>
      </c>
      <c r="B389" s="122" t="s">
        <v>2767</v>
      </c>
      <c r="C389" s="122" t="s">
        <v>2849</v>
      </c>
      <c r="D389" s="139" t="str">
        <f>VLOOKUP(B389, 'Strategies DB'!$A$2:$B$39, 2, TRUE)</f>
        <v xml:space="preserve">Use product platform based design</v>
      </c>
      <c r="E389" s="139" t="str">
        <f>VLOOKUP(C389, 'Effects DB'!$A$2:$B$272, 2, TRUE)</f>
        <v xml:space="preserve">Decreases development time</v>
      </c>
      <c r="F389" s="122">
        <f t="shared" si="12"/>
        <v>24</v>
      </c>
      <c r="G389" s="122">
        <f t="shared" si="13"/>
        <v>217</v>
      </c>
      <c r="H389" s="123"/>
    </row>
    <row r="390">
      <c r="A390" s="122" t="s">
        <v>2481</v>
      </c>
      <c r="B390" s="122" t="s">
        <v>2767</v>
      </c>
      <c r="C390" s="122" t="s">
        <v>3278</v>
      </c>
      <c r="D390" s="139" t="str">
        <f>VLOOKUP(B390, 'Strategies DB'!$A$2:$B$39, 2, TRUE)</f>
        <v xml:space="preserve">Use product platform based design</v>
      </c>
      <c r="E390" s="139" t="str">
        <f>VLOOKUP(C390, 'Effects DB'!$A$2:$B$272, 2, TRUE)</f>
        <v xml:space="preserve">Decreases Checking and Debugging in Testing Phase</v>
      </c>
      <c r="F390" s="122">
        <f t="shared" si="12"/>
        <v>241</v>
      </c>
      <c r="G390" s="122">
        <f t="shared" si="13"/>
        <v>1</v>
      </c>
      <c r="H390" s="123"/>
    </row>
    <row r="391">
      <c r="A391" s="122" t="s">
        <v>2484</v>
      </c>
      <c r="B391" s="122" t="s">
        <v>2767</v>
      </c>
      <c r="C391" s="122" t="s">
        <v>3280</v>
      </c>
      <c r="D391" s="139" t="str">
        <f>VLOOKUP(B391, 'Strategies DB'!$A$2:$B$39, 2, TRUE)</f>
        <v xml:space="preserve">Use product platform based design</v>
      </c>
      <c r="E391" s="139" t="str">
        <f>VLOOKUP(C391, 'Effects DB'!$A$2:$B$272, 2, TRUE)</f>
        <v xml:space="preserve">Decreases Design Effort</v>
      </c>
      <c r="F391" s="122">
        <f t="shared" si="12"/>
        <v>242</v>
      </c>
      <c r="G391" s="122">
        <f t="shared" si="13"/>
        <v>1</v>
      </c>
      <c r="H391" s="123"/>
    </row>
    <row r="392">
      <c r="A392" s="122" t="s">
        <v>2487</v>
      </c>
      <c r="B392" s="122" t="s">
        <v>1611</v>
      </c>
      <c r="C392" s="122" t="s">
        <v>3283</v>
      </c>
      <c r="D392" s="139" t="str">
        <f>VLOOKUP(B392, 'Strategies DB'!$A$2:$B$39, 2, TRUE)</f>
        <v xml:space="preserve">Increase commonality of components</v>
      </c>
      <c r="E392" s="139" t="str">
        <f>VLOOKUP(C392, 'Effects DB'!$A$2:$B$272, 2, TRUE)</f>
        <v xml:space="preserve">Modifying existing designs for custom requirements increases time used in design.</v>
      </c>
      <c r="F392" s="122">
        <f t="shared" si="12"/>
        <v>243</v>
      </c>
      <c r="G392" s="122">
        <f t="shared" si="13"/>
        <v>-98</v>
      </c>
      <c r="H392" s="123"/>
    </row>
    <row r="393">
      <c r="A393" s="122" t="s">
        <v>2491</v>
      </c>
      <c r="B393" s="122" t="s">
        <v>2767</v>
      </c>
      <c r="C393" s="122" t="s">
        <v>3098</v>
      </c>
      <c r="D393" s="139" t="str">
        <f>VLOOKUP(B393, 'Strategies DB'!$A$2:$B$39, 2, TRUE)</f>
        <v xml:space="preserve">Use product platform based design</v>
      </c>
      <c r="E393" s="139" t="str">
        <f>VLOOKUP(C393, 'Effects DB'!$A$2:$B$272, 2, TRUE)</f>
        <v xml:space="preserve">Increases tolerance to uncertainty (not major environment changes)</v>
      </c>
      <c r="F393" s="122">
        <f t="shared" si="12"/>
        <v>145</v>
      </c>
      <c r="G393" s="122">
        <f t="shared" si="13"/>
        <v>99</v>
      </c>
      <c r="H393" s="123"/>
    </row>
    <row r="394">
      <c r="A394" s="122" t="s">
        <v>2494</v>
      </c>
      <c r="B394" s="122" t="s">
        <v>2725</v>
      </c>
      <c r="C394" s="122" t="s">
        <v>3284</v>
      </c>
      <c r="D394" s="139" t="str">
        <f>VLOOKUP(B394, 'Strategies DB'!$A$2:$B$39, 2, TRUE)</f>
        <v xml:space="preserve">Use custom components</v>
      </c>
      <c r="E394" s="139" t="str">
        <f>VLOOKUP(C394, 'Effects DB'!$A$2:$B$272, 2, TRUE)</f>
        <v xml:space="preserve">Increases Sensitivity to Product to Market Uncertainty</v>
      </c>
      <c r="F394" s="122">
        <f t="shared" si="12"/>
        <v>244</v>
      </c>
      <c r="G394" s="122">
        <f t="shared" si="13"/>
        <v>-84</v>
      </c>
      <c r="H394" s="123"/>
    </row>
    <row r="395">
      <c r="A395" s="122" t="s">
        <v>2497</v>
      </c>
      <c r="B395" s="122" t="s">
        <v>2767</v>
      </c>
      <c r="C395" s="122" t="s">
        <v>3128</v>
      </c>
      <c r="D395" s="139" t="str">
        <f>VLOOKUP(B395, 'Strategies DB'!$A$2:$B$39, 2, TRUE)</f>
        <v xml:space="preserve">Use product platform based design</v>
      </c>
      <c r="E395" s="139" t="str">
        <f>VLOOKUP(C395, 'Effects DB'!$A$2:$B$272, 2, TRUE)</f>
        <v xml:space="preserve">Decreases variable costs (procurement?, mfg??)</v>
      </c>
      <c r="F395" s="122">
        <f t="shared" si="12"/>
        <v>160</v>
      </c>
      <c r="G395" s="122">
        <f t="shared" si="13"/>
        <v>85</v>
      </c>
      <c r="H395" s="123"/>
    </row>
    <row r="396">
      <c r="A396" s="122" t="s">
        <v>2500</v>
      </c>
      <c r="B396" s="122" t="s">
        <v>2767</v>
      </c>
      <c r="C396" s="122" t="s">
        <v>3286</v>
      </c>
      <c r="D396" s="139" t="str">
        <f>VLOOKUP(B396, 'Strategies DB'!$A$2:$B$39, 2, TRUE)</f>
        <v xml:space="preserve">Use product platform based design</v>
      </c>
      <c r="E396" s="139" t="str">
        <f>VLOOKUP(C396, 'Effects DB'!$A$2:$B$272, 2, TRUE)</f>
        <v xml:space="preserve">Decouples Positive Relationship Between Cost and Performance</v>
      </c>
      <c r="F396" s="122">
        <f t="shared" si="12"/>
        <v>245</v>
      </c>
      <c r="G396" s="122">
        <f t="shared" si="13"/>
        <v>-182</v>
      </c>
      <c r="H396" s="123"/>
    </row>
    <row r="397">
      <c r="A397" s="122" t="s">
        <v>2401</v>
      </c>
      <c r="B397" s="122" t="s">
        <v>2767</v>
      </c>
      <c r="C397" s="122" t="s">
        <v>2927</v>
      </c>
      <c r="D397" s="139" t="str">
        <f>VLOOKUP(B397, 'Strategies DB'!$A$2:$B$39, 2, TRUE)</f>
        <v xml:space="preserve">Use product platform based design</v>
      </c>
      <c r="E397" s="139" t="str">
        <f>VLOOKUP(C397, 'Effects DB'!$A$2:$B$272, 2, TRUE)</f>
        <v xml:space="preserve">Decreases inventory variety (# of different part types in inventory)</v>
      </c>
      <c r="F397" s="122">
        <f t="shared" si="12"/>
        <v>63</v>
      </c>
      <c r="G397" s="122">
        <f t="shared" si="13"/>
        <v>-31</v>
      </c>
      <c r="H397" s="123"/>
    </row>
    <row r="398">
      <c r="A398" s="122" t="s">
        <v>2404</v>
      </c>
      <c r="B398" s="122" t="s">
        <v>2767</v>
      </c>
      <c r="C398" s="122" t="s">
        <v>2865</v>
      </c>
      <c r="D398" s="139" t="str">
        <f>VLOOKUP(B398, 'Strategies DB'!$A$2:$B$39, 2, TRUE)</f>
        <v xml:space="preserve">Use product platform based design</v>
      </c>
      <c r="E398" s="139" t="str">
        <f>VLOOKUP(C398, 'Effects DB'!$A$2:$B$272, 2, TRUE)</f>
        <v xml:space="preserve">Decreases amount of component inventory</v>
      </c>
      <c r="F398" s="122">
        <f t="shared" si="12"/>
        <v>32</v>
      </c>
      <c r="G398" s="122">
        <f t="shared" si="13"/>
        <v>16</v>
      </c>
      <c r="H398" s="123"/>
    </row>
    <row r="399">
      <c r="A399" s="122" t="s">
        <v>2334</v>
      </c>
      <c r="B399" s="122" t="s">
        <v>2767</v>
      </c>
      <c r="C399" s="122" t="s">
        <v>2897</v>
      </c>
      <c r="D399" s="139" t="str">
        <f>VLOOKUP(B399, 'Strategies DB'!$A$2:$B$39, 2, TRUE)</f>
        <v xml:space="preserve">Use product platform based design</v>
      </c>
      <c r="E399" s="139" t="str">
        <f>VLOOKUP(C399, 'Effects DB'!$A$2:$B$272, 2, TRUE)</f>
        <v xml:space="preserve">Exploits economies of scale</v>
      </c>
      <c r="F399" s="122">
        <f t="shared" si="12"/>
        <v>48</v>
      </c>
      <c r="G399" s="122">
        <f t="shared" si="13"/>
        <v>82</v>
      </c>
      <c r="H399" s="123"/>
    </row>
    <row r="400">
      <c r="A400" s="122" t="s">
        <v>2134</v>
      </c>
      <c r="B400" s="122" t="s">
        <v>2748</v>
      </c>
      <c r="C400" s="122" t="s">
        <v>3067</v>
      </c>
      <c r="D400" s="139" t="str">
        <f>VLOOKUP(B400, 'Strategies DB'!$A$2:$B$39, 2, TRUE)</f>
        <v xml:space="preserve">Increase overall complexity of a design</v>
      </c>
      <c r="E400" s="139" t="str">
        <f>VLOOKUP(C400, 'Effects DB'!$A$2:$B$272, 2, TRUE)</f>
        <v xml:space="preserve">Increases need for unique parts</v>
      </c>
      <c r="F400" s="122">
        <f t="shared" si="12"/>
        <v>130</v>
      </c>
      <c r="G400" s="122">
        <f t="shared" si="13"/>
        <v>-97</v>
      </c>
      <c r="H400" s="123"/>
    </row>
    <row r="401">
      <c r="A401" s="122" t="s">
        <v>2337</v>
      </c>
      <c r="B401" s="122" t="s">
        <v>2767</v>
      </c>
      <c r="C401" s="122" t="s">
        <v>2867</v>
      </c>
      <c r="D401" s="139" t="str">
        <f>VLOOKUP(B401, 'Strategies DB'!$A$2:$B$39, 2, TRUE)</f>
        <v xml:space="preserve">Use product platform based design</v>
      </c>
      <c r="E401" s="139" t="str">
        <f>VLOOKUP(C401, 'Effects DB'!$A$2:$B$272, 2, TRUE)</f>
        <v xml:space="preserve">Decreases development risk</v>
      </c>
      <c r="F401" s="122">
        <f t="shared" si="12"/>
        <v>33</v>
      </c>
      <c r="G401" s="122">
        <f t="shared" si="13"/>
        <v>213</v>
      </c>
      <c r="H401" s="123"/>
    </row>
    <row r="402">
      <c r="A402" s="122" t="s">
        <v>2340</v>
      </c>
      <c r="B402" s="122" t="s">
        <v>2767</v>
      </c>
      <c r="C402" s="122" t="s">
        <v>3288</v>
      </c>
      <c r="D402" s="139" t="str">
        <f>VLOOKUP(B402, 'Strategies DB'!$A$2:$B$39, 2, TRUE)</f>
        <v xml:space="preserve">Use product platform based design</v>
      </c>
      <c r="E402" s="139" t="str">
        <f>VLOOKUP(C402, 'Effects DB'!$A$2:$B$272, 2, TRUE)</f>
        <v xml:space="preserve">Decreases Development and Production System Complexity</v>
      </c>
      <c r="F402" s="122">
        <f t="shared" si="12"/>
        <v>246</v>
      </c>
      <c r="G402" s="122">
        <f t="shared" si="13"/>
        <v>-162</v>
      </c>
      <c r="H402" s="123"/>
    </row>
    <row r="403">
      <c r="A403" s="122" t="s">
        <v>2343</v>
      </c>
      <c r="B403" s="122" t="s">
        <v>2767</v>
      </c>
      <c r="C403" s="122" t="s">
        <v>2972</v>
      </c>
      <c r="D403" s="139" t="str">
        <f>VLOOKUP(B403, 'Strategies DB'!$A$2:$B$39, 2, TRUE)</f>
        <v xml:space="preserve">Use product platform based design</v>
      </c>
      <c r="E403" s="139" t="str">
        <f>VLOOKUP(C403, 'Effects DB'!$A$2:$B$272, 2, TRUE)</f>
        <v xml:space="preserve">Increases ability for module upgrade</v>
      </c>
      <c r="F403" s="122">
        <f t="shared" si="12"/>
        <v>84</v>
      </c>
      <c r="G403" s="122">
        <f t="shared" si="13"/>
        <v>-54</v>
      </c>
      <c r="H403" s="123"/>
    </row>
    <row r="404">
      <c r="A404" s="122" t="s">
        <v>2346</v>
      </c>
      <c r="B404" s="122" t="s">
        <v>2767</v>
      </c>
      <c r="C404" s="122" t="s">
        <v>2861</v>
      </c>
      <c r="D404" s="139" t="str">
        <f>VLOOKUP(B404, 'Strategies DB'!$A$2:$B$39, 2, TRUE)</f>
        <v xml:space="preserve">Use product platform based design</v>
      </c>
      <c r="E404" s="139" t="str">
        <f>VLOOKUP(C404, 'Effects DB'!$A$2:$B$272, 2, TRUE)</f>
        <v xml:space="preserve">Increases manufacturing flexibility</v>
      </c>
      <c r="F404" s="122">
        <f t="shared" si="12"/>
        <v>30</v>
      </c>
      <c r="G404" s="122" t="e">
        <f t="shared" si="13"/>
        <v>#VALUE!</v>
      </c>
      <c r="H404" s="123"/>
    </row>
    <row r="405">
      <c r="A405" s="122" t="s">
        <v>3446</v>
      </c>
      <c r="B405" s="122"/>
      <c r="C405" s="122"/>
      <c r="D405" s="139" t="e">
        <f>VLOOKUP(B405, 'Strategies DB'!$A$2:$B$39, 2, TRUE)</f>
        <v>#N/A</v>
      </c>
      <c r="E405" s="139" t="e">
        <f>VLOOKUP(C405, 'Effects DB'!$A$2:$B$272, 2, TRUE)</f>
        <v>#N/A</v>
      </c>
      <c r="F405" s="122" t="e">
        <f t="shared" si="12"/>
        <v>#VALUE!</v>
      </c>
      <c r="G405" s="122" t="e">
        <f t="shared" si="13"/>
        <v>#VALUE!</v>
      </c>
      <c r="H405" s="123"/>
    </row>
    <row r="406">
      <c r="A406" s="122" t="s">
        <v>2349</v>
      </c>
      <c r="B406" s="122" t="s">
        <v>2705</v>
      </c>
      <c r="C406" s="122" t="s">
        <v>3328</v>
      </c>
      <c r="D406" s="139" t="str">
        <f>VLOOKUP(B406, 'Strategies DB'!$A$2:$B$39, 2, TRUE)</f>
        <v xml:space="preserve">Use modular architecture</v>
      </c>
      <c r="E406" s="139" t="str">
        <f>VLOOKUP(C406, 'Effects DB'!$A$2:$B$272, 2, TRUE)</f>
        <v xml:space="preserve">Increases difficulty of identifying design interfaces across system boundaries.</v>
      </c>
      <c r="F406" s="122">
        <f t="shared" si="12"/>
        <v>267</v>
      </c>
      <c r="G406" s="122">
        <f t="shared" si="13"/>
        <v>-18</v>
      </c>
      <c r="H406" s="123"/>
    </row>
    <row r="407">
      <c r="A407" s="122" t="s">
        <v>1135</v>
      </c>
      <c r="B407" s="122" t="s">
        <v>2732</v>
      </c>
      <c r="C407" s="122" t="s">
        <v>3292</v>
      </c>
      <c r="D407" s="139" t="str">
        <f>VLOOKUP(B407, 'Strategies DB'!$A$2:$B$39, 2, TRUE)</f>
        <v xml:space="preserve">Use integral architecture (Decrease use of modularity)</v>
      </c>
      <c r="E407" s="139" t="str">
        <f>VLOOKUP(C407, 'Effects DB'!$A$2:$B$272, 2, TRUE)</f>
        <v xml:space="preserve">Allows Overall or Global Performance Optomization</v>
      </c>
      <c r="F407" s="122">
        <f t="shared" si="12"/>
        <v>249</v>
      </c>
      <c r="G407" s="122">
        <f t="shared" si="13"/>
        <v>1</v>
      </c>
      <c r="H407" s="123"/>
    </row>
    <row r="408">
      <c r="A408" s="122" t="s">
        <v>2354</v>
      </c>
      <c r="B408" s="122" t="s">
        <v>2732</v>
      </c>
      <c r="C408" s="122" t="s">
        <v>3294</v>
      </c>
      <c r="D408" s="139" t="str">
        <f>VLOOKUP(B408, 'Strategies DB'!$A$2:$B$39, 2, TRUE)</f>
        <v xml:space="preserve">Use integral architecture (Decrease use of modularity)</v>
      </c>
      <c r="E408" s="139" t="str">
        <f>VLOOKUP(C408, 'Effects DB'!$A$2:$B$272, 2, TRUE)</f>
        <v xml:space="preserve">Facilitates Cost Optomization</v>
      </c>
      <c r="F408" s="122">
        <f t="shared" si="12"/>
        <v>250</v>
      </c>
      <c r="G408" s="122">
        <f t="shared" si="13"/>
        <v>1</v>
      </c>
      <c r="H408" s="123"/>
    </row>
    <row r="409">
      <c r="A409" s="122" t="s">
        <v>2357</v>
      </c>
      <c r="B409" s="122" t="s">
        <v>2705</v>
      </c>
      <c r="C409" s="122" t="s">
        <v>3296</v>
      </c>
      <c r="D409" s="139" t="str">
        <f>VLOOKUP(B409, 'Strategies DB'!$A$2:$B$39, 2, TRUE)</f>
        <v xml:space="preserve">Use modular architecture</v>
      </c>
      <c r="E409" s="139" t="str">
        <f>VLOOKUP(C409, 'Effects DB'!$A$2:$B$272, 2, TRUE)</f>
        <v xml:space="preserve">Facilitates Variety Optomization</v>
      </c>
      <c r="F409" s="122">
        <f t="shared" si="12"/>
        <v>251</v>
      </c>
      <c r="G409" s="122">
        <f t="shared" si="13"/>
        <v>1</v>
      </c>
      <c r="H409" s="123"/>
    </row>
    <row r="410">
      <c r="A410" s="122" t="s">
        <v>2360</v>
      </c>
      <c r="B410" s="122" t="s">
        <v>2705</v>
      </c>
      <c r="C410" s="122" t="s">
        <v>3298</v>
      </c>
      <c r="D410" s="139" t="str">
        <f>VLOOKUP(B410, 'Strategies DB'!$A$2:$B$39, 2, TRUE)</f>
        <v xml:space="preserve">Use modular architecture</v>
      </c>
      <c r="E410" s="139" t="str">
        <f>VLOOKUP(C410, 'Effects DB'!$A$2:$B$272, 2, TRUE)</f>
        <v xml:space="preserve">Facilitates Product Change Optomization</v>
      </c>
      <c r="F410" s="122">
        <f t="shared" si="12"/>
        <v>252</v>
      </c>
      <c r="G410" s="122">
        <f t="shared" si="13"/>
        <v>1</v>
      </c>
      <c r="H410" s="123"/>
    </row>
    <row r="411">
      <c r="A411" s="122" t="s">
        <v>2363</v>
      </c>
      <c r="B411" s="122" t="s">
        <v>2705</v>
      </c>
      <c r="C411" s="122" t="s">
        <v>3300</v>
      </c>
      <c r="D411" s="139" t="str">
        <f>VLOOKUP(B411, 'Strategies DB'!$A$2:$B$39, 2, TRUE)</f>
        <v xml:space="preserve">Use modular architecture</v>
      </c>
      <c r="E411" s="139" t="str">
        <f>VLOOKUP(C411, 'Effects DB'!$A$2:$B$272, 2, TRUE)</f>
        <v xml:space="preserve">Facilitates Engineering Standards Adherance Optomization</v>
      </c>
      <c r="F411" s="122">
        <f t="shared" si="12"/>
        <v>253</v>
      </c>
      <c r="G411" s="122">
        <f t="shared" si="13"/>
        <v>1</v>
      </c>
      <c r="H411" s="123"/>
    </row>
    <row r="412">
      <c r="A412" s="122" t="s">
        <v>2366</v>
      </c>
      <c r="B412" s="122" t="s">
        <v>2705</v>
      </c>
      <c r="C412" s="122" t="s">
        <v>3302</v>
      </c>
      <c r="D412" s="139" t="str">
        <f>VLOOKUP(B412, 'Strategies DB'!$A$2:$B$39, 2, TRUE)</f>
        <v xml:space="preserve">Use modular architecture</v>
      </c>
      <c r="E412" s="139" t="str">
        <f>VLOOKUP(C412, 'Effects DB'!$A$2:$B$272, 2, TRUE)</f>
        <v xml:space="preserve">Facilitates Service Requirements Optomization</v>
      </c>
      <c r="F412" s="122">
        <f t="shared" si="12"/>
        <v>254</v>
      </c>
      <c r="G412" s="122">
        <f t="shared" si="13"/>
        <v>-187</v>
      </c>
      <c r="H412" s="123"/>
    </row>
    <row r="413">
      <c r="A413" s="122" t="s">
        <v>2369</v>
      </c>
      <c r="B413" s="122" t="s">
        <v>2767</v>
      </c>
      <c r="C413" s="122" t="s">
        <v>2935</v>
      </c>
      <c r="D413" s="139" t="str">
        <f>VLOOKUP(B413, 'Strategies DB'!$A$2:$B$39, 2, TRUE)</f>
        <v xml:space="preserve">Use product platform based design</v>
      </c>
      <c r="E413" s="139" t="str">
        <f>VLOOKUP(C413, 'Effects DB'!$A$2:$B$272, 2, TRUE)</f>
        <v xml:space="preserve">Increases early design planning (time &amp; effort)</v>
      </c>
      <c r="F413" s="122">
        <f t="shared" si="12"/>
        <v>67</v>
      </c>
      <c r="G413" s="122">
        <f t="shared" si="13"/>
        <v>188</v>
      </c>
      <c r="H413" s="123"/>
    </row>
    <row r="414">
      <c r="A414" s="122" t="s">
        <v>2372</v>
      </c>
      <c r="B414" s="122" t="s">
        <v>2767</v>
      </c>
      <c r="C414" s="122" t="s">
        <v>3304</v>
      </c>
      <c r="D414" s="139" t="str">
        <f>VLOOKUP(B414, 'Strategies DB'!$A$2:$B$39, 2, TRUE)</f>
        <v xml:space="preserve">Use product platform based design</v>
      </c>
      <c r="E414" s="139" t="str">
        <f>VLOOKUP(C414, 'Effects DB'!$A$2:$B$272, 2, TRUE)</f>
        <v xml:space="preserve">Increases Over-Design of Low-End Parts</v>
      </c>
      <c r="F414" s="122">
        <f t="shared" si="12"/>
        <v>255</v>
      </c>
      <c r="G414" s="122">
        <f t="shared" si="13"/>
        <v>1</v>
      </c>
      <c r="H414" s="123"/>
    </row>
    <row r="415">
      <c r="A415" s="122" t="s">
        <v>2375</v>
      </c>
      <c r="B415" s="122" t="s">
        <v>2767</v>
      </c>
      <c r="C415" s="122" t="s">
        <v>3306</v>
      </c>
      <c r="D415" s="139" t="str">
        <f>VLOOKUP(B415, 'Strategies DB'!$A$2:$B$39, 2, TRUE)</f>
        <v xml:space="preserve">Use product platform based design</v>
      </c>
      <c r="E415" s="139" t="str">
        <f>VLOOKUP(C415, 'Effects DB'!$A$2:$B$272, 2, TRUE)</f>
        <v xml:space="preserve">Increases Under-Design of High-End Parts</v>
      </c>
      <c r="F415" s="122">
        <f t="shared" si="12"/>
        <v>256</v>
      </c>
      <c r="G415" s="122">
        <f t="shared" si="13"/>
        <v>1</v>
      </c>
      <c r="H415" s="123"/>
    </row>
    <row r="416">
      <c r="A416" s="122" t="s">
        <v>2378</v>
      </c>
      <c r="B416" s="122" t="s">
        <v>2705</v>
      </c>
      <c r="C416" s="122" t="s">
        <v>3308</v>
      </c>
      <c r="D416" s="139" t="str">
        <f>VLOOKUP(B416, 'Strategies DB'!$A$2:$B$39, 2, TRUE)</f>
        <v xml:space="preserve">Use modular architecture</v>
      </c>
      <c r="E416" s="139" t="str">
        <f>VLOOKUP(C416, 'Effects DB'!$A$2:$B$272, 2, TRUE)</f>
        <v xml:space="preserve">Facilitates Custom Built Products from Standard Models</v>
      </c>
      <c r="F416" s="122">
        <f t="shared" si="12"/>
        <v>257</v>
      </c>
      <c r="G416" s="122">
        <f t="shared" si="13"/>
        <v>-209</v>
      </c>
      <c r="H416" s="123"/>
    </row>
    <row r="417">
      <c r="A417" s="122" t="s">
        <v>2384</v>
      </c>
      <c r="B417" s="122" t="s">
        <v>2705</v>
      </c>
      <c r="C417" s="122" t="s">
        <v>2897</v>
      </c>
      <c r="D417" s="139" t="str">
        <f>VLOOKUP(B417, 'Strategies DB'!$A$2:$B$39, 2, TRUE)</f>
        <v xml:space="preserve">Use modular architecture</v>
      </c>
      <c r="E417" s="139" t="str">
        <f>VLOOKUP(C417, 'Effects DB'!$A$2:$B$272, 2, TRUE)</f>
        <v xml:space="preserve">Exploits economies of scale</v>
      </c>
      <c r="F417" s="122">
        <f t="shared" si="12"/>
        <v>48</v>
      </c>
      <c r="G417" s="122">
        <f t="shared" si="13"/>
        <v>210</v>
      </c>
      <c r="H417" s="123"/>
    </row>
    <row r="418">
      <c r="A418" s="122" t="s">
        <v>2387</v>
      </c>
      <c r="B418" s="122" t="s">
        <v>2714</v>
      </c>
      <c r="C418" s="122" t="s">
        <v>3310</v>
      </c>
      <c r="D418" s="139" t="str">
        <f>VLOOKUP(B418, 'Strategies DB'!$A$2:$B$39, 2, TRUE)</f>
        <v xml:space="preserve">Use interface standardization</v>
      </c>
      <c r="E418" s="139" t="str">
        <f>VLOOKUP(C418, 'Effects DB'!$A$2:$B$272, 2, TRUE)</f>
        <v xml:space="preserve">Allows the Product Family Evolution</v>
      </c>
      <c r="F418" s="122">
        <f t="shared" si="12"/>
        <v>258</v>
      </c>
      <c r="G418" s="122">
        <f t="shared" si="13"/>
        <v>-85</v>
      </c>
      <c r="H418" s="123"/>
    </row>
    <row r="419">
      <c r="A419" s="122" t="s">
        <v>2390</v>
      </c>
      <c r="B419" s="122" t="s">
        <v>2705</v>
      </c>
      <c r="C419" s="122" t="s">
        <v>3155</v>
      </c>
      <c r="D419" s="139" t="str">
        <f>VLOOKUP(B419, 'Strategies DB'!$A$2:$B$39, 2, TRUE)</f>
        <v xml:space="preserve">Use modular architecture</v>
      </c>
      <c r="E419" s="139" t="str">
        <f>VLOOKUP(C419, 'Effects DB'!$A$2:$B$272, 2, TRUE)</f>
        <v xml:space="preserve">Decreases manufacturing and/or functional quality of a component or product</v>
      </c>
      <c r="F419" s="122">
        <f t="shared" si="12"/>
        <v>173</v>
      </c>
      <c r="G419" s="122">
        <f t="shared" si="13"/>
        <v>86</v>
      </c>
      <c r="H419" s="123"/>
    </row>
    <row r="420">
      <c r="A420" s="122" t="s">
        <v>2393</v>
      </c>
      <c r="B420" s="122" t="s">
        <v>1611</v>
      </c>
      <c r="C420" s="122" t="s">
        <v>3312</v>
      </c>
      <c r="D420" s="139" t="str">
        <f>VLOOKUP(B420, 'Strategies DB'!$A$2:$B$39, 2, TRUE)</f>
        <v xml:space="preserve">Increase commonality of components</v>
      </c>
      <c r="E420" s="139" t="str">
        <f>VLOOKUP(C420, 'Effects DB'!$A$2:$B$272, 2, TRUE)</f>
        <v xml:space="preserve">Decreases differentiation within a product family</v>
      </c>
      <c r="F420" s="122">
        <f t="shared" si="12"/>
        <v>259</v>
      </c>
      <c r="G420" s="122">
        <f t="shared" si="13"/>
        <v>1</v>
      </c>
      <c r="H420" s="123"/>
    </row>
    <row r="421">
      <c r="A421" s="122" t="s">
        <v>2398</v>
      </c>
      <c r="B421" s="122" t="s">
        <v>2725</v>
      </c>
      <c r="C421" s="122" t="s">
        <v>3314</v>
      </c>
      <c r="D421" s="139" t="str">
        <f>VLOOKUP(B421, 'Strategies DB'!$A$2:$B$39, 2, TRUE)</f>
        <v xml:space="preserve">Use custom components</v>
      </c>
      <c r="E421" s="139" t="str">
        <f>VLOOKUP(C421, 'Effects DB'!$A$2:$B$272, 2, TRUE)</f>
        <v xml:space="preserve">Increases variety of production processes</v>
      </c>
      <c r="F421" s="122">
        <f t="shared" si="12"/>
        <v>260</v>
      </c>
      <c r="G421" s="122">
        <f t="shared" si="13"/>
        <v>-258</v>
      </c>
      <c r="H421" s="123"/>
    </row>
    <row r="422">
      <c r="A422" s="122" t="s">
        <v>2407</v>
      </c>
      <c r="B422" s="122" t="s">
        <v>2767</v>
      </c>
      <c r="C422" s="122" t="s">
        <v>2805</v>
      </c>
      <c r="D422" s="139" t="str">
        <f>VLOOKUP(B422, 'Strategies DB'!$A$2:$B$39, 2, TRUE)</f>
        <v xml:space="preserve">Use product platform based design</v>
      </c>
      <c r="E422" s="139" t="str">
        <f>VLOOKUP(C422, 'Effects DB'!$A$2:$B$272, 2, TRUE)</f>
        <v xml:space="preserve">Increase Lot size</v>
      </c>
      <c r="F422" s="122">
        <f t="shared" si="12"/>
        <v>2</v>
      </c>
      <c r="G422" s="122" t="e">
        <f t="shared" si="13"/>
        <v>#VALUE!</v>
      </c>
      <c r="H422" s="123"/>
    </row>
    <row r="423">
      <c r="A423" s="122" t="s">
        <v>3447</v>
      </c>
      <c r="B423" s="122"/>
      <c r="C423" s="122"/>
      <c r="D423" s="139" t="e">
        <f>VLOOKUP(B423, 'Strategies DB'!$A$2:$B$39, 2, TRUE)</f>
        <v>#N/A</v>
      </c>
      <c r="E423" s="139" t="e">
        <f>VLOOKUP(C423, 'Effects DB'!$A$2:$B$272, 2, TRUE)</f>
        <v>#N/A</v>
      </c>
      <c r="F423" s="122" t="e">
        <f t="shared" si="12"/>
        <v>#VALUE!</v>
      </c>
      <c r="G423" s="122" t="e">
        <f t="shared" si="13"/>
        <v>#VALUE!</v>
      </c>
      <c r="H423" s="123"/>
    </row>
    <row r="424">
      <c r="A424" s="122" t="s">
        <v>2411</v>
      </c>
      <c r="B424" s="122" t="s">
        <v>2767</v>
      </c>
      <c r="C424" s="122" t="s">
        <v>2863</v>
      </c>
      <c r="D424" s="139" t="str">
        <f>VLOOKUP(B424, 'Strategies DB'!$A$2:$B$39, 2, TRUE)</f>
        <v xml:space="preserve">Use product platform based design</v>
      </c>
      <c r="E424" s="139" t="str">
        <f>VLOOKUP(C424, 'Effects DB'!$A$2:$B$272, 2, TRUE)</f>
        <v xml:space="preserve">Increases Oversizing (excess functionality)</v>
      </c>
      <c r="F424" s="122">
        <f t="shared" si="12"/>
        <v>31</v>
      </c>
      <c r="G424" s="122">
        <f t="shared" si="13"/>
        <v>-16</v>
      </c>
      <c r="H424" s="123"/>
    </row>
    <row r="425">
      <c r="A425" s="122" t="s">
        <v>2410</v>
      </c>
      <c r="B425" s="122" t="s">
        <v>2767</v>
      </c>
      <c r="C425" s="122" t="s">
        <v>2831</v>
      </c>
      <c r="D425" s="139" t="str">
        <f>VLOOKUP(B425, 'Strategies DB'!$A$2:$B$39, 2, TRUE)</f>
        <v xml:space="preserve">Use product platform based design</v>
      </c>
      <c r="E425" s="139" t="str">
        <f>VLOOKUP(C425, 'Effects DB'!$A$2:$B$272, 2, TRUE)</f>
        <v xml:space="preserve">Increases production cost</v>
      </c>
      <c r="F425" s="122">
        <f t="shared" si="12"/>
        <v>15</v>
      </c>
      <c r="G425" s="122">
        <f t="shared" si="13"/>
        <v>17</v>
      </c>
      <c r="H425" s="123"/>
    </row>
    <row r="426">
      <c r="A426" s="122" t="s">
        <v>1661</v>
      </c>
      <c r="B426" s="122" t="s">
        <v>1611</v>
      </c>
      <c r="C426" s="122" t="s">
        <v>2865</v>
      </c>
      <c r="D426" s="139" t="str">
        <f>VLOOKUP(B426, 'Strategies DB'!$A$2:$B$39, 2, TRUE)</f>
        <v xml:space="preserve">Increase commonality of components</v>
      </c>
      <c r="E426" s="139" t="str">
        <f>VLOOKUP(C426, 'Effects DB'!$A$2:$B$272, 2, TRUE)</f>
        <v xml:space="preserve">Decreases amount of component inventory</v>
      </c>
      <c r="F426" s="122">
        <f t="shared" si="12"/>
        <v>32</v>
      </c>
      <c r="G426" s="122">
        <f t="shared" si="13"/>
        <v>229</v>
      </c>
      <c r="H426" s="123"/>
    </row>
    <row r="427">
      <c r="A427" s="122" t="s">
        <v>2416</v>
      </c>
      <c r="B427" s="122" t="s">
        <v>1611</v>
      </c>
      <c r="C427" s="122" t="s">
        <v>3316</v>
      </c>
      <c r="D427" s="139" t="str">
        <f>VLOOKUP(B427, 'Strategies DB'!$A$2:$B$39, 2, TRUE)</f>
        <v xml:space="preserve">Increase commonality of components</v>
      </c>
      <c r="E427" s="139" t="str">
        <f>VLOOKUP(C427, 'Effects DB'!$A$2:$B$272, 2, TRUE)</f>
        <v xml:space="preserve">Allows Risk Pooling</v>
      </c>
      <c r="F427" s="122">
        <f t="shared" si="12"/>
        <v>261</v>
      </c>
      <c r="G427" s="122">
        <f t="shared" si="13"/>
        <v>0</v>
      </c>
      <c r="H427" s="123"/>
    </row>
    <row r="428">
      <c r="A428" s="122" t="s">
        <v>2421</v>
      </c>
      <c r="B428" s="122" t="s">
        <v>2767</v>
      </c>
      <c r="C428" s="122" t="s">
        <v>3316</v>
      </c>
      <c r="D428" s="139" t="str">
        <f>VLOOKUP(B428, 'Strategies DB'!$A$2:$B$39, 2, TRUE)</f>
        <v xml:space="preserve">Use product platform based design</v>
      </c>
      <c r="E428" s="139" t="str">
        <f>VLOOKUP(C428, 'Effects DB'!$A$2:$B$272, 2, TRUE)</f>
        <v xml:space="preserve">Allows Risk Pooling</v>
      </c>
      <c r="F428" s="122">
        <f t="shared" si="12"/>
        <v>261</v>
      </c>
      <c r="G428" s="122">
        <f t="shared" si="13"/>
        <v>-86</v>
      </c>
      <c r="H428" s="123"/>
    </row>
    <row r="429">
      <c r="A429" s="122" t="s">
        <v>2424</v>
      </c>
      <c r="B429" s="122" t="s">
        <v>1611</v>
      </c>
      <c r="C429" s="122" t="s">
        <v>3158</v>
      </c>
      <c r="D429" s="139" t="str">
        <f>VLOOKUP(B429, 'Strategies DB'!$A$2:$B$39, 2, TRUE)</f>
        <v xml:space="preserve">Increase commonality of components</v>
      </c>
      <c r="E429" s="139" t="str">
        <f>VLOOKUP(C429, 'Effects DB'!$A$2:$B$272, 2, TRUE)</f>
        <v xml:space="preserve">Increases design simplicity</v>
      </c>
      <c r="F429" s="122">
        <f t="shared" si="12"/>
        <v>175</v>
      </c>
      <c r="G429" s="122">
        <f t="shared" si="13"/>
        <v>87</v>
      </c>
      <c r="H429" s="123"/>
    </row>
    <row r="430">
      <c r="A430" s="122" t="s">
        <v>2427</v>
      </c>
      <c r="B430" s="122" t="s">
        <v>2705</v>
      </c>
      <c r="C430" s="122" t="s">
        <v>3319</v>
      </c>
      <c r="D430" s="139" t="str">
        <f>VLOOKUP(B430, 'Strategies DB'!$A$2:$B$39, 2, TRUE)</f>
        <v xml:space="preserve">Use modular architecture</v>
      </c>
      <c r="E430" s="139" t="str">
        <f>VLOOKUP(C430, 'Effects DB'!$A$2:$B$272, 2, TRUE)</f>
        <v xml:space="preserve">Exploits Modular Supply Chains</v>
      </c>
      <c r="F430" s="122">
        <f t="shared" si="12"/>
        <v>262</v>
      </c>
      <c r="G430" s="122">
        <f t="shared" si="13"/>
        <v>1</v>
      </c>
      <c r="H430" s="123"/>
    </row>
    <row r="431">
      <c r="A431" s="122" t="s">
        <v>2430</v>
      </c>
      <c r="B431" s="122" t="s">
        <v>2732</v>
      </c>
      <c r="C431" s="122" t="s">
        <v>3321</v>
      </c>
      <c r="D431" s="139" t="str">
        <f>VLOOKUP(B431, 'Strategies DB'!$A$2:$B$39, 2, TRUE)</f>
        <v xml:space="preserve">Use integral architecture (Decrease use of modularity)</v>
      </c>
      <c r="E431" s="139" t="str">
        <f>VLOOKUP(C431, 'Effects DB'!$A$2:$B$272, 2, TRUE)</f>
        <v xml:space="preserve">Exploits Integral Suply Chains</v>
      </c>
      <c r="F431" s="122">
        <f t="shared" si="12"/>
        <v>263</v>
      </c>
      <c r="G431" s="122">
        <f t="shared" si="13"/>
        <v>-199</v>
      </c>
      <c r="H431" s="123"/>
    </row>
    <row r="432">
      <c r="A432" s="122" t="s">
        <v>2433</v>
      </c>
      <c r="B432" s="122" t="s">
        <v>2767</v>
      </c>
      <c r="C432" s="122" t="s">
        <v>2929</v>
      </c>
      <c r="D432" s="139" t="str">
        <f>VLOOKUP(B432, 'Strategies DB'!$A$2:$B$39, 2, TRUE)</f>
        <v xml:space="preserve">Use product platform based design</v>
      </c>
      <c r="E432" s="139" t="str">
        <f>VLOOKUP(C432, 'Effects DB'!$A$2:$B$272, 2, TRUE)</f>
        <v xml:space="preserve">Increases development costs</v>
      </c>
      <c r="F432" s="122">
        <f t="shared" si="12"/>
        <v>64</v>
      </c>
      <c r="G432" s="122">
        <f t="shared" si="13"/>
        <v>-36</v>
      </c>
      <c r="H432" s="123"/>
    </row>
    <row r="433">
      <c r="A433" s="122" t="s">
        <v>2434</v>
      </c>
      <c r="B433" s="122" t="s">
        <v>2767</v>
      </c>
      <c r="C433" s="122" t="s">
        <v>2857</v>
      </c>
      <c r="D433" s="139" t="str">
        <f>VLOOKUP(B433, 'Strategies DB'!$A$2:$B$39, 2, TRUE)</f>
        <v xml:space="preserve">Use product platform based design</v>
      </c>
      <c r="E433" s="139" t="str">
        <f>VLOOKUP(C433, 'Effects DB'!$A$2:$B$272, 2, TRUE)</f>
        <v xml:space="preserve">Increases development time</v>
      </c>
      <c r="F433" s="122">
        <f t="shared" si="12"/>
        <v>28</v>
      </c>
      <c r="G433" s="122">
        <f t="shared" si="13"/>
        <v>162</v>
      </c>
      <c r="H433" s="123"/>
    </row>
    <row r="434">
      <c r="A434" s="122" t="s">
        <v>2439</v>
      </c>
      <c r="B434" s="122" t="s">
        <v>2767</v>
      </c>
      <c r="C434" s="122" t="s">
        <v>3188</v>
      </c>
      <c r="D434" s="139" t="str">
        <f>VLOOKUP(B434, 'Strategies DB'!$A$2:$B$39, 2, TRUE)</f>
        <v xml:space="preserve">Use product platform based design</v>
      </c>
      <c r="E434" s="139" t="str">
        <f>VLOOKUP(C434, 'Effects DB'!$A$2:$B$272, 2, TRUE)</f>
        <v xml:space="preserve">Increases initial time to market</v>
      </c>
      <c r="F434" s="122">
        <f t="shared" si="12"/>
        <v>190</v>
      </c>
      <c r="G434" s="122">
        <f t="shared" si="13"/>
        <v>-169</v>
      </c>
      <c r="H434" s="123"/>
    </row>
    <row r="435">
      <c r="A435" s="122" t="s">
        <v>2442</v>
      </c>
      <c r="B435" s="122" t="s">
        <v>2767</v>
      </c>
      <c r="C435" s="122" t="s">
        <v>2843</v>
      </c>
      <c r="D435" s="139" t="str">
        <f>VLOOKUP(B435, 'Strategies DB'!$A$2:$B$39, 2, TRUE)</f>
        <v xml:space="preserve">Use product platform based design</v>
      </c>
      <c r="E435" s="139" t="str">
        <f>VLOOKUP(C435, 'Effects DB'!$A$2:$B$272, 2, TRUE)</f>
        <v xml:space="preserve">Increases financial performance of product for the firm</v>
      </c>
      <c r="F435" s="122">
        <f t="shared" si="12"/>
        <v>21</v>
      </c>
      <c r="G435" s="122">
        <f t="shared" si="13"/>
        <v>44</v>
      </c>
      <c r="H435" s="123"/>
    </row>
    <row r="436">
      <c r="A436" s="122" t="s">
        <v>2445</v>
      </c>
      <c r="B436" s="122" t="s">
        <v>2767</v>
      </c>
      <c r="C436" s="122" t="s">
        <v>2931</v>
      </c>
      <c r="D436" s="139" t="str">
        <f>VLOOKUP(B436, 'Strategies DB'!$A$2:$B$39, 2, TRUE)</f>
        <v xml:space="preserve">Use product platform based design</v>
      </c>
      <c r="E436" s="139" t="str">
        <f>VLOOKUP(C436, 'Effects DB'!$A$2:$B$272, 2, TRUE)</f>
        <v xml:space="preserve">Increases value of product for the consumer</v>
      </c>
      <c r="F436" s="122">
        <f t="shared" si="12"/>
        <v>65</v>
      </c>
      <c r="G436" s="122">
        <f t="shared" si="13"/>
        <v>-48</v>
      </c>
      <c r="H436" s="123"/>
    </row>
    <row r="437">
      <c r="A437" s="122" t="s">
        <v>2448</v>
      </c>
      <c r="B437" s="122" t="s">
        <v>2767</v>
      </c>
      <c r="C437" s="122" t="s">
        <v>2835</v>
      </c>
      <c r="D437" s="139" t="str">
        <f>VLOOKUP(B437, 'Strategies DB'!$A$2:$B$39, 2, TRUE)</f>
        <v xml:space="preserve">Use product platform based design</v>
      </c>
      <c r="E437" s="139" t="str">
        <f>VLOOKUP(C437, 'Effects DB'!$A$2:$B$272, 2, TRUE)</f>
        <v xml:space="preserve">Decreases development costs</v>
      </c>
      <c r="F437" s="122">
        <f t="shared" si="12"/>
        <v>17</v>
      </c>
      <c r="G437" s="122">
        <f t="shared" si="13"/>
        <v>36</v>
      </c>
      <c r="H437" s="123"/>
    </row>
    <row r="438">
      <c r="A438" s="122" t="s">
        <v>2532</v>
      </c>
      <c r="B438" s="122" t="s">
        <v>2705</v>
      </c>
      <c r="C438" s="122" t="s">
        <v>2907</v>
      </c>
      <c r="D438" s="139" t="str">
        <f>VLOOKUP(B438, 'Strategies DB'!$A$2:$B$39, 2, TRUE)</f>
        <v xml:space="preserve">Use modular architecture</v>
      </c>
      <c r="E438" s="139" t="str">
        <f>VLOOKUP(C438, 'Effects DB'!$A$2:$B$272, 2, TRUE)</f>
        <v xml:space="preserve">Increases ease of assembly</v>
      </c>
      <c r="F438" s="122">
        <f t="shared" si="12"/>
        <v>53</v>
      </c>
      <c r="G438" s="122">
        <f t="shared" si="13"/>
        <v>36</v>
      </c>
      <c r="H438" s="123"/>
    </row>
    <row r="439">
      <c r="A439" s="122" t="s">
        <v>2510</v>
      </c>
      <c r="B439" s="122" t="s">
        <v>2705</v>
      </c>
      <c r="C439" s="122" t="s">
        <v>2983</v>
      </c>
      <c r="D439" s="139" t="str">
        <f>VLOOKUP(B439, 'Strategies DB'!$A$2:$B$39, 2, TRUE)</f>
        <v xml:space="preserve">Use modular architecture</v>
      </c>
      <c r="E439" s="139" t="str">
        <f>VLOOKUP(C439, 'Effects DB'!$A$2:$B$272, 2, TRUE)</f>
        <v xml:space="preserve">Decreases the degree of coupling</v>
      </c>
      <c r="F439" s="122">
        <f t="shared" si="12"/>
        <v>89</v>
      </c>
      <c r="G439" s="122">
        <f t="shared" si="13"/>
        <v>175</v>
      </c>
      <c r="H439" s="123"/>
    </row>
    <row r="440">
      <c r="A440" s="122" t="s">
        <v>2309</v>
      </c>
      <c r="B440" s="122" t="s">
        <v>2705</v>
      </c>
      <c r="C440" s="122" t="s">
        <v>3323</v>
      </c>
      <c r="D440" s="139" t="str">
        <f>VLOOKUP(B440, 'Strategies DB'!$A$2:$B$39, 2, TRUE)</f>
        <v xml:space="preserve">Use modular architecture</v>
      </c>
      <c r="E440" s="139" t="str">
        <f>VLOOKUP(C440, 'Effects DB'!$A$2:$B$272, 2, TRUE)</f>
        <v xml:space="preserve">Facilitates Recycling / waste management</v>
      </c>
      <c r="F440" s="122">
        <f t="shared" si="12"/>
        <v>264</v>
      </c>
      <c r="G440" s="122" t="e">
        <f t="shared" si="13"/>
        <v>#VALUE!</v>
      </c>
      <c r="H440" s="123"/>
    </row>
    <row r="441">
      <c r="A441" s="122" t="s">
        <v>3448</v>
      </c>
      <c r="B441" s="122"/>
      <c r="C441" s="122"/>
      <c r="D441" s="139" t="e">
        <f>VLOOKUP(B441, 'Strategies DB'!$A$2:$B$39, 2, TRUE)</f>
        <v>#N/A</v>
      </c>
      <c r="E441" s="139" t="e">
        <f>VLOOKUP(C441, 'Effects DB'!$A$2:$B$272, 2, TRUE)</f>
        <v>#N/A</v>
      </c>
      <c r="F441" s="122" t="e">
        <f t="shared" si="12"/>
        <v>#VALUE!</v>
      </c>
      <c r="G441" s="122" t="e">
        <f t="shared" si="13"/>
        <v>#VALUE!</v>
      </c>
      <c r="H441" s="123"/>
    </row>
    <row r="442">
      <c r="A442" s="122" t="s">
        <v>2536</v>
      </c>
      <c r="B442" s="122" t="s">
        <v>2758</v>
      </c>
      <c r="C442" s="122" t="s">
        <v>3325</v>
      </c>
      <c r="D442" s="139" t="str">
        <f>VLOOKUP(B442, 'Strategies DB'!$A$2:$B$39, 2, TRUE)</f>
        <v xml:space="preserve">Use geometric nesting</v>
      </c>
      <c r="E442" s="139" t="str">
        <f>VLOOKUP(C442, 'Effects DB'!$A$2:$B$272, 2, TRUE)</f>
        <v xml:space="preserve">Impedes Assembly</v>
      </c>
      <c r="F442" s="122">
        <f t="shared" si="12"/>
        <v>265</v>
      </c>
      <c r="G442" s="122">
        <f t="shared" si="13"/>
        <v>-1</v>
      </c>
      <c r="H442" s="123"/>
    </row>
    <row r="443">
      <c r="A443" s="122" t="s">
        <v>2540</v>
      </c>
      <c r="B443" s="122" t="s">
        <v>2779</v>
      </c>
      <c r="C443" s="122" t="s">
        <v>3323</v>
      </c>
      <c r="D443" s="139" t="str">
        <f>VLOOKUP(B443, 'Strategies DB'!$A$2:$B$39, 2, TRUE)</f>
        <v xml:space="preserve">Use clumping</v>
      </c>
      <c r="E443" s="139" t="str">
        <f>VLOOKUP(C443, 'Effects DB'!$A$2:$B$272, 2, TRUE)</f>
        <v xml:space="preserve">Facilitates Recycling / waste management</v>
      </c>
      <c r="F443" s="122">
        <f t="shared" si="12"/>
        <v>264</v>
      </c>
      <c r="G443" s="122">
        <f t="shared" si="13"/>
        <v>-72</v>
      </c>
      <c r="H443" s="123"/>
    </row>
    <row r="444">
      <c r="A444" s="122" t="s">
        <v>2543</v>
      </c>
      <c r="B444" s="122" t="s">
        <v>2770</v>
      </c>
      <c r="C444" s="122" t="s">
        <v>3192</v>
      </c>
      <c r="D444" s="139" t="str">
        <f>VLOOKUP(B444, 'Strategies DB'!$A$2:$B$39, 2, TRUE)</f>
        <v xml:space="preserve">Use buss modularity</v>
      </c>
      <c r="E444" s="139" t="str">
        <f>VLOOKUP(C444, 'Effects DB'!$A$2:$B$272, 2, TRUE)</f>
        <v xml:space="preserve">Increases ease of service and maintenance</v>
      </c>
      <c r="F444" s="122">
        <f t="shared" si="12"/>
        <v>192</v>
      </c>
      <c r="G444" s="122">
        <f t="shared" si="13"/>
        <v>0</v>
      </c>
      <c r="H444" s="123"/>
    </row>
    <row r="445">
      <c r="A445" s="122" t="s">
        <v>2546</v>
      </c>
      <c r="B445" s="122" t="s">
        <v>2773</v>
      </c>
      <c r="C445" s="122" t="s">
        <v>3192</v>
      </c>
      <c r="D445" s="139" t="str">
        <f>VLOOKUP(B445, 'Strategies DB'!$A$2:$B$39, 2, TRUE)</f>
        <v xml:space="preserve">Use slot modularity</v>
      </c>
      <c r="E445" s="139" t="str">
        <f>VLOOKUP(C445, 'Effects DB'!$A$2:$B$272, 2, TRUE)</f>
        <v xml:space="preserve">Increases ease of service and maintenance</v>
      </c>
      <c r="F445" s="122">
        <f t="shared" si="12"/>
        <v>192</v>
      </c>
      <c r="G445" s="122">
        <f t="shared" si="13"/>
        <v>0</v>
      </c>
      <c r="H445" s="123"/>
    </row>
    <row r="446">
      <c r="A446" s="122" t="s">
        <v>2549</v>
      </c>
      <c r="B446" s="122" t="s">
        <v>2764</v>
      </c>
      <c r="C446" s="122" t="s">
        <v>3192</v>
      </c>
      <c r="D446" s="139" t="str">
        <f>VLOOKUP(B446, 'Strategies DB'!$A$2:$B$39, 2, TRUE)</f>
        <v xml:space="preserve">Use identified standards</v>
      </c>
      <c r="E446" s="139" t="str">
        <f>VLOOKUP(C446, 'Effects DB'!$A$2:$B$272, 2, TRUE)</f>
        <v xml:space="preserve">Increases ease of service and maintenance</v>
      </c>
      <c r="F446" s="122">
        <f t="shared" si="12"/>
        <v>192</v>
      </c>
      <c r="G446" s="122">
        <f t="shared" si="13"/>
        <v>0</v>
      </c>
      <c r="H446" s="123"/>
    </row>
    <row r="447">
      <c r="A447" s="122" t="s">
        <v>2552</v>
      </c>
      <c r="B447" s="122" t="s">
        <v>2779</v>
      </c>
      <c r="C447" s="122" t="s">
        <v>3192</v>
      </c>
      <c r="D447" s="139" t="str">
        <f>VLOOKUP(B447, 'Strategies DB'!$A$2:$B$39, 2, TRUE)</f>
        <v xml:space="preserve">Use clumping</v>
      </c>
      <c r="E447" s="139" t="str">
        <f>VLOOKUP(C447, 'Effects DB'!$A$2:$B$272, 2, TRUE)</f>
        <v xml:space="preserve">Increases ease of service and maintenance</v>
      </c>
      <c r="F447" s="122">
        <f t="shared" si="12"/>
        <v>192</v>
      </c>
      <c r="G447" s="122" t="e">
        <f t="shared" si="13"/>
        <v>#VALUE!</v>
      </c>
      <c r="H447" s="123"/>
    </row>
    <row r="448">
      <c r="A448" s="122" t="s">
        <v>3449</v>
      </c>
      <c r="B448" s="122"/>
      <c r="C448" s="122"/>
      <c r="D448" s="139" t="e">
        <f>VLOOKUP(B448, 'Strategies DB'!$A$2:$B$39, 2, TRUE)</f>
        <v>#N/A</v>
      </c>
      <c r="E448" s="139" t="e">
        <f>VLOOKUP(C448, 'Effects DB'!$A$2:$B$272, 2, TRUE)</f>
        <v>#N/A</v>
      </c>
      <c r="F448" s="122" t="e">
        <f t="shared" si="12"/>
        <v>#VALUE!</v>
      </c>
      <c r="G448" s="122" t="e">
        <f t="shared" si="13"/>
        <v>#VALUE!</v>
      </c>
      <c r="H448" s="123"/>
    </row>
    <row r="449">
      <c r="A449" s="122" t="s">
        <v>3450</v>
      </c>
      <c r="B449" s="122"/>
      <c r="C449" s="122"/>
      <c r="D449" s="139" t="e">
        <f>VLOOKUP(B449, 'Strategies DB'!$A$2:$B$39, 2, TRUE)</f>
        <v>#N/A</v>
      </c>
      <c r="E449" s="139" t="e">
        <f>VLOOKUP(C449, 'Effects DB'!$A$2:$B$272, 2, TRUE)</f>
        <v>#N/A</v>
      </c>
      <c r="F449" s="122" t="e">
        <f t="shared" si="12"/>
        <v>#VALUE!</v>
      </c>
      <c r="G449" s="122" t="e">
        <f t="shared" si="13"/>
        <v>#VALUE!</v>
      </c>
      <c r="H449" s="123"/>
    </row>
    <row r="450">
      <c r="A450" s="122" t="s">
        <v>3451</v>
      </c>
      <c r="B450" s="122"/>
      <c r="C450" s="122"/>
      <c r="D450" s="139" t="e">
        <f>VLOOKUP(B450, 'Strategies DB'!$A$2:$B$39, 2, TRUE)</f>
        <v>#N/A</v>
      </c>
      <c r="E450" s="139" t="e">
        <f>VLOOKUP(C450, 'Effects DB'!$A$2:$B$272, 2, TRUE)</f>
        <v>#N/A</v>
      </c>
      <c r="F450" s="122" t="e">
        <f t="shared" si="12"/>
        <v>#VALUE!</v>
      </c>
      <c r="G450" s="122" t="e">
        <f t="shared" si="13"/>
        <v>#VALUE!</v>
      </c>
      <c r="H450" s="141"/>
    </row>
  </sheetData>
  <conditionalFormatting sqref="C330">
    <cfRule type="duplicateValues" priority="5" dxfId="24"/>
  </conditionalFormatting>
  <conditionalFormatting sqref="C132">
    <cfRule type="duplicateValues" priority="2" dxfId="23"/>
  </conditionalFormatting>
  <conditionalFormatting sqref="G2:G450">
    <cfRule type="cellIs" priority="1" dxfId="22" operator="greaterThan">
      <formula>1</formula>
    </cfRule>
  </conditionalFormatting>
  <pageMargins left="0.69999999999999996" right="0.69999999999999996" top="0.75" bottom="0.75" header="0.29999999999999999" footer="0.29999999999999999"/>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C000"/>
  </sheetPr>
  <sheetViews>
    <sheetView showGridLines="0" topLeftCell="A363" workbookViewId="0">
      <selection activeCell="E467" sqref="E467"/>
    </sheetView>
  </sheetViews>
  <sheetFormatPr defaultRowHeight="15"/>
  <cols>
    <col customWidth="1" min="1" max="1" style="1" width="3"/>
    <col customWidth="1" min="2" max="4" style="1" width="15.7109375"/>
    <col customWidth="1" min="5" max="5" style="1" width="19.28515625"/>
    <col customWidth="1" min="6" max="6" style="1" width="18.28515625"/>
    <col bestFit="1" customWidth="1" min="7" max="7" style="1" width="21.140625"/>
    <col bestFit="1" customWidth="1" min="8" max="8" style="1" width="18.140625"/>
    <col bestFit="1" customWidth="1" min="9" max="9" style="7" width="14"/>
    <col customWidth="1" min="10" max="10" style="1" width="3.5703125"/>
    <col bestFit="1" customWidth="1" min="11" max="11" style="1" width="13.28515625"/>
    <col customWidth="1" min="12" max="12" style="7" width="72.28515625"/>
    <col bestFit="1" customWidth="1" min="13" max="14" style="1" width="11.42578125"/>
    <col min="15" max="16384" style="1" width="9.140625"/>
  </cols>
  <sheetData>
    <row r="1">
      <c r="B1" s="7" t="s">
        <v>3452</v>
      </c>
      <c r="C1" s="1" t="s">
        <v>3453</v>
      </c>
      <c r="D1" s="1" t="s">
        <v>3454</v>
      </c>
      <c r="E1" s="60" t="s">
        <v>3405</v>
      </c>
      <c r="F1" s="60" t="s">
        <v>3406</v>
      </c>
      <c r="G1" s="1" t="s">
        <v>3407</v>
      </c>
      <c r="H1" s="1" t="s">
        <v>3408</v>
      </c>
      <c r="I1" s="1" t="s">
        <v>3409</v>
      </c>
      <c r="K1" s="62" t="s">
        <v>3453</v>
      </c>
      <c r="L1" s="62" t="s">
        <v>2701</v>
      </c>
      <c r="M1" s="1" t="s">
        <v>3455</v>
      </c>
      <c r="N1" s="1" t="s">
        <v>1039</v>
      </c>
    </row>
    <row r="2">
      <c r="B2" s="1" t="s">
        <v>1440</v>
      </c>
      <c r="C2" s="1" t="s">
        <v>2705</v>
      </c>
      <c r="D2" s="1" t="s">
        <v>2802</v>
      </c>
      <c r="K2" s="1" t="s">
        <v>2705</v>
      </c>
      <c r="L2" s="7" t="s">
        <v>3456</v>
      </c>
      <c r="M2" s="1">
        <f>COUNTIF($C$2:$C$428, K2)</f>
        <v>110</v>
      </c>
    </row>
    <row r="3">
      <c r="B3" s="1" t="s">
        <v>1457</v>
      </c>
      <c r="C3" s="1" t="s">
        <v>2705</v>
      </c>
      <c r="D3" s="1" t="s">
        <v>2805</v>
      </c>
      <c r="K3" s="1" t="s">
        <v>2709</v>
      </c>
      <c r="L3" s="7" t="s">
        <v>3457</v>
      </c>
      <c r="M3" s="1">
        <f>COUNTIF($C$2:$C$428, K3)</f>
        <v>9</v>
      </c>
    </row>
    <row r="4">
      <c r="B4" s="1" t="s">
        <v>1460</v>
      </c>
      <c r="C4" s="1" t="s">
        <v>2705</v>
      </c>
      <c r="D4" s="1" t="s">
        <v>2807</v>
      </c>
      <c r="K4" s="1" t="s">
        <v>1611</v>
      </c>
      <c r="L4" s="7" t="s">
        <v>2712</v>
      </c>
      <c r="M4" s="1">
        <f>COUNTIF($C$2:$C$428, K4)</f>
        <v>50</v>
      </c>
    </row>
    <row r="5">
      <c r="B5" s="1" t="s">
        <v>1290</v>
      </c>
      <c r="C5" s="1" t="s">
        <v>2705</v>
      </c>
      <c r="D5" s="1" t="s">
        <v>2818</v>
      </c>
      <c r="K5" s="1" t="s">
        <v>2714</v>
      </c>
      <c r="L5" s="7" t="s">
        <v>3458</v>
      </c>
      <c r="M5" s="1">
        <f>COUNTIF($C$2:$C$428, K5)</f>
        <v>30</v>
      </c>
    </row>
    <row r="6">
      <c r="B6" s="1" t="s">
        <v>1303</v>
      </c>
      <c r="C6" s="1" t="s">
        <v>2705</v>
      </c>
      <c r="D6" s="1" t="s">
        <v>2822</v>
      </c>
      <c r="K6" s="1" t="s">
        <v>2717</v>
      </c>
      <c r="L6" s="7" t="s">
        <v>3459</v>
      </c>
      <c r="M6" s="1">
        <f>COUNTIF($C$2:$C$428, K6)</f>
        <v>17</v>
      </c>
    </row>
    <row r="7">
      <c r="B7" s="1" t="s">
        <v>1428</v>
      </c>
      <c r="C7" s="1" t="s">
        <v>2705</v>
      </c>
      <c r="D7" s="1" t="s">
        <v>2826</v>
      </c>
      <c r="K7" s="1" t="s">
        <v>2722</v>
      </c>
      <c r="L7" s="7" t="s">
        <v>3460</v>
      </c>
      <c r="M7" s="1">
        <f>COUNTIF($C$2:$C$428, K7)</f>
        <v>15</v>
      </c>
    </row>
    <row r="8">
      <c r="B8" s="1" t="s">
        <v>2217</v>
      </c>
      <c r="C8" s="1" t="s">
        <v>2705</v>
      </c>
      <c r="D8" s="1" t="s">
        <v>2833</v>
      </c>
      <c r="K8" s="1" t="s">
        <v>2725</v>
      </c>
      <c r="L8" s="7" t="s">
        <v>3461</v>
      </c>
      <c r="M8" s="1">
        <f>COUNTIF($C$2:$C$428, K8)</f>
        <v>31</v>
      </c>
    </row>
    <row r="9">
      <c r="B9" s="1" t="s">
        <v>1320</v>
      </c>
      <c r="C9" s="1" t="s">
        <v>2705</v>
      </c>
      <c r="D9" s="1" t="s">
        <v>2835</v>
      </c>
      <c r="K9" s="1" t="s">
        <v>2728</v>
      </c>
      <c r="L9" s="7" t="s">
        <v>3462</v>
      </c>
      <c r="M9" s="1">
        <f>COUNTIF($C$2:$C$428, K9)</f>
        <v>22</v>
      </c>
    </row>
    <row r="10">
      <c r="B10" s="1" t="s">
        <v>1081</v>
      </c>
      <c r="C10" s="1" t="s">
        <v>2705</v>
      </c>
      <c r="D10" s="1" t="s">
        <v>2837</v>
      </c>
      <c r="K10" s="1" t="s">
        <v>2732</v>
      </c>
      <c r="L10" s="7" t="s">
        <v>3463</v>
      </c>
      <c r="M10" s="1">
        <f>COUNTIF($C$2:$C$428, K10)</f>
        <v>36</v>
      </c>
    </row>
    <row r="11">
      <c r="B11" s="1" t="s">
        <v>1247</v>
      </c>
      <c r="C11" s="1" t="s">
        <v>2705</v>
      </c>
      <c r="D11" s="1" t="s">
        <v>2839</v>
      </c>
      <c r="K11" s="1" t="s">
        <v>2737</v>
      </c>
      <c r="L11" s="7" t="s">
        <v>3464</v>
      </c>
      <c r="M11" s="1">
        <f>COUNTIF($C$2:$C$428, K11)</f>
        <v>6</v>
      </c>
    </row>
    <row r="12">
      <c r="B12" s="1" t="s">
        <v>1552</v>
      </c>
      <c r="C12" s="1" t="s">
        <v>2705</v>
      </c>
      <c r="D12" s="1" t="s">
        <v>2841</v>
      </c>
      <c r="K12" s="1" t="s">
        <v>2740</v>
      </c>
      <c r="L12" s="7" t="s">
        <v>3465</v>
      </c>
      <c r="M12" s="1">
        <f>COUNTIF($C$2:$C$428, K12)</f>
        <v>2</v>
      </c>
    </row>
    <row r="13">
      <c r="B13" s="1" t="s">
        <v>2200</v>
      </c>
      <c r="C13" s="1" t="s">
        <v>2705</v>
      </c>
      <c r="D13" s="1" t="s">
        <v>2843</v>
      </c>
      <c r="K13" s="1" t="s">
        <v>2742</v>
      </c>
      <c r="L13" s="7" t="s">
        <v>3466</v>
      </c>
      <c r="M13" s="1">
        <f>COUNTIF($C$2:$C$428, K13)</f>
        <v>2</v>
      </c>
    </row>
    <row r="14">
      <c r="B14" s="1" t="s">
        <v>1466</v>
      </c>
      <c r="C14" s="1" t="s">
        <v>2705</v>
      </c>
      <c r="D14" s="1" t="s">
        <v>2845</v>
      </c>
      <c r="K14" s="1" t="s">
        <v>2745</v>
      </c>
      <c r="L14" s="7" t="s">
        <v>2746</v>
      </c>
      <c r="M14" s="1">
        <f>COUNTIF($C$2:$C$428, K14)</f>
        <v>26</v>
      </c>
    </row>
    <row r="15">
      <c r="B15" s="1" t="s">
        <v>1145</v>
      </c>
      <c r="C15" s="1" t="s">
        <v>2705</v>
      </c>
      <c r="D15" s="1" t="s">
        <v>2847</v>
      </c>
      <c r="K15" s="1" t="s">
        <v>2748</v>
      </c>
      <c r="L15" s="7" t="s">
        <v>3467</v>
      </c>
      <c r="M15" s="1">
        <f>COUNTIF($C$2:$C$428, K15)</f>
        <v>10</v>
      </c>
    </row>
    <row r="16">
      <c r="B16" s="1" t="s">
        <v>1148</v>
      </c>
      <c r="C16" s="1" t="s">
        <v>2705</v>
      </c>
      <c r="D16" s="1" t="s">
        <v>2849</v>
      </c>
      <c r="K16" s="1" t="s">
        <v>2751</v>
      </c>
      <c r="L16" s="7" t="s">
        <v>2752</v>
      </c>
      <c r="M16" s="1">
        <f>COUNTIF($C$2:$C$428, K16)</f>
        <v>1</v>
      </c>
    </row>
    <row r="17">
      <c r="B17" s="1" t="s">
        <v>1093</v>
      </c>
      <c r="C17" s="1" t="s">
        <v>2705</v>
      </c>
      <c r="D17" s="1" t="s">
        <v>2853</v>
      </c>
      <c r="K17" s="1" t="s">
        <v>2753</v>
      </c>
      <c r="L17" s="7" t="s">
        <v>2754</v>
      </c>
      <c r="M17" s="1">
        <f>COUNTIF($C$2:$C$428, K17)</f>
        <v>5</v>
      </c>
    </row>
    <row r="18">
      <c r="B18" s="1" t="s">
        <v>3410</v>
      </c>
      <c r="C18" s="1" t="s">
        <v>2709</v>
      </c>
      <c r="D18" s="1" t="s">
        <v>3243</v>
      </c>
      <c r="K18" s="1" t="s">
        <v>2755</v>
      </c>
      <c r="M18" s="1">
        <f>COUNTIF($C$2:$C$428, K18)</f>
        <v>0</v>
      </c>
    </row>
    <row r="19">
      <c r="B19" s="1" t="s">
        <v>1070</v>
      </c>
      <c r="C19" s="1" t="s">
        <v>2705</v>
      </c>
      <c r="D19" s="1" t="s">
        <v>2859</v>
      </c>
      <c r="K19" s="1" t="s">
        <v>2758</v>
      </c>
      <c r="L19" s="7" t="s">
        <v>3468</v>
      </c>
      <c r="M19" s="1">
        <f>COUNTIF($C$2:$C$428, K19)</f>
        <v>1</v>
      </c>
    </row>
    <row r="20">
      <c r="B20" s="1" t="s">
        <v>1084</v>
      </c>
      <c r="C20" s="1" t="s">
        <v>2705</v>
      </c>
      <c r="D20" s="1" t="s">
        <v>2865</v>
      </c>
      <c r="K20" s="1" t="s">
        <v>2761</v>
      </c>
      <c r="L20" s="7" t="s">
        <v>3469</v>
      </c>
      <c r="M20" s="1">
        <f>COUNTIF($C$2:$C$428, K20)</f>
        <v>4</v>
      </c>
    </row>
    <row r="21">
      <c r="B21" s="1" t="s">
        <v>1425</v>
      </c>
      <c r="C21" s="1" t="s">
        <v>2705</v>
      </c>
      <c r="D21" s="1" t="s">
        <v>2871</v>
      </c>
      <c r="K21" s="1" t="s">
        <v>2764</v>
      </c>
      <c r="L21" s="7" t="s">
        <v>2765</v>
      </c>
      <c r="M21" s="1">
        <f>COUNTIF($C$2:$C$428, K21)</f>
        <v>1</v>
      </c>
    </row>
    <row r="22">
      <c r="B22" s="1" t="s">
        <v>1139</v>
      </c>
      <c r="C22" s="1" t="s">
        <v>2705</v>
      </c>
      <c r="D22" s="1" t="s">
        <v>2881</v>
      </c>
      <c r="K22" s="1" t="s">
        <v>2767</v>
      </c>
      <c r="L22" s="7" t="s">
        <v>3470</v>
      </c>
      <c r="M22" s="1">
        <f>COUNTIF($C$2:$C$428, K22)</f>
        <v>5</v>
      </c>
    </row>
    <row r="23">
      <c r="B23" s="1" t="s">
        <v>1469</v>
      </c>
      <c r="C23" s="1" t="s">
        <v>2705</v>
      </c>
      <c r="D23" s="1" t="s">
        <v>2883</v>
      </c>
      <c r="K23" s="1" t="s">
        <v>2770</v>
      </c>
      <c r="L23" s="7" t="s">
        <v>3471</v>
      </c>
      <c r="M23" s="1">
        <f>COUNTIF($C$2:$C$428, K23)</f>
        <v>3</v>
      </c>
    </row>
    <row r="24">
      <c r="B24" s="1" t="s">
        <v>1074</v>
      </c>
      <c r="C24" s="1" t="s">
        <v>2705</v>
      </c>
      <c r="D24" s="1" t="s">
        <v>2891</v>
      </c>
      <c r="K24" s="1" t="s">
        <v>2773</v>
      </c>
      <c r="L24" s="7" t="s">
        <v>3472</v>
      </c>
      <c r="M24" s="1">
        <f>COUNTIF($C$2:$C$428, K24)</f>
        <v>3</v>
      </c>
    </row>
    <row r="25">
      <c r="B25" s="1" t="s">
        <v>3411</v>
      </c>
      <c r="C25" s="1" t="s">
        <v>2705</v>
      </c>
      <c r="D25" s="1" t="s">
        <v>2893</v>
      </c>
      <c r="K25" s="1" t="s">
        <v>2776</v>
      </c>
      <c r="L25" s="7" t="s">
        <v>3473</v>
      </c>
      <c r="M25" s="1">
        <f>COUNTIF($C$2:$C$428, K25)</f>
        <v>1</v>
      </c>
    </row>
    <row r="26">
      <c r="B26" s="1" t="s">
        <v>2102</v>
      </c>
      <c r="C26" s="1" t="s">
        <v>2705</v>
      </c>
      <c r="D26" s="1" t="s">
        <v>2911</v>
      </c>
      <c r="K26" s="1" t="s">
        <v>2779</v>
      </c>
      <c r="M26" s="1">
        <f>COUNTIF($C$2:$C$428, K26)</f>
        <v>0</v>
      </c>
    </row>
    <row r="27">
      <c r="B27" s="1" t="s">
        <v>1213</v>
      </c>
      <c r="C27" s="1" t="s">
        <v>2705</v>
      </c>
      <c r="D27" s="1" t="s">
        <v>2915</v>
      </c>
      <c r="K27" s="1" t="s">
        <v>1614</v>
      </c>
      <c r="L27" s="7" t="s">
        <v>3474</v>
      </c>
      <c r="M27" s="1">
        <f>COUNTIF($C$2:$C$428, K27)</f>
        <v>2</v>
      </c>
    </row>
    <row r="28">
      <c r="B28" s="1" t="s">
        <v>2063</v>
      </c>
      <c r="C28" s="1" t="s">
        <v>2709</v>
      </c>
      <c r="D28" s="1" t="s">
        <v>2921</v>
      </c>
      <c r="K28" s="1" t="s">
        <v>2784</v>
      </c>
      <c r="L28" s="7" t="s">
        <v>2785</v>
      </c>
      <c r="M28" s="1">
        <f>COUNTIF($C$2:$C$428, K28)</f>
        <v>6</v>
      </c>
    </row>
    <row r="29">
      <c r="B29" s="1" t="s">
        <v>1231</v>
      </c>
      <c r="C29" s="1" t="s">
        <v>2705</v>
      </c>
      <c r="D29" s="1" t="s">
        <v>2925</v>
      </c>
      <c r="K29" s="1" t="s">
        <v>2787</v>
      </c>
      <c r="L29" s="7" t="s">
        <v>2788</v>
      </c>
      <c r="M29" s="1">
        <f>COUNTIF($C$2:$C$428, K29)</f>
        <v>4</v>
      </c>
    </row>
    <row r="30">
      <c r="B30" s="1" t="s">
        <v>1443</v>
      </c>
      <c r="C30" s="1" t="s">
        <v>2705</v>
      </c>
      <c r="D30" s="1" t="s">
        <v>2927</v>
      </c>
      <c r="K30" s="1" t="s">
        <v>2789</v>
      </c>
      <c r="L30" s="7" t="s">
        <v>3475</v>
      </c>
      <c r="M30" s="1">
        <f>COUNTIF($C$2:$C$428, K30)</f>
        <v>23</v>
      </c>
    </row>
    <row r="31">
      <c r="B31" s="1" t="s">
        <v>2060</v>
      </c>
      <c r="C31" s="1" t="s">
        <v>2705</v>
      </c>
      <c r="D31" s="1" t="s">
        <v>2929</v>
      </c>
      <c r="K31" s="1" t="s">
        <v>2790</v>
      </c>
      <c r="L31" s="7" t="s">
        <v>3476</v>
      </c>
      <c r="M31" s="1">
        <f>COUNTIF($C$2:$C$428, K31)</f>
        <v>0</v>
      </c>
    </row>
    <row r="32">
      <c r="B32" s="1" t="s">
        <v>2025</v>
      </c>
      <c r="C32" s="1" t="s">
        <v>2705</v>
      </c>
      <c r="D32" s="1" t="s">
        <v>2931</v>
      </c>
      <c r="K32" s="1" t="s">
        <v>2791</v>
      </c>
      <c r="L32" s="7" t="s">
        <v>3477</v>
      </c>
      <c r="M32" s="1">
        <f>COUNTIF($C$2:$C$428, K32)</f>
        <v>0</v>
      </c>
    </row>
    <row r="33">
      <c r="B33" s="1" t="s">
        <v>1201</v>
      </c>
      <c r="C33" s="1" t="s">
        <v>2705</v>
      </c>
      <c r="D33" s="1" t="s">
        <v>2933</v>
      </c>
      <c r="K33" s="1" t="s">
        <v>2792</v>
      </c>
      <c r="L33" s="7" t="s">
        <v>3478</v>
      </c>
      <c r="M33" s="1">
        <f>COUNTIF($C$2:$C$428, K33)</f>
        <v>0</v>
      </c>
    </row>
    <row r="34">
      <c r="B34" s="1" t="s">
        <v>1207</v>
      </c>
      <c r="C34" s="1" t="s">
        <v>2709</v>
      </c>
      <c r="D34" s="1" t="s">
        <v>2935</v>
      </c>
      <c r="K34" s="1" t="s">
        <v>2793</v>
      </c>
      <c r="L34" s="7" t="s">
        <v>3479</v>
      </c>
      <c r="M34" s="1">
        <f>COUNTIF($C$2:$C$428, K34)</f>
        <v>0</v>
      </c>
    </row>
    <row r="35">
      <c r="B35" s="1" t="s">
        <v>1046</v>
      </c>
      <c r="C35" s="1" t="s">
        <v>2705</v>
      </c>
      <c r="D35" s="1" t="s">
        <v>2937</v>
      </c>
    </row>
    <row r="36">
      <c r="B36" s="1" t="s">
        <v>1222</v>
      </c>
      <c r="C36" s="1" t="s">
        <v>2705</v>
      </c>
      <c r="D36" s="1" t="s">
        <v>2940</v>
      </c>
    </row>
    <row r="37">
      <c r="B37" s="1" t="s">
        <v>1151</v>
      </c>
      <c r="C37" s="1" t="s">
        <v>2705</v>
      </c>
      <c r="D37" s="1" t="s">
        <v>2942</v>
      </c>
    </row>
    <row r="38">
      <c r="B38" s="1" t="s">
        <v>2070</v>
      </c>
      <c r="C38" s="1" t="s">
        <v>2705</v>
      </c>
      <c r="D38" s="1" t="s">
        <v>2944</v>
      </c>
    </row>
    <row r="39">
      <c r="B39" s="1" t="s">
        <v>1280</v>
      </c>
      <c r="C39" s="1" t="s">
        <v>2705</v>
      </c>
      <c r="D39" s="1" t="s">
        <v>2946</v>
      </c>
    </row>
    <row r="40">
      <c r="B40" s="1" t="s">
        <v>1277</v>
      </c>
      <c r="C40" s="1" t="s">
        <v>2705</v>
      </c>
      <c r="D40" s="1" t="s">
        <v>2948</v>
      </c>
    </row>
    <row r="41">
      <c r="B41" s="1" t="s">
        <v>1556</v>
      </c>
      <c r="C41" s="1" t="s">
        <v>2705</v>
      </c>
      <c r="D41" s="1" t="s">
        <v>2950</v>
      </c>
    </row>
    <row r="42">
      <c r="B42" s="1" t="s">
        <v>1250</v>
      </c>
      <c r="C42" s="1" t="s">
        <v>2705</v>
      </c>
      <c r="D42" s="1" t="s">
        <v>2952</v>
      </c>
    </row>
    <row r="43">
      <c r="B43" s="1" t="s">
        <v>1186</v>
      </c>
      <c r="C43" s="1" t="s">
        <v>2705</v>
      </c>
      <c r="D43" s="1" t="s">
        <v>2954</v>
      </c>
    </row>
    <row r="44">
      <c r="B44" s="1" t="s">
        <v>1472</v>
      </c>
      <c r="C44" s="1" t="s">
        <v>2705</v>
      </c>
      <c r="D44" s="1" t="s">
        <v>2956</v>
      </c>
    </row>
    <row r="45">
      <c r="B45" s="1" t="s">
        <v>1192</v>
      </c>
      <c r="C45" s="1" t="s">
        <v>2705</v>
      </c>
      <c r="D45" s="1" t="s">
        <v>2958</v>
      </c>
    </row>
    <row r="46">
      <c r="B46" s="1" t="s">
        <v>2224</v>
      </c>
      <c r="C46" s="1" t="s">
        <v>2705</v>
      </c>
      <c r="D46" s="1" t="s">
        <v>2960</v>
      </c>
    </row>
    <row r="47">
      <c r="B47" s="1" t="s">
        <v>1055</v>
      </c>
      <c r="C47" s="1" t="s">
        <v>2705</v>
      </c>
      <c r="D47" s="1" t="s">
        <v>2963</v>
      </c>
    </row>
    <row r="48">
      <c r="B48" s="1" t="s">
        <v>2230</v>
      </c>
      <c r="C48" s="1" t="s">
        <v>2705</v>
      </c>
      <c r="D48" s="1" t="s">
        <v>2965</v>
      </c>
    </row>
    <row r="49">
      <c r="B49" s="1" t="s">
        <v>1058</v>
      </c>
      <c r="C49" s="1" t="s">
        <v>2705</v>
      </c>
      <c r="D49" s="1" t="s">
        <v>2970</v>
      </c>
    </row>
    <row r="50">
      <c r="B50" s="1" t="s">
        <v>1061</v>
      </c>
      <c r="C50" s="1" t="s">
        <v>2705</v>
      </c>
      <c r="D50" s="1" t="s">
        <v>2972</v>
      </c>
    </row>
    <row r="51">
      <c r="B51" s="1" t="s">
        <v>1235</v>
      </c>
      <c r="C51" s="1" t="s">
        <v>2709</v>
      </c>
      <c r="D51" s="1" t="s">
        <v>3112</v>
      </c>
    </row>
    <row r="52">
      <c r="B52" s="1" t="s">
        <v>1571</v>
      </c>
      <c r="C52" s="1" t="s">
        <v>2705</v>
      </c>
      <c r="D52" s="1" t="s">
        <v>3001</v>
      </c>
    </row>
    <row r="53">
      <c r="B53" s="1" t="s">
        <v>2020</v>
      </c>
      <c r="C53" s="1" t="s">
        <v>2705</v>
      </c>
      <c r="D53" s="1" t="s">
        <v>3003</v>
      </c>
    </row>
    <row r="54">
      <c r="B54" s="1" t="s">
        <v>1064</v>
      </c>
      <c r="C54" s="1" t="s">
        <v>2705</v>
      </c>
      <c r="D54" s="1" t="s">
        <v>3016</v>
      </c>
    </row>
    <row r="55">
      <c r="B55" s="1" t="s">
        <v>1317</v>
      </c>
      <c r="C55" s="1" t="s">
        <v>2709</v>
      </c>
      <c r="D55" s="1" t="s">
        <v>3024</v>
      </c>
    </row>
    <row r="56">
      <c r="B56" s="1" t="s">
        <v>1574</v>
      </c>
      <c r="C56" s="1" t="s">
        <v>2705</v>
      </c>
      <c r="D56" s="1" t="s">
        <v>3045</v>
      </c>
    </row>
    <row r="57">
      <c r="B57" s="1" t="s">
        <v>1180</v>
      </c>
      <c r="C57" s="1" t="s">
        <v>2705</v>
      </c>
      <c r="D57" s="1" t="s">
        <v>3048</v>
      </c>
    </row>
    <row r="58">
      <c r="B58" s="1" t="s">
        <v>1327</v>
      </c>
      <c r="C58" s="1" t="s">
        <v>2705</v>
      </c>
      <c r="D58" s="1" t="s">
        <v>3062</v>
      </c>
    </row>
    <row r="59">
      <c r="B59" s="1" t="s">
        <v>1431</v>
      </c>
      <c r="C59" s="1" t="s">
        <v>2705</v>
      </c>
      <c r="D59" s="1" t="s">
        <v>3069</v>
      </c>
    </row>
    <row r="60">
      <c r="B60" s="1" t="s">
        <v>1295</v>
      </c>
      <c r="C60" s="1" t="s">
        <v>2705</v>
      </c>
      <c r="D60" s="1" t="s">
        <v>3082</v>
      </c>
    </row>
    <row r="61">
      <c r="B61" s="1" t="s">
        <v>1189</v>
      </c>
      <c r="C61" s="1" t="s">
        <v>2709</v>
      </c>
      <c r="D61" s="1" t="s">
        <v>3085</v>
      </c>
    </row>
    <row r="62">
      <c r="B62" s="1" t="s">
        <v>1577</v>
      </c>
      <c r="C62" s="1" t="s">
        <v>2705</v>
      </c>
      <c r="D62" s="1" t="s">
        <v>3087</v>
      </c>
    </row>
    <row r="63">
      <c r="B63" s="1" t="s">
        <v>2240</v>
      </c>
      <c r="C63" s="1" t="s">
        <v>2705</v>
      </c>
      <c r="D63" s="1" t="s">
        <v>3089</v>
      </c>
    </row>
    <row r="64">
      <c r="B64" s="1" t="s">
        <v>1132</v>
      </c>
      <c r="C64" s="1" t="s">
        <v>2705</v>
      </c>
      <c r="D64" s="1" t="s">
        <v>3091</v>
      </c>
    </row>
    <row r="65">
      <c r="B65" s="1" t="s">
        <v>1284</v>
      </c>
      <c r="C65" s="1" t="s">
        <v>2705</v>
      </c>
      <c r="D65" s="1" t="s">
        <v>3094</v>
      </c>
    </row>
    <row r="66">
      <c r="B66" s="1" t="s">
        <v>1287</v>
      </c>
      <c r="C66" s="1" t="s">
        <v>2705</v>
      </c>
      <c r="D66" s="1" t="s">
        <v>3096</v>
      </c>
    </row>
    <row r="67">
      <c r="B67" s="1" t="s">
        <v>2042</v>
      </c>
      <c r="C67" s="1" t="s">
        <v>2705</v>
      </c>
      <c r="D67" s="1" t="s">
        <v>3098</v>
      </c>
    </row>
    <row r="68">
      <c r="B68" s="1" t="s">
        <v>1312</v>
      </c>
      <c r="C68" s="1" t="s">
        <v>2705</v>
      </c>
      <c r="D68" s="1" t="s">
        <v>3102</v>
      </c>
    </row>
    <row r="69">
      <c r="B69" s="1" t="s">
        <v>1309</v>
      </c>
      <c r="C69" s="1" t="s">
        <v>2705</v>
      </c>
      <c r="D69" s="1" t="s">
        <v>3104</v>
      </c>
    </row>
    <row r="70">
      <c r="B70" s="1" t="s">
        <v>1299</v>
      </c>
      <c r="C70" s="1" t="s">
        <v>2705</v>
      </c>
      <c r="D70" s="1" t="s">
        <v>3106</v>
      </c>
    </row>
    <row r="71">
      <c r="B71" s="1" t="s">
        <v>1271</v>
      </c>
      <c r="C71" s="1" t="s">
        <v>2705</v>
      </c>
      <c r="D71" s="1" t="s">
        <v>3108</v>
      </c>
    </row>
    <row r="72">
      <c r="B72" s="1" t="s">
        <v>1306</v>
      </c>
      <c r="C72" s="1" t="s">
        <v>2709</v>
      </c>
      <c r="D72" s="1" t="s">
        <v>3110</v>
      </c>
    </row>
    <row r="73">
      <c r="B73" s="1" t="s">
        <v>1709</v>
      </c>
      <c r="C73" s="1" t="s">
        <v>2732</v>
      </c>
      <c r="D73" s="1" t="s">
        <v>3241</v>
      </c>
    </row>
    <row r="74">
      <c r="B74" s="1" t="s">
        <v>1394</v>
      </c>
      <c r="C74" s="1" t="s">
        <v>2705</v>
      </c>
      <c r="D74" s="1" t="s">
        <v>3114</v>
      </c>
    </row>
    <row r="75">
      <c r="B75" s="1" t="s">
        <v>2255</v>
      </c>
      <c r="C75" s="1" t="s">
        <v>2705</v>
      </c>
      <c r="D75" s="1" t="s">
        <v>3116</v>
      </c>
    </row>
    <row r="76">
      <c r="B76" s="1" t="s">
        <v>2077</v>
      </c>
      <c r="C76" s="1" t="s">
        <v>2705</v>
      </c>
      <c r="D76" s="1" t="s">
        <v>3118</v>
      </c>
    </row>
    <row r="77">
      <c r="B77" s="1" t="s">
        <v>1403</v>
      </c>
      <c r="C77" s="1" t="s">
        <v>2705</v>
      </c>
      <c r="D77" s="1" t="s">
        <v>3120</v>
      </c>
    </row>
    <row r="78">
      <c r="B78" s="1" t="s">
        <v>1241</v>
      </c>
      <c r="C78" s="1" t="s">
        <v>2705</v>
      </c>
      <c r="D78" s="1" t="s">
        <v>3184</v>
      </c>
    </row>
    <row r="79">
      <c r="B79" s="1" t="s">
        <v>1335</v>
      </c>
      <c r="C79" s="1" t="s">
        <v>2709</v>
      </c>
      <c r="D79" s="1" t="s">
        <v>3188</v>
      </c>
    </row>
    <row r="80">
      <c r="B80" s="1" t="s">
        <v>1338</v>
      </c>
      <c r="C80" s="1" t="s">
        <v>2709</v>
      </c>
      <c r="D80" s="1" t="s">
        <v>3190</v>
      </c>
    </row>
    <row r="81">
      <c r="B81" s="1" t="s">
        <v>1330</v>
      </c>
      <c r="C81" s="1" t="s">
        <v>2705</v>
      </c>
      <c r="D81" s="1" t="s">
        <v>3192</v>
      </c>
    </row>
    <row r="82">
      <c r="B82" s="1" t="s">
        <v>2053</v>
      </c>
      <c r="C82" s="1" t="s">
        <v>2705</v>
      </c>
      <c r="D82" s="1" t="s">
        <v>3208</v>
      </c>
    </row>
    <row r="83">
      <c r="B83" s="1" t="s">
        <v>1388</v>
      </c>
      <c r="C83" s="1" t="s">
        <v>2705</v>
      </c>
      <c r="D83" s="1" t="s">
        <v>3220</v>
      </c>
    </row>
    <row r="84">
      <c r="B84" s="1" t="s">
        <v>1391</v>
      </c>
      <c r="C84" s="1" t="s">
        <v>2705</v>
      </c>
      <c r="D84" s="1" t="s">
        <v>3222</v>
      </c>
    </row>
    <row r="85">
      <c r="B85" s="1" t="s">
        <v>1370</v>
      </c>
      <c r="C85" s="1" t="s">
        <v>2705</v>
      </c>
      <c r="D85" s="1" t="s">
        <v>3224</v>
      </c>
    </row>
    <row r="86">
      <c r="B86" s="1" t="s">
        <v>1373</v>
      </c>
      <c r="C86" s="1" t="s">
        <v>2705</v>
      </c>
      <c r="D86" s="1" t="s">
        <v>3226</v>
      </c>
    </row>
    <row r="87">
      <c r="B87" s="1" t="s">
        <v>3412</v>
      </c>
      <c r="C87" s="1" t="s">
        <v>2705</v>
      </c>
      <c r="D87" s="1" t="s">
        <v>3228</v>
      </c>
    </row>
    <row r="88">
      <c r="B88" s="1" t="s">
        <v>2047</v>
      </c>
      <c r="C88" s="1" t="s">
        <v>2705</v>
      </c>
      <c r="D88" s="1" t="s">
        <v>3229</v>
      </c>
    </row>
    <row r="89">
      <c r="B89" s="1" t="s">
        <v>2050</v>
      </c>
      <c r="C89" s="1" t="s">
        <v>2705</v>
      </c>
      <c r="D89" s="1" t="s">
        <v>3231</v>
      </c>
    </row>
    <row r="90">
      <c r="B90" s="1" t="s">
        <v>1478</v>
      </c>
      <c r="C90" s="1" t="s">
        <v>2705</v>
      </c>
      <c r="D90" s="1" t="s">
        <v>3238</v>
      </c>
    </row>
    <row r="91">
      <c r="B91" s="1" t="s">
        <v>1757</v>
      </c>
      <c r="C91" s="1" t="s">
        <v>2705</v>
      </c>
      <c r="D91" s="1" t="s">
        <v>3244</v>
      </c>
    </row>
    <row r="92">
      <c r="B92" s="1" t="s">
        <v>2183</v>
      </c>
      <c r="C92" s="1" t="s">
        <v>2705</v>
      </c>
      <c r="D92" s="1" t="s">
        <v>3247</v>
      </c>
    </row>
    <row r="93">
      <c r="B93" s="1" t="s">
        <v>1768</v>
      </c>
      <c r="C93" s="1" t="s">
        <v>2705</v>
      </c>
      <c r="D93" s="1" t="s">
        <v>2847</v>
      </c>
    </row>
    <row r="94">
      <c r="B94" s="1" t="s">
        <v>3413</v>
      </c>
      <c r="C94" s="1" t="s">
        <v>2705</v>
      </c>
      <c r="D94" s="1" t="s">
        <v>2857</v>
      </c>
    </row>
    <row r="95">
      <c r="B95" s="1" t="s">
        <v>1228</v>
      </c>
      <c r="C95" s="1" t="s">
        <v>2705</v>
      </c>
      <c r="D95" s="1" t="s">
        <v>2885</v>
      </c>
    </row>
    <row r="96">
      <c r="B96" s="1" t="s">
        <v>1727</v>
      </c>
      <c r="C96" s="1" t="s">
        <v>2705</v>
      </c>
      <c r="D96" s="1" t="s">
        <v>2937</v>
      </c>
    </row>
    <row r="97">
      <c r="B97" s="1" t="s">
        <v>1042</v>
      </c>
      <c r="C97" s="1" t="s">
        <v>2732</v>
      </c>
      <c r="D97" s="1" t="s">
        <v>2976</v>
      </c>
    </row>
    <row r="98">
      <c r="B98" s="1" t="s">
        <v>3414</v>
      </c>
      <c r="C98" s="1" t="s">
        <v>2705</v>
      </c>
      <c r="D98" s="1" t="s">
        <v>3014</v>
      </c>
    </row>
    <row r="99">
      <c r="B99" s="1" t="s">
        <v>1920</v>
      </c>
      <c r="C99" s="1" t="s">
        <v>2732</v>
      </c>
      <c r="D99" s="1" t="s">
        <v>3176</v>
      </c>
    </row>
    <row r="100">
      <c r="B100" s="1" t="s">
        <v>1583</v>
      </c>
      <c r="C100" s="1" t="s">
        <v>1611</v>
      </c>
      <c r="D100" s="1" t="s">
        <v>2802</v>
      </c>
    </row>
    <row r="101">
      <c r="B101" s="1" t="s">
        <v>1586</v>
      </c>
      <c r="C101" s="1" t="s">
        <v>1611</v>
      </c>
      <c r="D101" s="1" t="s">
        <v>2805</v>
      </c>
    </row>
    <row r="102">
      <c r="B102" s="1" t="s">
        <v>1589</v>
      </c>
      <c r="C102" s="1" t="s">
        <v>1611</v>
      </c>
      <c r="D102" s="1" t="s">
        <v>2807</v>
      </c>
    </row>
    <row r="103">
      <c r="B103" s="1" t="s">
        <v>1592</v>
      </c>
      <c r="C103" s="1" t="s">
        <v>1611</v>
      </c>
      <c r="D103" s="1" t="s">
        <v>2809</v>
      </c>
    </row>
    <row r="104">
      <c r="B104" s="1" t="s">
        <v>1730</v>
      </c>
      <c r="C104" s="1" t="s">
        <v>1611</v>
      </c>
      <c r="D104" s="1" t="s">
        <v>2820</v>
      </c>
    </row>
    <row r="105">
      <c r="B105" s="1" t="s">
        <v>1105</v>
      </c>
      <c r="C105" s="1" t="s">
        <v>1611</v>
      </c>
      <c r="D105" s="1" t="s">
        <v>2831</v>
      </c>
    </row>
    <row r="106">
      <c r="B106" s="1" t="s">
        <v>1120</v>
      </c>
      <c r="C106" s="1" t="s">
        <v>1611</v>
      </c>
      <c r="D106" s="1" t="s">
        <v>2835</v>
      </c>
    </row>
    <row r="107">
      <c r="B107" s="1" t="s">
        <v>1099</v>
      </c>
      <c r="C107" s="1" t="s">
        <v>1611</v>
      </c>
      <c r="D107" s="1" t="s">
        <v>2837</v>
      </c>
    </row>
    <row r="108">
      <c r="B108" s="1" t="s">
        <v>1345</v>
      </c>
      <c r="C108" s="1" t="s">
        <v>1611</v>
      </c>
      <c r="D108" s="1" t="s">
        <v>2845</v>
      </c>
    </row>
    <row r="109">
      <c r="B109" s="1" t="s">
        <v>1123</v>
      </c>
      <c r="C109" s="1" t="s">
        <v>1611</v>
      </c>
      <c r="D109" s="1" t="s">
        <v>2847</v>
      </c>
    </row>
    <row r="110">
      <c r="B110" s="1" t="s">
        <v>1126</v>
      </c>
      <c r="C110" s="1" t="s">
        <v>1611</v>
      </c>
      <c r="D110" s="1" t="s">
        <v>2849</v>
      </c>
    </row>
    <row r="111">
      <c r="B111" s="1" t="s">
        <v>1363</v>
      </c>
      <c r="C111" s="1" t="s">
        <v>1611</v>
      </c>
      <c r="D111" s="1" t="s">
        <v>2853</v>
      </c>
    </row>
    <row r="112">
      <c r="B112" s="1" t="s">
        <v>1694</v>
      </c>
      <c r="C112" s="1" t="s">
        <v>1611</v>
      </c>
      <c r="D112" s="1" t="s">
        <v>2855</v>
      </c>
    </row>
    <row r="113">
      <c r="B113" s="1" t="s">
        <v>1733</v>
      </c>
      <c r="C113" s="1" t="s">
        <v>1611</v>
      </c>
      <c r="D113" s="1" t="s">
        <v>2857</v>
      </c>
    </row>
    <row r="114">
      <c r="B114" s="1" t="s">
        <v>1682</v>
      </c>
      <c r="C114" s="1" t="s">
        <v>1611</v>
      </c>
      <c r="D114" s="1" t="s">
        <v>2859</v>
      </c>
    </row>
    <row r="115">
      <c r="B115" s="1" t="s">
        <v>1685</v>
      </c>
      <c r="C115" s="1" t="s">
        <v>1611</v>
      </c>
      <c r="D115" s="1" t="s">
        <v>2861</v>
      </c>
    </row>
    <row r="116">
      <c r="B116" s="1" t="s">
        <v>1108</v>
      </c>
      <c r="C116" s="1" t="s">
        <v>1611</v>
      </c>
      <c r="D116" s="1" t="s">
        <v>2863</v>
      </c>
    </row>
    <row r="117">
      <c r="B117" s="1" t="s">
        <v>1568</v>
      </c>
      <c r="C117" s="1" t="s">
        <v>1611</v>
      </c>
      <c r="D117" s="1" t="s">
        <v>2876</v>
      </c>
    </row>
    <row r="118">
      <c r="B118" s="1" t="s">
        <v>1142</v>
      </c>
      <c r="C118" s="1" t="s">
        <v>1611</v>
      </c>
      <c r="D118" s="1" t="s">
        <v>2893</v>
      </c>
    </row>
    <row r="119">
      <c r="B119" s="1" t="s">
        <v>1688</v>
      </c>
      <c r="C119" s="1" t="s">
        <v>1611</v>
      </c>
      <c r="D119" s="1" t="s">
        <v>2895</v>
      </c>
    </row>
    <row r="120">
      <c r="B120" s="1" t="s">
        <v>1111</v>
      </c>
      <c r="C120" s="1" t="s">
        <v>1611</v>
      </c>
      <c r="D120" s="1" t="s">
        <v>2897</v>
      </c>
    </row>
    <row r="121">
      <c r="B121" s="1" t="s">
        <v>1649</v>
      </c>
      <c r="C121" s="1" t="s">
        <v>1611</v>
      </c>
      <c r="D121" s="1" t="s">
        <v>2905</v>
      </c>
    </row>
    <row r="122">
      <c r="B122" s="1" t="s">
        <v>1360</v>
      </c>
      <c r="C122" s="1" t="s">
        <v>1611</v>
      </c>
      <c r="D122" s="1" t="s">
        <v>2911</v>
      </c>
    </row>
    <row r="123">
      <c r="B123" s="1" t="s">
        <v>1652</v>
      </c>
      <c r="C123" s="1" t="s">
        <v>1611</v>
      </c>
      <c r="D123" s="1" t="s">
        <v>2927</v>
      </c>
    </row>
    <row r="124">
      <c r="B124" s="1" t="s">
        <v>1087</v>
      </c>
      <c r="C124" s="1" t="s">
        <v>1611</v>
      </c>
      <c r="D124" s="1" t="s">
        <v>2956</v>
      </c>
    </row>
    <row r="125">
      <c r="B125" s="1" t="s">
        <v>3415</v>
      </c>
      <c r="C125" s="1" t="s">
        <v>1611</v>
      </c>
      <c r="D125" s="1" t="s">
        <v>2994</v>
      </c>
    </row>
    <row r="126">
      <c r="B126" s="1" t="s">
        <v>1655</v>
      </c>
      <c r="C126" s="1" t="s">
        <v>1611</v>
      </c>
      <c r="D126" s="1" t="s">
        <v>2997</v>
      </c>
    </row>
    <row r="127">
      <c r="B127" s="1" t="s">
        <v>1658</v>
      </c>
      <c r="C127" s="1" t="s">
        <v>1611</v>
      </c>
      <c r="D127" s="1" t="s">
        <v>2999</v>
      </c>
    </row>
    <row r="128">
      <c r="B128" s="1" t="s">
        <v>1580</v>
      </c>
      <c r="C128" s="1" t="s">
        <v>1611</v>
      </c>
      <c r="D128" s="1" t="s">
        <v>3001</v>
      </c>
    </row>
    <row r="129">
      <c r="B129" s="1" t="s">
        <v>1691</v>
      </c>
      <c r="C129" s="1" t="s">
        <v>1611</v>
      </c>
      <c r="D129" s="1" t="s">
        <v>3024</v>
      </c>
    </row>
    <row r="130">
      <c r="B130" s="1" t="s">
        <v>1525</v>
      </c>
      <c r="C130" s="1" t="s">
        <v>1611</v>
      </c>
      <c r="D130" s="1" t="s">
        <v>3029</v>
      </c>
    </row>
    <row r="131">
      <c r="B131" s="1" t="s">
        <v>1528</v>
      </c>
      <c r="C131" s="1" t="s">
        <v>1611</v>
      </c>
      <c r="D131" s="1" t="s">
        <v>3032</v>
      </c>
    </row>
    <row r="132">
      <c r="B132" s="1" t="s">
        <v>1935</v>
      </c>
      <c r="C132" s="1" t="s">
        <v>1611</v>
      </c>
      <c r="D132" s="1" t="s">
        <v>3036</v>
      </c>
    </row>
    <row r="133">
      <c r="B133" s="1" t="s">
        <v>1463</v>
      </c>
      <c r="C133" s="1" t="s">
        <v>1611</v>
      </c>
      <c r="D133" s="1" t="s">
        <v>3043</v>
      </c>
    </row>
    <row r="134">
      <c r="B134" s="1" t="s">
        <v>1643</v>
      </c>
      <c r="C134" s="1" t="s">
        <v>1611</v>
      </c>
      <c r="D134" s="1" t="s">
        <v>3045</v>
      </c>
    </row>
    <row r="135">
      <c r="B135" s="1" t="s">
        <v>1348</v>
      </c>
      <c r="C135" s="1" t="s">
        <v>1611</v>
      </c>
      <c r="D135" s="1" t="s">
        <v>3087</v>
      </c>
    </row>
    <row r="136">
      <c r="B136" s="1" t="s">
        <v>1114</v>
      </c>
      <c r="C136" s="1" t="s">
        <v>1611</v>
      </c>
      <c r="D136" s="1" t="s">
        <v>3091</v>
      </c>
    </row>
    <row r="137">
      <c r="B137" s="1" t="s">
        <v>1613</v>
      </c>
      <c r="C137" s="1" t="s">
        <v>1611</v>
      </c>
      <c r="D137" s="1" t="s">
        <v>3144</v>
      </c>
    </row>
    <row r="138">
      <c r="B138" s="1" t="s">
        <v>1454</v>
      </c>
      <c r="C138" s="1" t="s">
        <v>1611</v>
      </c>
      <c r="D138" s="1" t="s">
        <v>3146</v>
      </c>
    </row>
    <row r="139">
      <c r="B139" s="1" t="s">
        <v>1351</v>
      </c>
      <c r="C139" s="1" t="s">
        <v>1611</v>
      </c>
      <c r="D139" s="1" t="s">
        <v>3148</v>
      </c>
    </row>
    <row r="140">
      <c r="B140" s="1" t="s">
        <v>1646</v>
      </c>
      <c r="C140" s="1" t="s">
        <v>1611</v>
      </c>
      <c r="D140" s="1" t="s">
        <v>3190</v>
      </c>
    </row>
    <row r="141">
      <c r="B141" s="1" t="s">
        <v>1664</v>
      </c>
      <c r="C141" s="1" t="s">
        <v>1611</v>
      </c>
      <c r="D141" s="1" t="s">
        <v>3196</v>
      </c>
    </row>
    <row r="142">
      <c r="B142" s="1" t="s">
        <v>1667</v>
      </c>
      <c r="C142" s="1" t="s">
        <v>1611</v>
      </c>
      <c r="D142" s="1" t="s">
        <v>3198</v>
      </c>
    </row>
    <row r="143">
      <c r="B143" s="1" t="s">
        <v>1376</v>
      </c>
      <c r="C143" s="1" t="s">
        <v>1611</v>
      </c>
      <c r="D143" s="1" t="s">
        <v>3206</v>
      </c>
    </row>
    <row r="144">
      <c r="B144" s="1" t="s">
        <v>1748</v>
      </c>
      <c r="C144" s="1" t="s">
        <v>1611</v>
      </c>
      <c r="D144" s="1" t="s">
        <v>3210</v>
      </c>
    </row>
    <row r="145">
      <c r="B145" s="1" t="s">
        <v>1520</v>
      </c>
      <c r="C145" s="1" t="s">
        <v>1611</v>
      </c>
      <c r="D145" s="1" t="s">
        <v>3212</v>
      </c>
    </row>
    <row r="146">
      <c r="B146" s="1" t="s">
        <v>1595</v>
      </c>
      <c r="C146" s="1" t="s">
        <v>2714</v>
      </c>
      <c r="D146" s="1" t="s">
        <v>2802</v>
      </c>
    </row>
    <row r="147">
      <c r="B147" s="1" t="s">
        <v>1631</v>
      </c>
      <c r="C147" s="1" t="s">
        <v>2714</v>
      </c>
      <c r="D147" s="1" t="s">
        <v>2820</v>
      </c>
    </row>
    <row r="148">
      <c r="B148" s="1" t="s">
        <v>1634</v>
      </c>
      <c r="C148" s="1" t="s">
        <v>2714</v>
      </c>
      <c r="D148" s="1" t="s">
        <v>2822</v>
      </c>
    </row>
    <row r="149">
      <c r="B149" s="1" t="s">
        <v>1637</v>
      </c>
      <c r="C149" s="1" t="s">
        <v>2714</v>
      </c>
      <c r="D149" s="1" t="s">
        <v>2824</v>
      </c>
    </row>
    <row r="150">
      <c r="B150" s="1" t="s">
        <v>1640</v>
      </c>
      <c r="C150" s="1" t="s">
        <v>2714</v>
      </c>
      <c r="D150" s="1" t="s">
        <v>2826</v>
      </c>
    </row>
    <row r="151">
      <c r="B151" s="1" t="s">
        <v>1483</v>
      </c>
      <c r="C151" s="1" t="s">
        <v>2714</v>
      </c>
      <c r="D151" s="1" t="s">
        <v>2833</v>
      </c>
    </row>
    <row r="152">
      <c r="B152" s="1" t="s">
        <v>1598</v>
      </c>
      <c r="C152" s="1" t="s">
        <v>2714</v>
      </c>
      <c r="D152" s="1" t="s">
        <v>2837</v>
      </c>
    </row>
    <row r="153">
      <c r="B153" s="1" t="s">
        <v>2186</v>
      </c>
      <c r="C153" s="1" t="s">
        <v>2714</v>
      </c>
      <c r="D153" s="1" t="s">
        <v>2839</v>
      </c>
    </row>
    <row r="154">
      <c r="B154" s="1" t="s">
        <v>1494</v>
      </c>
      <c r="C154" s="1" t="s">
        <v>2714</v>
      </c>
      <c r="D154" s="1" t="s">
        <v>2849</v>
      </c>
    </row>
    <row r="155">
      <c r="B155" s="1" t="s">
        <v>2191</v>
      </c>
      <c r="C155" s="1" t="s">
        <v>2714</v>
      </c>
      <c r="D155" s="1" t="s">
        <v>2851</v>
      </c>
    </row>
    <row r="156">
      <c r="B156" s="1" t="s">
        <v>1915</v>
      </c>
      <c r="C156" s="1" t="s">
        <v>2714</v>
      </c>
      <c r="D156" s="1" t="s">
        <v>2853</v>
      </c>
    </row>
    <row r="157">
      <c r="B157" s="1" t="s">
        <v>1506</v>
      </c>
      <c r="C157" s="1" t="s">
        <v>2714</v>
      </c>
      <c r="D157" s="1" t="s">
        <v>2871</v>
      </c>
    </row>
    <row r="158">
      <c r="B158" s="1" t="s">
        <v>2088</v>
      </c>
      <c r="C158" s="1" t="s">
        <v>2714</v>
      </c>
      <c r="D158" s="1" t="s">
        <v>2885</v>
      </c>
    </row>
    <row r="159">
      <c r="B159" s="1" t="s">
        <v>1397</v>
      </c>
      <c r="C159" s="1" t="s">
        <v>2714</v>
      </c>
      <c r="D159" s="1" t="s">
        <v>2889</v>
      </c>
    </row>
    <row r="160">
      <c r="B160" s="1" t="s">
        <v>1486</v>
      </c>
      <c r="C160" s="1" t="s">
        <v>2714</v>
      </c>
      <c r="D160" s="1" t="s">
        <v>2891</v>
      </c>
    </row>
    <row r="161">
      <c r="B161" s="1" t="s">
        <v>1697</v>
      </c>
      <c r="C161" s="1" t="s">
        <v>2714</v>
      </c>
      <c r="D161" s="1" t="s">
        <v>2895</v>
      </c>
    </row>
    <row r="162">
      <c r="B162" s="1" t="s">
        <v>2208</v>
      </c>
      <c r="C162" s="1" t="s">
        <v>2714</v>
      </c>
      <c r="D162" s="1" t="s">
        <v>2915</v>
      </c>
    </row>
    <row r="163">
      <c r="B163" s="1" t="s">
        <v>2211</v>
      </c>
      <c r="C163" s="1" t="s">
        <v>2714</v>
      </c>
      <c r="D163" s="1" t="s">
        <v>2933</v>
      </c>
    </row>
    <row r="164">
      <c r="B164" s="1" t="s">
        <v>3416</v>
      </c>
      <c r="C164" s="1" t="s">
        <v>2714</v>
      </c>
      <c r="D164" s="1" t="s">
        <v>2942</v>
      </c>
    </row>
    <row r="165">
      <c r="B165" s="1" t="s">
        <v>3417</v>
      </c>
      <c r="C165" s="1" t="s">
        <v>2714</v>
      </c>
      <c r="D165" s="1" t="s">
        <v>2944</v>
      </c>
    </row>
    <row r="166">
      <c r="B166" s="1" t="s">
        <v>2214</v>
      </c>
      <c r="C166" s="1" t="s">
        <v>2714</v>
      </c>
      <c r="D166" s="1" t="s">
        <v>2948</v>
      </c>
    </row>
    <row r="167">
      <c r="B167" s="1" t="s">
        <v>3418</v>
      </c>
      <c r="C167" s="1" t="s">
        <v>2714</v>
      </c>
      <c r="D167" s="1" t="s">
        <v>2970</v>
      </c>
    </row>
    <row r="168">
      <c r="B168" s="1" t="s">
        <v>1601</v>
      </c>
      <c r="C168" s="1" t="s">
        <v>2714</v>
      </c>
      <c r="D168" s="1" t="s">
        <v>3024</v>
      </c>
    </row>
    <row r="169">
      <c r="B169" s="1" t="s">
        <v>1509</v>
      </c>
      <c r="C169" s="1" t="s">
        <v>2714</v>
      </c>
      <c r="D169" s="1" t="s">
        <v>3034</v>
      </c>
    </row>
    <row r="170">
      <c r="B170" s="1" t="s">
        <v>3419</v>
      </c>
      <c r="C170" s="1" t="s">
        <v>2714</v>
      </c>
      <c r="D170" s="1" t="s">
        <v>3061</v>
      </c>
    </row>
    <row r="171">
      <c r="B171" s="1" t="s">
        <v>3420</v>
      </c>
      <c r="C171" s="1" t="s">
        <v>2714</v>
      </c>
      <c r="D171" s="1" t="s">
        <v>3066</v>
      </c>
    </row>
    <row r="172">
      <c r="B172" s="1" t="s">
        <v>3421</v>
      </c>
      <c r="C172" s="1" t="s">
        <v>2714</v>
      </c>
      <c r="D172" s="1" t="s">
        <v>3082</v>
      </c>
    </row>
    <row r="173">
      <c r="B173" s="1" t="s">
        <v>2017</v>
      </c>
      <c r="C173" s="1" t="s">
        <v>2714</v>
      </c>
      <c r="D173" s="1" t="s">
        <v>3172</v>
      </c>
    </row>
    <row r="174">
      <c r="B174" s="1" t="s">
        <v>1497</v>
      </c>
      <c r="C174" s="1" t="s">
        <v>2714</v>
      </c>
      <c r="D174" s="1" t="s">
        <v>3243</v>
      </c>
    </row>
    <row r="175">
      <c r="B175" s="1" t="s">
        <v>3422</v>
      </c>
      <c r="C175" s="1" t="s">
        <v>2717</v>
      </c>
      <c r="D175" s="1" t="s">
        <v>2805</v>
      </c>
    </row>
    <row r="176">
      <c r="B176" s="1" t="s">
        <v>1129</v>
      </c>
      <c r="C176" s="1" t="s">
        <v>2717</v>
      </c>
      <c r="D176" s="1" t="s">
        <v>2835</v>
      </c>
    </row>
    <row r="177">
      <c r="B177" s="1" t="s">
        <v>1856</v>
      </c>
      <c r="C177" s="1" t="s">
        <v>2717</v>
      </c>
      <c r="D177" s="1" t="s">
        <v>2837</v>
      </c>
    </row>
    <row r="178">
      <c r="B178" s="1" t="s">
        <v>1859</v>
      </c>
      <c r="C178" s="1" t="s">
        <v>2717</v>
      </c>
      <c r="D178" s="1" t="s">
        <v>2845</v>
      </c>
    </row>
    <row r="179">
      <c r="B179" s="1" t="s">
        <v>1712</v>
      </c>
      <c r="C179" s="1" t="s">
        <v>2717</v>
      </c>
      <c r="D179" s="1" t="s">
        <v>2849</v>
      </c>
    </row>
    <row r="180">
      <c r="B180" s="1" t="s">
        <v>1446</v>
      </c>
      <c r="C180" s="1" t="s">
        <v>2717</v>
      </c>
      <c r="D180" s="1" t="s">
        <v>2863</v>
      </c>
    </row>
    <row r="181">
      <c r="B181" s="1" t="s">
        <v>3423</v>
      </c>
      <c r="C181" s="1" t="s">
        <v>2717</v>
      </c>
      <c r="D181" s="1" t="s">
        <v>2881</v>
      </c>
    </row>
    <row r="182">
      <c r="B182" s="1" t="s">
        <v>3424</v>
      </c>
      <c r="C182" s="1" t="s">
        <v>2717</v>
      </c>
      <c r="D182" s="1" t="s">
        <v>2893</v>
      </c>
    </row>
    <row r="183">
      <c r="B183" s="1" t="s">
        <v>1449</v>
      </c>
      <c r="C183" s="1" t="s">
        <v>2717</v>
      </c>
      <c r="D183" s="1" t="s">
        <v>2911</v>
      </c>
    </row>
    <row r="184">
      <c r="B184" s="1" t="s">
        <v>2131</v>
      </c>
      <c r="C184" s="1" t="s">
        <v>2717</v>
      </c>
      <c r="D184" s="1" t="s">
        <v>2923</v>
      </c>
    </row>
    <row r="185">
      <c r="B185" s="1" t="s">
        <v>1821</v>
      </c>
      <c r="C185" s="1" t="s">
        <v>2717</v>
      </c>
      <c r="D185" s="1" t="s">
        <v>2960</v>
      </c>
    </row>
    <row r="186">
      <c r="B186" s="1" t="s">
        <v>1825</v>
      </c>
      <c r="C186" s="1" t="s">
        <v>2717</v>
      </c>
      <c r="D186" s="1" t="s">
        <v>2978</v>
      </c>
    </row>
    <row r="187">
      <c r="B187" s="1" t="s">
        <v>3425</v>
      </c>
      <c r="C187" s="1" t="s">
        <v>2717</v>
      </c>
      <c r="D187" s="1" t="s">
        <v>3001</v>
      </c>
    </row>
    <row r="188">
      <c r="B188" s="1" t="s">
        <v>1845</v>
      </c>
      <c r="C188" s="1" t="s">
        <v>2717</v>
      </c>
      <c r="D188" s="1" t="s">
        <v>3005</v>
      </c>
    </row>
    <row r="189">
      <c r="B189" s="1" t="s">
        <v>1452</v>
      </c>
      <c r="C189" s="1" t="s">
        <v>2717</v>
      </c>
      <c r="D189" s="1" t="s">
        <v>3012</v>
      </c>
    </row>
    <row r="190">
      <c r="B190" s="1" t="s">
        <v>1835</v>
      </c>
      <c r="C190" s="1" t="s">
        <v>2717</v>
      </c>
      <c r="D190" s="1" t="s">
        <v>3022</v>
      </c>
    </row>
    <row r="191">
      <c r="B191" s="1" t="s">
        <v>1982</v>
      </c>
      <c r="C191" s="1" t="s">
        <v>2722</v>
      </c>
      <c r="D191" s="1" t="s">
        <v>2812</v>
      </c>
    </row>
    <row r="192">
      <c r="B192" s="1" t="s">
        <v>1985</v>
      </c>
      <c r="C192" s="1" t="s">
        <v>2722</v>
      </c>
      <c r="D192" s="1" t="s">
        <v>2814</v>
      </c>
    </row>
    <row r="193">
      <c r="B193" s="1" t="s">
        <v>1988</v>
      </c>
      <c r="C193" s="1" t="s">
        <v>2722</v>
      </c>
      <c r="D193" s="1" t="s">
        <v>2816</v>
      </c>
    </row>
    <row r="194">
      <c r="B194" s="1" t="s">
        <v>1102</v>
      </c>
      <c r="C194" s="1" t="s">
        <v>2722</v>
      </c>
      <c r="D194" s="1" t="s">
        <v>2835</v>
      </c>
    </row>
    <row r="195">
      <c r="B195" s="1" t="s">
        <v>1354</v>
      </c>
      <c r="C195" s="1" t="s">
        <v>2722</v>
      </c>
      <c r="D195" s="1" t="s">
        <v>2849</v>
      </c>
    </row>
    <row r="196">
      <c r="B196" s="1" t="s">
        <v>1996</v>
      </c>
      <c r="C196" s="1" t="s">
        <v>2722</v>
      </c>
      <c r="D196" s="1" t="s">
        <v>2867</v>
      </c>
    </row>
    <row r="197">
      <c r="B197" s="1" t="s">
        <v>1565</v>
      </c>
      <c r="C197" s="1" t="s">
        <v>2722</v>
      </c>
      <c r="D197" s="1" t="s">
        <v>2893</v>
      </c>
    </row>
    <row r="198">
      <c r="B198" s="1" t="s">
        <v>2123</v>
      </c>
      <c r="C198" s="1" t="s">
        <v>2722</v>
      </c>
      <c r="D198" s="1" t="s">
        <v>2895</v>
      </c>
    </row>
    <row r="199">
      <c r="B199" s="1" t="s">
        <v>1831</v>
      </c>
      <c r="C199" s="1" t="s">
        <v>2722</v>
      </c>
      <c r="D199" s="1" t="s">
        <v>2897</v>
      </c>
    </row>
    <row r="200">
      <c r="B200" s="1" t="s">
        <v>2128</v>
      </c>
      <c r="C200" s="1" t="s">
        <v>2722</v>
      </c>
      <c r="D200" s="1" t="s">
        <v>2899</v>
      </c>
    </row>
    <row r="201">
      <c r="B201" s="1" t="s">
        <v>2140</v>
      </c>
      <c r="C201" s="1" t="s">
        <v>2725</v>
      </c>
      <c r="D201" s="1" t="s">
        <v>2849</v>
      </c>
    </row>
    <row r="202">
      <c r="B202" s="1" t="s">
        <v>1763</v>
      </c>
      <c r="C202" s="1" t="s">
        <v>2725</v>
      </c>
      <c r="D202" s="1" t="s">
        <v>2857</v>
      </c>
    </row>
    <row r="203">
      <c r="B203" s="1" t="s">
        <v>3426</v>
      </c>
      <c r="C203" s="1" t="s">
        <v>2725</v>
      </c>
      <c r="D203" s="1" t="s">
        <v>3200</v>
      </c>
    </row>
    <row r="204">
      <c r="B204" s="1" t="s">
        <v>2143</v>
      </c>
      <c r="C204" s="1" t="s">
        <v>2725</v>
      </c>
      <c r="D204" s="1" t="s">
        <v>2901</v>
      </c>
    </row>
    <row r="205">
      <c r="B205" s="1" t="s">
        <v>2146</v>
      </c>
      <c r="C205" s="1" t="s">
        <v>2725</v>
      </c>
      <c r="D205" s="1" t="s">
        <v>2903</v>
      </c>
    </row>
    <row r="206">
      <c r="B206" s="1" t="s">
        <v>1718</v>
      </c>
      <c r="C206" s="1" t="s">
        <v>2725</v>
      </c>
      <c r="D206" s="1" t="s">
        <v>2921</v>
      </c>
    </row>
    <row r="207">
      <c r="B207" s="1" t="s">
        <v>1721</v>
      </c>
      <c r="C207" s="1" t="s">
        <v>2725</v>
      </c>
      <c r="D207" s="1" t="s">
        <v>2929</v>
      </c>
    </row>
    <row r="208">
      <c r="B208" s="1" t="s">
        <v>1724</v>
      </c>
      <c r="C208" s="1" t="s">
        <v>2725</v>
      </c>
      <c r="D208" s="1" t="s">
        <v>2933</v>
      </c>
    </row>
    <row r="209">
      <c r="B209" s="1" t="s">
        <v>1890</v>
      </c>
      <c r="C209" s="1" t="s">
        <v>2725</v>
      </c>
      <c r="D209" s="1" t="s">
        <v>2978</v>
      </c>
    </row>
    <row r="210">
      <c r="B210" s="1" t="s">
        <v>3427</v>
      </c>
      <c r="C210" s="1" t="s">
        <v>2725</v>
      </c>
      <c r="D210" s="1" t="s">
        <v>3040</v>
      </c>
    </row>
    <row r="211">
      <c r="B211" s="1" t="s">
        <v>1742</v>
      </c>
      <c r="C211" s="1" t="s">
        <v>2725</v>
      </c>
      <c r="D211" s="1" t="s">
        <v>3100</v>
      </c>
    </row>
    <row r="212">
      <c r="B212" s="1" t="s">
        <v>1745</v>
      </c>
      <c r="C212" s="1" t="s">
        <v>2725</v>
      </c>
      <c r="D212" s="1" t="s">
        <v>3122</v>
      </c>
    </row>
    <row r="213">
      <c r="B213" s="1" t="s">
        <v>2176</v>
      </c>
      <c r="C213" s="1" t="s">
        <v>2725</v>
      </c>
      <c r="D213" s="1" t="s">
        <v>3124</v>
      </c>
    </row>
    <row r="214">
      <c r="B214" s="1" t="s">
        <v>1864</v>
      </c>
      <c r="C214" s="1" t="s">
        <v>2725</v>
      </c>
      <c r="D214" s="1" t="s">
        <v>3126</v>
      </c>
    </row>
    <row r="215">
      <c r="B215" s="1" t="s">
        <v>2149</v>
      </c>
      <c r="C215" s="1" t="s">
        <v>2725</v>
      </c>
      <c r="D215" s="1" t="s">
        <v>3128</v>
      </c>
    </row>
    <row r="216">
      <c r="B216" s="1" t="s">
        <v>2152</v>
      </c>
      <c r="C216" s="1" t="s">
        <v>2725</v>
      </c>
      <c r="D216" s="1" t="s">
        <v>3130</v>
      </c>
    </row>
    <row r="217">
      <c r="B217" s="1" t="s">
        <v>2155</v>
      </c>
      <c r="C217" s="1" t="s">
        <v>2725</v>
      </c>
      <c r="D217" s="1" t="s">
        <v>3132</v>
      </c>
    </row>
    <row r="218">
      <c r="B218" s="1" t="s">
        <v>1883</v>
      </c>
      <c r="C218" s="1" t="s">
        <v>2725</v>
      </c>
      <c r="D218" s="1" t="s">
        <v>3134</v>
      </c>
    </row>
    <row r="219">
      <c r="B219" s="1" t="s">
        <v>1874</v>
      </c>
      <c r="C219" s="1" t="s">
        <v>2725</v>
      </c>
      <c r="D219" s="1" t="s">
        <v>3136</v>
      </c>
    </row>
    <row r="220">
      <c r="B220" s="1" t="s">
        <v>1944</v>
      </c>
      <c r="C220" s="1" t="s">
        <v>2737</v>
      </c>
      <c r="D220" s="1" t="s">
        <v>2847</v>
      </c>
    </row>
    <row r="221">
      <c r="B221" s="1" t="s">
        <v>1838</v>
      </c>
      <c r="C221" s="1" t="s">
        <v>2725</v>
      </c>
      <c r="D221" s="1" t="s">
        <v>3140</v>
      </c>
    </row>
    <row r="222">
      <c r="B222" s="1" t="s">
        <v>1851</v>
      </c>
      <c r="C222" s="1" t="s">
        <v>2725</v>
      </c>
      <c r="D222" s="1" t="s">
        <v>3142</v>
      </c>
    </row>
    <row r="223">
      <c r="B223" s="1" t="s">
        <v>3428</v>
      </c>
      <c r="C223" s="1" t="s">
        <v>2725</v>
      </c>
      <c r="D223" s="1" t="s">
        <v>3150</v>
      </c>
    </row>
    <row r="224">
      <c r="B224" s="1" t="s">
        <v>2453</v>
      </c>
      <c r="C224" s="1" t="s">
        <v>2725</v>
      </c>
      <c r="D224" s="1" t="s">
        <v>3153</v>
      </c>
    </row>
    <row r="225">
      <c r="B225" s="1" t="s">
        <v>3429</v>
      </c>
      <c r="C225" s="1" t="s">
        <v>2725</v>
      </c>
      <c r="D225" s="1" t="s">
        <v>3155</v>
      </c>
    </row>
    <row r="226">
      <c r="B226" s="1" t="s">
        <v>1760</v>
      </c>
      <c r="C226" s="1" t="s">
        <v>2725</v>
      </c>
      <c r="D226" s="1" t="s">
        <v>3244</v>
      </c>
    </row>
    <row r="227">
      <c r="B227" s="1" t="s">
        <v>1700</v>
      </c>
      <c r="C227" s="1" t="s">
        <v>2728</v>
      </c>
      <c r="D227" s="1" t="s">
        <v>2802</v>
      </c>
    </row>
    <row r="228">
      <c r="B228" s="1" t="s">
        <v>1811</v>
      </c>
      <c r="C228" s="1" t="s">
        <v>2728</v>
      </c>
      <c r="D228" s="1" t="s">
        <v>2818</v>
      </c>
    </row>
    <row r="229">
      <c r="B229" s="1" t="s">
        <v>1817</v>
      </c>
      <c r="C229" s="1" t="s">
        <v>2728</v>
      </c>
      <c r="D229" s="1" t="s">
        <v>2828</v>
      </c>
    </row>
    <row r="230">
      <c r="B230" s="1" t="s">
        <v>3430</v>
      </c>
      <c r="C230" s="1" t="s">
        <v>2728</v>
      </c>
      <c r="D230" s="1" t="s">
        <v>2830</v>
      </c>
    </row>
    <row r="231">
      <c r="B231" s="1" t="s">
        <v>1784</v>
      </c>
      <c r="C231" s="1" t="s">
        <v>2728</v>
      </c>
      <c r="D231" s="1" t="s">
        <v>2837</v>
      </c>
    </row>
    <row r="232">
      <c r="B232" s="1" t="s">
        <v>1814</v>
      </c>
      <c r="C232" s="1" t="s">
        <v>2728</v>
      </c>
      <c r="D232" s="1" t="s">
        <v>2847</v>
      </c>
    </row>
    <row r="233">
      <c r="B233" s="1" t="s">
        <v>2097</v>
      </c>
      <c r="C233" s="1" t="s">
        <v>2728</v>
      </c>
      <c r="D233" s="1" t="s">
        <v>2849</v>
      </c>
    </row>
    <row r="234">
      <c r="B234" s="1" t="s">
        <v>1797</v>
      </c>
      <c r="C234" s="1" t="s">
        <v>2728</v>
      </c>
      <c r="D234" s="1" t="s">
        <v>3200</v>
      </c>
    </row>
    <row r="235">
      <c r="B235" s="1" t="s">
        <v>1800</v>
      </c>
      <c r="C235" s="1" t="s">
        <v>2728</v>
      </c>
      <c r="D235" s="1" t="s">
        <v>2879</v>
      </c>
    </row>
    <row r="236">
      <c r="B236" s="1" t="s">
        <v>1774</v>
      </c>
      <c r="C236" s="1" t="s">
        <v>2728</v>
      </c>
      <c r="D236" s="1" t="s">
        <v>2893</v>
      </c>
    </row>
    <row r="237">
      <c r="B237" s="1" t="s">
        <v>1703</v>
      </c>
      <c r="C237" s="1" t="s">
        <v>2728</v>
      </c>
      <c r="D237" s="1" t="s">
        <v>2895</v>
      </c>
    </row>
    <row r="238">
      <c r="B238" s="1" t="s">
        <v>1162</v>
      </c>
      <c r="C238" s="1" t="s">
        <v>2728</v>
      </c>
      <c r="D238" s="1" t="s">
        <v>2901</v>
      </c>
    </row>
    <row r="239">
      <c r="B239" s="1" t="s">
        <v>1164</v>
      </c>
      <c r="C239" s="1" t="s">
        <v>2728</v>
      </c>
      <c r="D239" s="1" t="s">
        <v>2903</v>
      </c>
    </row>
    <row r="240">
      <c r="B240" s="1" t="s">
        <v>1788</v>
      </c>
      <c r="C240" s="1" t="s">
        <v>2728</v>
      </c>
      <c r="D240" s="1" t="s">
        <v>2905</v>
      </c>
    </row>
    <row r="241">
      <c r="B241" s="1" t="s">
        <v>1791</v>
      </c>
      <c r="C241" s="1" t="s">
        <v>2728</v>
      </c>
      <c r="D241" s="1" t="s">
        <v>2907</v>
      </c>
    </row>
    <row r="242">
      <c r="B242" s="1" t="s">
        <v>1794</v>
      </c>
      <c r="C242" s="1" t="s">
        <v>2728</v>
      </c>
      <c r="D242" s="1" t="s">
        <v>2909</v>
      </c>
    </row>
    <row r="243">
      <c r="B243" s="1" t="s">
        <v>1771</v>
      </c>
      <c r="C243" s="1" t="s">
        <v>2728</v>
      </c>
      <c r="D243" s="1" t="s">
        <v>2981</v>
      </c>
    </row>
    <row r="244">
      <c r="B244" s="1" t="s">
        <v>1706</v>
      </c>
      <c r="C244" s="1" t="s">
        <v>2728</v>
      </c>
      <c r="D244" s="1" t="s">
        <v>3024</v>
      </c>
    </row>
    <row r="245">
      <c r="B245" s="1" t="s">
        <v>1805</v>
      </c>
      <c r="C245" s="1" t="s">
        <v>2728</v>
      </c>
      <c r="D245" s="1" t="s">
        <v>3026</v>
      </c>
    </row>
    <row r="246">
      <c r="B246" s="1" t="s">
        <v>2180</v>
      </c>
      <c r="C246" s="1" t="s">
        <v>2728</v>
      </c>
      <c r="D246" s="1" t="s">
        <v>3040</v>
      </c>
    </row>
    <row r="247">
      <c r="B247" s="1" t="s">
        <v>2166</v>
      </c>
      <c r="C247" s="1" t="s">
        <v>2728</v>
      </c>
      <c r="D247" s="1" t="s">
        <v>3067</v>
      </c>
    </row>
    <row r="248">
      <c r="B248" s="1" t="s">
        <v>1781</v>
      </c>
      <c r="C248" s="1" t="s">
        <v>2728</v>
      </c>
      <c r="D248" s="1" t="s">
        <v>3174</v>
      </c>
    </row>
    <row r="249">
      <c r="B249" s="1" t="s">
        <v>1899</v>
      </c>
      <c r="C249" s="1" t="s">
        <v>2732</v>
      </c>
      <c r="D249" s="1" t="s">
        <v>2828</v>
      </c>
    </row>
    <row r="250">
      <c r="B250" s="1" t="s">
        <v>1176</v>
      </c>
      <c r="C250" s="1" t="s">
        <v>2732</v>
      </c>
      <c r="D250" s="1" t="s">
        <v>2837</v>
      </c>
    </row>
    <row r="251">
      <c r="B251" s="1" t="s">
        <v>1090</v>
      </c>
      <c r="C251" s="1" t="s">
        <v>2732</v>
      </c>
      <c r="D251" s="1" t="s">
        <v>2839</v>
      </c>
    </row>
    <row r="252">
      <c r="B252" s="1" t="s">
        <v>1210</v>
      </c>
      <c r="C252" s="1" t="s">
        <v>2732</v>
      </c>
      <c r="D252" s="1" t="s">
        <v>2847</v>
      </c>
    </row>
    <row r="253">
      <c r="B253" s="1" t="s">
        <v>1808</v>
      </c>
      <c r="C253" s="1" t="s">
        <v>2732</v>
      </c>
      <c r="D253" s="1" t="s">
        <v>3200</v>
      </c>
    </row>
    <row r="254">
      <c r="B254" s="1" t="s">
        <v>2114</v>
      </c>
      <c r="C254" s="1" t="s">
        <v>2732</v>
      </c>
      <c r="D254" s="1" t="s">
        <v>2874</v>
      </c>
    </row>
    <row r="255">
      <c r="B255" s="1" t="s">
        <v>3431</v>
      </c>
      <c r="C255" s="1" t="s">
        <v>2732</v>
      </c>
      <c r="D255" s="1" t="s">
        <v>2893</v>
      </c>
    </row>
    <row r="256">
      <c r="B256" s="1" t="s">
        <v>1154</v>
      </c>
      <c r="C256" s="1" t="s">
        <v>2732</v>
      </c>
      <c r="D256" s="1" t="s">
        <v>2901</v>
      </c>
    </row>
    <row r="257">
      <c r="B257" s="1" t="s">
        <v>1157</v>
      </c>
      <c r="C257" s="1" t="s">
        <v>2732</v>
      </c>
      <c r="D257" s="1" t="s">
        <v>2903</v>
      </c>
    </row>
    <row r="258">
      <c r="B258" s="1" t="s">
        <v>1216</v>
      </c>
      <c r="C258" s="1" t="s">
        <v>2732</v>
      </c>
      <c r="D258" s="1" t="s">
        <v>2921</v>
      </c>
    </row>
    <row r="259">
      <c r="B259" s="1" t="s">
        <v>1842</v>
      </c>
      <c r="C259" s="1" t="s">
        <v>2732</v>
      </c>
      <c r="D259" s="1" t="s">
        <v>2976</v>
      </c>
    </row>
    <row r="260">
      <c r="B260" s="1" t="s">
        <v>2173</v>
      </c>
      <c r="C260" s="1" t="s">
        <v>2732</v>
      </c>
      <c r="D260" s="1" t="s">
        <v>2990</v>
      </c>
    </row>
    <row r="261">
      <c r="B261" s="1" t="s">
        <v>1238</v>
      </c>
      <c r="C261" s="1" t="s">
        <v>2732</v>
      </c>
      <c r="D261" s="1" t="s">
        <v>2992</v>
      </c>
    </row>
    <row r="262">
      <c r="B262" s="1" t="s">
        <v>1244</v>
      </c>
      <c r="C262" s="1" t="s">
        <v>2732</v>
      </c>
      <c r="D262" s="1" t="s">
        <v>2994</v>
      </c>
    </row>
    <row r="263">
      <c r="B263" s="1" t="s">
        <v>1049</v>
      </c>
      <c r="C263" s="1" t="s">
        <v>2732</v>
      </c>
      <c r="D263" s="1" t="s">
        <v>3016</v>
      </c>
    </row>
    <row r="264">
      <c r="B264" s="1" t="s">
        <v>1052</v>
      </c>
      <c r="C264" s="1" t="s">
        <v>2732</v>
      </c>
      <c r="D264" s="1" t="s">
        <v>3018</v>
      </c>
    </row>
    <row r="265">
      <c r="B265" s="1" t="s">
        <v>1198</v>
      </c>
      <c r="C265" s="1" t="s">
        <v>2732</v>
      </c>
      <c r="D265" s="1" t="s">
        <v>3036</v>
      </c>
    </row>
    <row r="266">
      <c r="B266" s="1" t="s">
        <v>1225</v>
      </c>
      <c r="C266" s="1" t="s">
        <v>2732</v>
      </c>
      <c r="D266" s="1" t="s">
        <v>3040</v>
      </c>
    </row>
    <row r="267">
      <c r="B267" s="1" t="s">
        <v>1183</v>
      </c>
      <c r="C267" s="1" t="s">
        <v>2732</v>
      </c>
      <c r="D267" s="1" t="s">
        <v>3048</v>
      </c>
    </row>
    <row r="268">
      <c r="B268" s="1" t="s">
        <v>1219</v>
      </c>
      <c r="C268" s="1" t="s">
        <v>2732</v>
      </c>
      <c r="D268" s="1" t="s">
        <v>3050</v>
      </c>
    </row>
    <row r="269">
      <c r="B269" s="1" t="s">
        <v>1096</v>
      </c>
      <c r="C269" s="1" t="s">
        <v>2732</v>
      </c>
      <c r="D269" s="1" t="s">
        <v>3057</v>
      </c>
    </row>
    <row r="270">
      <c r="B270" s="1" t="s">
        <v>1160</v>
      </c>
      <c r="C270" s="1" t="s">
        <v>2732</v>
      </c>
      <c r="D270" s="1" t="s">
        <v>3059</v>
      </c>
    </row>
    <row r="271">
      <c r="B271" s="1" t="s">
        <v>2110</v>
      </c>
      <c r="C271" s="1" t="s">
        <v>2732</v>
      </c>
      <c r="D271" s="1" t="s">
        <v>3062</v>
      </c>
    </row>
    <row r="272">
      <c r="B272" s="1" t="s">
        <v>2032</v>
      </c>
      <c r="C272" s="1" t="s">
        <v>2732</v>
      </c>
      <c r="D272" s="1" t="s">
        <v>3069</v>
      </c>
    </row>
    <row r="273">
      <c r="B273" s="1" t="s">
        <v>2035</v>
      </c>
      <c r="C273" s="1" t="s">
        <v>2732</v>
      </c>
      <c r="D273" s="1" t="s">
        <v>3071</v>
      </c>
    </row>
    <row r="274">
      <c r="B274" s="1" t="s">
        <v>1925</v>
      </c>
      <c r="C274" s="1" t="s">
        <v>2732</v>
      </c>
      <c r="D274" s="1" t="s">
        <v>3076</v>
      </c>
    </row>
    <row r="275">
      <c r="B275" s="1" t="s">
        <v>1929</v>
      </c>
      <c r="C275" s="1" t="s">
        <v>2732</v>
      </c>
      <c r="D275" s="1" t="s">
        <v>3182</v>
      </c>
    </row>
    <row r="276">
      <c r="B276" s="1" t="s">
        <v>1195</v>
      </c>
      <c r="C276" s="1" t="s">
        <v>2732</v>
      </c>
      <c r="D276" s="1" t="s">
        <v>3218</v>
      </c>
    </row>
    <row r="277">
      <c r="B277" s="1" t="s">
        <v>1077</v>
      </c>
      <c r="C277" s="1" t="s">
        <v>2732</v>
      </c>
      <c r="D277" s="1" t="s">
        <v>3236</v>
      </c>
    </row>
    <row r="278">
      <c r="B278" s="1" t="s">
        <v>1715</v>
      </c>
      <c r="C278" s="1" t="s">
        <v>2717</v>
      </c>
      <c r="D278" s="1" t="s">
        <v>2919</v>
      </c>
    </row>
    <row r="279">
      <c r="B279" s="1" t="s">
        <v>3432</v>
      </c>
      <c r="C279" s="1" t="s">
        <v>2722</v>
      </c>
      <c r="D279" s="1" t="s">
        <v>2919</v>
      </c>
    </row>
    <row r="280">
      <c r="B280" s="1" t="s">
        <v>3433</v>
      </c>
      <c r="C280" s="1" t="s">
        <v>2784</v>
      </c>
      <c r="D280" s="1" t="s">
        <v>3240</v>
      </c>
    </row>
    <row r="281">
      <c r="B281" s="1" t="s">
        <v>1947</v>
      </c>
      <c r="C281" s="1" t="s">
        <v>2737</v>
      </c>
      <c r="D281" s="1" t="s">
        <v>2985</v>
      </c>
    </row>
    <row r="282">
      <c r="B282" s="1" t="s">
        <v>1950</v>
      </c>
      <c r="C282" s="1" t="s">
        <v>2737</v>
      </c>
      <c r="D282" s="1" t="s">
        <v>3007</v>
      </c>
    </row>
    <row r="283">
      <c r="B283" s="1" t="s">
        <v>1912</v>
      </c>
      <c r="C283" s="1" t="s">
        <v>2737</v>
      </c>
      <c r="D283" s="1" t="s">
        <v>3215</v>
      </c>
    </row>
    <row r="284">
      <c r="B284" s="1" t="s">
        <v>1676</v>
      </c>
      <c r="C284" s="1" t="s">
        <v>2740</v>
      </c>
      <c r="D284" s="1" t="s">
        <v>2859</v>
      </c>
    </row>
    <row r="285">
      <c r="B285" s="1" t="s">
        <v>1679</v>
      </c>
      <c r="C285" s="1" t="s">
        <v>2740</v>
      </c>
      <c r="D285" s="1" t="s">
        <v>2861</v>
      </c>
    </row>
    <row r="286">
      <c r="B286" s="1" t="s">
        <v>1938</v>
      </c>
      <c r="C286" s="1" t="s">
        <v>2742</v>
      </c>
      <c r="D286" s="1" t="s">
        <v>2849</v>
      </c>
    </row>
    <row r="287">
      <c r="B287" s="1" t="s">
        <v>1941</v>
      </c>
      <c r="C287" s="1" t="s">
        <v>2742</v>
      </c>
      <c r="D287" s="1" t="s">
        <v>3009</v>
      </c>
    </row>
    <row r="288">
      <c r="B288" s="1" t="s">
        <v>3434</v>
      </c>
      <c r="C288" s="1" t="s">
        <v>2725</v>
      </c>
      <c r="D288" s="1" t="s">
        <v>3007</v>
      </c>
    </row>
    <row r="289">
      <c r="B289" s="1" t="s">
        <v>3435</v>
      </c>
      <c r="C289" s="1" t="s">
        <v>2725</v>
      </c>
      <c r="D289" s="1" t="s">
        <v>3009</v>
      </c>
    </row>
    <row r="290">
      <c r="B290" s="1" t="s">
        <v>1543</v>
      </c>
      <c r="C290" s="1" t="s">
        <v>2745</v>
      </c>
      <c r="D290" s="1" t="s">
        <v>2849</v>
      </c>
    </row>
    <row r="291">
      <c r="B291" s="1" t="s">
        <v>1540</v>
      </c>
      <c r="C291" s="1" t="s">
        <v>2745</v>
      </c>
      <c r="D291" s="1" t="s">
        <v>2853</v>
      </c>
    </row>
    <row r="292">
      <c r="B292" s="1" t="s">
        <v>1670</v>
      </c>
      <c r="C292" s="1" t="s">
        <v>2745</v>
      </c>
      <c r="D292" s="1" t="s">
        <v>2861</v>
      </c>
    </row>
    <row r="293">
      <c r="B293" s="1" t="s">
        <v>1512</v>
      </c>
      <c r="C293" s="1" t="s">
        <v>2745</v>
      </c>
      <c r="D293" s="1" t="s">
        <v>2867</v>
      </c>
    </row>
    <row r="294">
      <c r="B294" s="1" t="s">
        <v>1673</v>
      </c>
      <c r="C294" s="1" t="s">
        <v>2745</v>
      </c>
      <c r="D294" s="1" t="s">
        <v>2883</v>
      </c>
    </row>
    <row r="295">
      <c r="B295" s="1" t="s">
        <v>1488</v>
      </c>
      <c r="C295" s="1" t="s">
        <v>2745</v>
      </c>
      <c r="D295" s="1" t="s">
        <v>2891</v>
      </c>
    </row>
    <row r="296">
      <c r="B296" s="1" t="s">
        <v>1621</v>
      </c>
      <c r="C296" s="1" t="s">
        <v>2745</v>
      </c>
      <c r="D296" s="1" t="s">
        <v>2915</v>
      </c>
    </row>
    <row r="297">
      <c r="B297" s="1" t="s">
        <v>1503</v>
      </c>
      <c r="C297" s="1" t="s">
        <v>2745</v>
      </c>
      <c r="D297" s="1" t="s">
        <v>2933</v>
      </c>
    </row>
    <row r="298">
      <c r="B298" s="1" t="s">
        <v>1414</v>
      </c>
      <c r="C298" s="1" t="s">
        <v>2745</v>
      </c>
      <c r="D298" s="1" t="s">
        <v>2937</v>
      </c>
    </row>
    <row r="299">
      <c r="B299" s="1" t="s">
        <v>1417</v>
      </c>
      <c r="C299" s="1" t="s">
        <v>2745</v>
      </c>
      <c r="D299" s="1" t="s">
        <v>2942</v>
      </c>
    </row>
    <row r="300">
      <c r="B300" s="1" t="s">
        <v>1539</v>
      </c>
      <c r="C300" s="1" t="s">
        <v>2745</v>
      </c>
      <c r="D300" s="1" t="s">
        <v>2944</v>
      </c>
    </row>
    <row r="301">
      <c r="B301" s="1" t="s">
        <v>1932</v>
      </c>
      <c r="C301" s="1" t="s">
        <v>2745</v>
      </c>
      <c r="D301" s="1" t="s">
        <v>2950</v>
      </c>
    </row>
    <row r="302">
      <c r="B302" s="1" t="s">
        <v>1491</v>
      </c>
      <c r="C302" s="1" t="s">
        <v>2745</v>
      </c>
      <c r="D302" s="1" t="s">
        <v>2967</v>
      </c>
    </row>
    <row r="303">
      <c r="B303" s="1" t="s">
        <v>1379</v>
      </c>
      <c r="C303" s="1" t="s">
        <v>2745</v>
      </c>
      <c r="D303" s="1" t="s">
        <v>2970</v>
      </c>
    </row>
    <row r="304">
      <c r="B304" s="1" t="s">
        <v>1382</v>
      </c>
      <c r="C304" s="1" t="s">
        <v>2745</v>
      </c>
      <c r="D304" s="1" t="s">
        <v>2972</v>
      </c>
    </row>
    <row r="305">
      <c r="B305" s="1" t="s">
        <v>1385</v>
      </c>
      <c r="C305" s="1" t="s">
        <v>2745</v>
      </c>
      <c r="D305" s="1" t="s">
        <v>2974</v>
      </c>
    </row>
    <row r="306">
      <c r="B306" s="1" t="s">
        <v>1991</v>
      </c>
      <c r="C306" s="1" t="s">
        <v>2745</v>
      </c>
      <c r="D306" s="1" t="s">
        <v>2976</v>
      </c>
    </row>
    <row r="307">
      <c r="B307" s="1" t="s">
        <v>1515</v>
      </c>
      <c r="C307" s="1" t="s">
        <v>2745</v>
      </c>
      <c r="D307" s="1" t="s">
        <v>3082</v>
      </c>
    </row>
    <row r="308">
      <c r="B308" s="1" t="s">
        <v>1999</v>
      </c>
      <c r="C308" s="1" t="s">
        <v>2745</v>
      </c>
      <c r="D308" s="1" t="s">
        <v>3158</v>
      </c>
    </row>
    <row r="309">
      <c r="B309" s="1" t="s">
        <v>2085</v>
      </c>
      <c r="C309" s="1" t="s">
        <v>2745</v>
      </c>
      <c r="D309" s="1" t="s">
        <v>3160</v>
      </c>
    </row>
    <row r="310">
      <c r="B310" s="1" t="s">
        <v>1420</v>
      </c>
      <c r="C310" s="1" t="s">
        <v>2745</v>
      </c>
      <c r="D310" s="1" t="s">
        <v>3186</v>
      </c>
    </row>
    <row r="311">
      <c r="B311" s="1" t="s">
        <v>1625</v>
      </c>
      <c r="C311" s="1" t="s">
        <v>2745</v>
      </c>
      <c r="D311" s="1" t="s">
        <v>3212</v>
      </c>
    </row>
    <row r="312">
      <c r="B312" s="1" t="s">
        <v>1628</v>
      </c>
      <c r="C312" s="1" t="s">
        <v>2745</v>
      </c>
      <c r="D312" s="1" t="s">
        <v>3216</v>
      </c>
    </row>
    <row r="313">
      <c r="B313" s="1" t="s">
        <v>1500</v>
      </c>
      <c r="C313" s="1" t="s">
        <v>2745</v>
      </c>
      <c r="D313" s="1" t="s">
        <v>3243</v>
      </c>
    </row>
    <row r="314">
      <c r="B314" s="1" t="s">
        <v>1736</v>
      </c>
      <c r="C314" s="1" t="s">
        <v>2748</v>
      </c>
      <c r="D314" s="1" t="s">
        <v>2826</v>
      </c>
    </row>
    <row r="315">
      <c r="B315" s="1" t="s">
        <v>3436</v>
      </c>
      <c r="C315" s="1" t="s">
        <v>2748</v>
      </c>
      <c r="D315" s="1" t="s">
        <v>2855</v>
      </c>
    </row>
    <row r="316">
      <c r="B316" s="1" t="s">
        <v>1751</v>
      </c>
      <c r="C316" s="1" t="s">
        <v>2748</v>
      </c>
      <c r="D316" s="1" t="s">
        <v>2857</v>
      </c>
    </row>
    <row r="317">
      <c r="B317" s="1" t="s">
        <v>1902</v>
      </c>
      <c r="C317" s="1" t="s">
        <v>2748</v>
      </c>
      <c r="D317" s="1" t="s">
        <v>2893</v>
      </c>
    </row>
    <row r="318">
      <c r="B318" s="1" t="s">
        <v>1905</v>
      </c>
      <c r="C318" s="1" t="s">
        <v>2748</v>
      </c>
      <c r="D318" s="1" t="s">
        <v>3052</v>
      </c>
    </row>
    <row r="319">
      <c r="B319" s="1" t="s">
        <v>1739</v>
      </c>
      <c r="C319" s="1" t="s">
        <v>2748</v>
      </c>
      <c r="D319" s="1" t="s">
        <v>3122</v>
      </c>
    </row>
    <row r="320">
      <c r="B320" s="1" t="s">
        <v>2002</v>
      </c>
      <c r="C320" s="1" t="s">
        <v>2748</v>
      </c>
      <c r="D320" s="1" t="s">
        <v>3162</v>
      </c>
    </row>
    <row r="321">
      <c r="B321" s="1" t="s">
        <v>3437</v>
      </c>
      <c r="C321" s="1" t="s">
        <v>2737</v>
      </c>
      <c r="D321" s="1" t="s">
        <v>3164</v>
      </c>
    </row>
    <row r="322">
      <c r="B322" s="1" t="s">
        <v>3438</v>
      </c>
      <c r="C322" s="1" t="s">
        <v>2737</v>
      </c>
      <c r="D322" s="1" t="s">
        <v>3075</v>
      </c>
    </row>
    <row r="323">
      <c r="B323" s="1" t="s">
        <v>3439</v>
      </c>
      <c r="C323" s="1" t="s">
        <v>2748</v>
      </c>
      <c r="D323" s="1" t="s">
        <v>3203</v>
      </c>
    </row>
    <row r="324">
      <c r="B324" s="1" t="s">
        <v>1962</v>
      </c>
      <c r="C324" s="1" t="s">
        <v>2751</v>
      </c>
      <c r="D324" s="1" t="s">
        <v>3007</v>
      </c>
    </row>
    <row r="325">
      <c r="B325" s="1" t="s">
        <v>2005</v>
      </c>
      <c r="C325" s="1" t="s">
        <v>2748</v>
      </c>
      <c r="D325" s="1" t="s">
        <v>3180</v>
      </c>
    </row>
    <row r="326">
      <c r="B326" s="1" t="s">
        <v>2008</v>
      </c>
      <c r="C326" s="1" t="s">
        <v>2748</v>
      </c>
      <c r="D326" s="1" t="s">
        <v>3194</v>
      </c>
    </row>
    <row r="327">
      <c r="B327" s="1" t="s">
        <v>1953</v>
      </c>
      <c r="C327" s="1" t="s">
        <v>2787</v>
      </c>
      <c r="D327" s="1" t="s">
        <v>3164</v>
      </c>
    </row>
    <row r="328">
      <c r="B328" s="1" t="s">
        <v>1965</v>
      </c>
      <c r="C328" s="1" t="s">
        <v>2787</v>
      </c>
      <c r="D328" s="1" t="s">
        <v>3178</v>
      </c>
    </row>
    <row r="329">
      <c r="B329" s="1" t="s">
        <v>1956</v>
      </c>
      <c r="C329" s="1" t="s">
        <v>2787</v>
      </c>
      <c r="D329" s="1" t="s">
        <v>3007</v>
      </c>
    </row>
    <row r="330">
      <c r="B330" s="1" t="s">
        <v>1828</v>
      </c>
      <c r="C330" s="1" t="s">
        <v>2705</v>
      </c>
      <c r="D330" s="1" t="s">
        <v>3085</v>
      </c>
    </row>
    <row r="331">
      <c r="B331" s="1" t="s">
        <v>1877</v>
      </c>
      <c r="C331" s="1" t="s">
        <v>2732</v>
      </c>
      <c r="D331" s="1" t="s">
        <v>3242</v>
      </c>
    </row>
    <row r="332">
      <c r="B332" s="1" t="s">
        <v>1880</v>
      </c>
      <c r="C332" s="1" t="s">
        <v>2705</v>
      </c>
      <c r="D332" s="1" t="s">
        <v>3327</v>
      </c>
    </row>
    <row r="333">
      <c r="B333" s="1" t="s">
        <v>1610</v>
      </c>
      <c r="C333" s="1" t="s">
        <v>2705</v>
      </c>
      <c r="D333" s="1" t="s">
        <v>3328</v>
      </c>
    </row>
    <row r="334">
      <c r="B334" s="1" t="s">
        <v>1974</v>
      </c>
      <c r="C334" s="1" t="s">
        <v>2753</v>
      </c>
      <c r="D334" s="1" t="s">
        <v>3234</v>
      </c>
    </row>
    <row r="335">
      <c r="B335" s="1" t="s">
        <v>1971</v>
      </c>
      <c r="C335" s="1" t="s">
        <v>2753</v>
      </c>
      <c r="D335" s="1" t="s">
        <v>3166</v>
      </c>
    </row>
    <row r="336">
      <c r="B336" s="1" t="s">
        <v>1959</v>
      </c>
      <c r="C336" s="1" t="s">
        <v>2787</v>
      </c>
      <c r="D336" s="1" t="s">
        <v>3169</v>
      </c>
    </row>
    <row r="337">
      <c r="B337" s="1" t="s">
        <v>1908</v>
      </c>
      <c r="C337" s="1" t="s">
        <v>2753</v>
      </c>
      <c r="D337" s="1" t="s">
        <v>3038</v>
      </c>
    </row>
    <row r="338">
      <c r="B338" s="1" t="s">
        <v>1968</v>
      </c>
      <c r="C338" s="1" t="s">
        <v>2753</v>
      </c>
      <c r="D338" s="1" t="s">
        <v>3200</v>
      </c>
    </row>
    <row r="339">
      <c r="B339" s="1" t="s">
        <v>1977</v>
      </c>
      <c r="C339" s="1" t="s">
        <v>2753</v>
      </c>
      <c r="D339" s="1" t="s">
        <v>3234</v>
      </c>
    </row>
    <row r="340">
      <c r="B340" s="1" t="s">
        <v>3440</v>
      </c>
      <c r="C340" s="1" t="s">
        <v>2784</v>
      </c>
      <c r="D340" s="1" t="s">
        <v>2878</v>
      </c>
    </row>
    <row r="341">
      <c r="B341" s="1" t="s">
        <v>1173</v>
      </c>
      <c r="C341" s="1" t="s">
        <v>2758</v>
      </c>
      <c r="D341" s="1" t="s">
        <v>2917</v>
      </c>
    </row>
    <row r="342">
      <c r="B342" s="1" t="s">
        <v>3441</v>
      </c>
      <c r="C342" s="1" t="s">
        <v>2761</v>
      </c>
      <c r="D342" s="1" t="s">
        <v>2878</v>
      </c>
    </row>
    <row r="343">
      <c r="B343" s="1" t="s">
        <v>1167</v>
      </c>
      <c r="C343" s="1" t="s">
        <v>2761</v>
      </c>
      <c r="D343" s="1" t="s">
        <v>2901</v>
      </c>
    </row>
    <row r="344">
      <c r="B344" s="1" t="s">
        <v>1170</v>
      </c>
      <c r="C344" s="1" t="s">
        <v>2761</v>
      </c>
      <c r="D344" s="1" t="s">
        <v>2903</v>
      </c>
    </row>
    <row r="345">
      <c r="B345" s="1" t="s">
        <v>3442</v>
      </c>
      <c r="C345" s="1" t="s">
        <v>2761</v>
      </c>
      <c r="D345" s="1" t="s">
        <v>2913</v>
      </c>
    </row>
    <row r="346">
      <c r="B346" s="1" t="s">
        <v>1117</v>
      </c>
      <c r="C346" s="1" t="s">
        <v>2764</v>
      </c>
      <c r="D346" s="1" t="s">
        <v>2871</v>
      </c>
    </row>
    <row r="347">
      <c r="B347" s="1" t="s">
        <v>1434</v>
      </c>
      <c r="C347" s="1" t="s">
        <v>2767</v>
      </c>
      <c r="D347" s="1" t="s">
        <v>2822</v>
      </c>
    </row>
    <row r="348">
      <c r="B348" s="1" t="s">
        <v>1437</v>
      </c>
      <c r="C348" s="1" t="s">
        <v>2767</v>
      </c>
      <c r="D348" s="1" t="s">
        <v>3055</v>
      </c>
    </row>
    <row r="349">
      <c r="B349" s="1" t="s">
        <v>1253</v>
      </c>
      <c r="C349" s="1" t="s">
        <v>2770</v>
      </c>
      <c r="D349" s="1" t="s">
        <v>3045</v>
      </c>
    </row>
    <row r="350">
      <c r="B350" s="1" t="s">
        <v>1256</v>
      </c>
      <c r="C350" s="1" t="s">
        <v>2770</v>
      </c>
      <c r="D350" s="1" t="s">
        <v>3078</v>
      </c>
    </row>
    <row r="351">
      <c r="B351" s="1" t="s">
        <v>1259</v>
      </c>
      <c r="C351" s="1" t="s">
        <v>2770</v>
      </c>
      <c r="D351" s="1" t="s">
        <v>3080</v>
      </c>
    </row>
    <row r="352">
      <c r="B352" s="1" t="s">
        <v>1262</v>
      </c>
      <c r="C352" s="1" t="s">
        <v>2773</v>
      </c>
      <c r="D352" s="1" t="s">
        <v>3045</v>
      </c>
    </row>
    <row r="353">
      <c r="B353" s="1" t="s">
        <v>1265</v>
      </c>
      <c r="C353" s="1" t="s">
        <v>2773</v>
      </c>
      <c r="D353" s="1" t="s">
        <v>3078</v>
      </c>
    </row>
    <row r="354">
      <c r="B354" s="1" t="s">
        <v>3443</v>
      </c>
      <c r="C354" s="1" t="s">
        <v>2773</v>
      </c>
      <c r="D354" s="1" t="s">
        <v>3080</v>
      </c>
    </row>
    <row r="355">
      <c r="B355" s="1" t="s">
        <v>1268</v>
      </c>
      <c r="C355" s="1" t="s">
        <v>2776</v>
      </c>
      <c r="D355" s="1" t="s">
        <v>3064</v>
      </c>
    </row>
    <row r="356">
      <c r="B356" s="1" t="s">
        <v>1604</v>
      </c>
      <c r="C356" s="1" t="s">
        <v>1614</v>
      </c>
      <c r="D356" s="1" t="s">
        <v>2831</v>
      </c>
    </row>
    <row r="357">
      <c r="B357" s="1" t="s">
        <v>1605</v>
      </c>
      <c r="C357" s="1" t="s">
        <v>1614</v>
      </c>
      <c r="D357" s="1" t="s">
        <v>3204</v>
      </c>
    </row>
    <row r="358">
      <c r="B358" s="1" t="s">
        <v>1886</v>
      </c>
      <c r="C358" s="1" t="s">
        <v>2784</v>
      </c>
      <c r="D358" s="1" t="s">
        <v>2820</v>
      </c>
    </row>
    <row r="359">
      <c r="B359" s="1" t="s">
        <v>3444</v>
      </c>
      <c r="C359" s="1" t="s">
        <v>2784</v>
      </c>
      <c r="D359" s="1" t="s">
        <v>2822</v>
      </c>
    </row>
    <row r="360">
      <c r="B360" s="1" t="s">
        <v>1893</v>
      </c>
      <c r="C360" s="1" t="s">
        <v>2784</v>
      </c>
      <c r="D360" s="1" t="s">
        <v>3073</v>
      </c>
    </row>
    <row r="361">
      <c r="B361" s="1" t="s">
        <v>1871</v>
      </c>
      <c r="C361" s="1" t="s">
        <v>2784</v>
      </c>
      <c r="D361" s="1" t="s">
        <v>3138</v>
      </c>
    </row>
    <row r="362">
      <c r="B362" s="1" t="s">
        <v>1067</v>
      </c>
      <c r="C362" s="1" t="s">
        <v>2705</v>
      </c>
      <c r="D362" s="1" t="s">
        <v>3249</v>
      </c>
    </row>
    <row r="363">
      <c r="B363" s="1" t="s">
        <v>2286</v>
      </c>
      <c r="C363" s="1" t="s">
        <v>2705</v>
      </c>
      <c r="D363" s="1" t="s">
        <v>3251</v>
      </c>
    </row>
    <row r="364">
      <c r="B364" s="1" t="s">
        <v>2279</v>
      </c>
      <c r="C364" s="1" t="s">
        <v>2705</v>
      </c>
      <c r="D364" s="1" t="s">
        <v>3253</v>
      </c>
    </row>
    <row r="365">
      <c r="B365" s="1" t="s">
        <v>2293</v>
      </c>
      <c r="C365" s="1" t="s">
        <v>2705</v>
      </c>
      <c r="D365" s="1" t="s">
        <v>3255</v>
      </c>
    </row>
    <row r="366">
      <c r="B366" s="1" t="s">
        <v>2303</v>
      </c>
      <c r="C366" s="1" t="s">
        <v>2745</v>
      </c>
      <c r="D366" s="1" t="s">
        <v>3003</v>
      </c>
    </row>
    <row r="367">
      <c r="B367" s="1" t="s">
        <v>2306</v>
      </c>
      <c r="C367" s="1" t="s">
        <v>2745</v>
      </c>
      <c r="D367" s="1" t="s">
        <v>3014</v>
      </c>
    </row>
    <row r="368">
      <c r="B368" s="1" t="s">
        <v>2162</v>
      </c>
      <c r="C368" s="1" t="s">
        <v>2705</v>
      </c>
      <c r="D368" s="1" t="s">
        <v>3251</v>
      </c>
    </row>
    <row r="369">
      <c r="B369" s="1" t="s">
        <v>2105</v>
      </c>
      <c r="C369" s="1" t="s">
        <v>2705</v>
      </c>
      <c r="D369" s="1" t="s">
        <v>2839</v>
      </c>
    </row>
    <row r="370">
      <c r="B370" s="1" t="s">
        <v>2314</v>
      </c>
      <c r="C370" s="1" t="s">
        <v>2705</v>
      </c>
      <c r="D370" s="1" t="s">
        <v>3258</v>
      </c>
    </row>
    <row r="371">
      <c r="B371" s="1" t="s">
        <v>2233</v>
      </c>
      <c r="C371" s="1" t="s">
        <v>2705</v>
      </c>
      <c r="D371" s="1" t="s">
        <v>3261</v>
      </c>
    </row>
    <row r="372">
      <c r="B372" s="1" t="s">
        <v>2322</v>
      </c>
      <c r="C372" s="1" t="s">
        <v>2705</v>
      </c>
      <c r="D372" s="1" t="s">
        <v>3262</v>
      </c>
    </row>
    <row r="373">
      <c r="B373" s="1" t="s">
        <v>2326</v>
      </c>
      <c r="C373" s="1" t="s">
        <v>2705</v>
      </c>
      <c r="D373" s="1" t="s">
        <v>3264</v>
      </c>
    </row>
    <row r="374">
      <c r="B374" s="1" t="s">
        <v>2325</v>
      </c>
      <c r="C374" s="1" t="s">
        <v>2705</v>
      </c>
      <c r="D374" s="1" t="s">
        <v>3266</v>
      </c>
    </row>
    <row r="375">
      <c r="B375" s="1" t="s">
        <v>2319</v>
      </c>
      <c r="C375" s="1" t="s">
        <v>2705</v>
      </c>
      <c r="D375" s="1" t="s">
        <v>3268</v>
      </c>
    </row>
    <row r="376">
      <c r="B376" s="1" t="s">
        <v>3445</v>
      </c>
      <c r="C376" s="1" t="s">
        <v>2705</v>
      </c>
      <c r="D376" s="1" t="s">
        <v>3270</v>
      </c>
    </row>
    <row r="377">
      <c r="B377" s="1" t="s">
        <v>2266</v>
      </c>
      <c r="C377" s="1" t="s">
        <v>2705</v>
      </c>
      <c r="D377" s="1" t="s">
        <v>3330</v>
      </c>
    </row>
    <row r="378">
      <c r="B378" s="1" t="s">
        <v>2507</v>
      </c>
      <c r="C378" s="1" t="s">
        <v>2732</v>
      </c>
      <c r="D378" s="1" t="s">
        <v>3332</v>
      </c>
    </row>
    <row r="379">
      <c r="B379" s="54" t="s">
        <v>2525</v>
      </c>
      <c r="C379" s="54" t="s">
        <v>2725</v>
      </c>
      <c r="D379" s="54" t="s">
        <v>3271</v>
      </c>
      <c r="E379" s="54"/>
      <c r="F379" s="54"/>
      <c r="G379" s="54"/>
      <c r="H379" s="54"/>
      <c r="I379" s="55"/>
    </row>
    <row r="380">
      <c r="B380" s="54" t="s">
        <v>1867</v>
      </c>
      <c r="C380" s="54" t="s">
        <v>2725</v>
      </c>
      <c r="D380" s="54" t="s">
        <v>3272</v>
      </c>
      <c r="E380" s="54"/>
      <c r="F380" s="54"/>
      <c r="G380" s="54"/>
      <c r="H380" s="54"/>
      <c r="I380" s="55"/>
    </row>
    <row r="381">
      <c r="B381" s="1" t="s">
        <v>2517</v>
      </c>
    </row>
    <row r="382">
      <c r="B382" s="1" t="s">
        <v>2520</v>
      </c>
    </row>
    <row r="383">
      <c r="B383" s="54" t="s">
        <v>2331</v>
      </c>
      <c r="C383" s="54" t="s">
        <v>2789</v>
      </c>
      <c r="D383" s="54" t="s">
        <v>2952</v>
      </c>
      <c r="E383" s="54"/>
      <c r="F383" s="54"/>
      <c r="G383" s="54"/>
      <c r="H383" s="54"/>
      <c r="I383" s="55"/>
    </row>
    <row r="384">
      <c r="B384" s="54" t="s">
        <v>2460</v>
      </c>
      <c r="C384" s="54" t="s">
        <v>2789</v>
      </c>
      <c r="D384" s="54" t="s">
        <v>3274</v>
      </c>
      <c r="E384" s="54"/>
      <c r="F384" s="54"/>
      <c r="G384" s="54"/>
      <c r="H384" s="54"/>
      <c r="I384" s="55"/>
    </row>
    <row r="385">
      <c r="B385" s="54" t="s">
        <v>2465</v>
      </c>
      <c r="C385" s="54" t="s">
        <v>2722</v>
      </c>
      <c r="D385" s="54" t="s">
        <v>2857</v>
      </c>
      <c r="E385" s="54"/>
      <c r="F385" s="54"/>
      <c r="G385" s="54"/>
      <c r="H385" s="54"/>
      <c r="I385" s="55"/>
    </row>
    <row r="386">
      <c r="B386" s="54" t="s">
        <v>2469</v>
      </c>
      <c r="C386" s="54" t="s">
        <v>2722</v>
      </c>
      <c r="D386" s="54" t="s">
        <v>2929</v>
      </c>
      <c r="E386" s="54"/>
      <c r="F386" s="54"/>
      <c r="G386" s="54"/>
      <c r="H386" s="54"/>
      <c r="I386" s="55"/>
    </row>
    <row r="387">
      <c r="B387" s="54" t="s">
        <v>2472</v>
      </c>
      <c r="C387" s="54" t="s">
        <v>2722</v>
      </c>
      <c r="D387" s="54" t="s">
        <v>2940</v>
      </c>
      <c r="E387" s="54"/>
      <c r="F387" s="54"/>
      <c r="G387" s="54"/>
      <c r="H387" s="54"/>
      <c r="I387" s="55"/>
    </row>
    <row r="388">
      <c r="B388" s="54" t="s">
        <v>2475</v>
      </c>
      <c r="C388" s="54" t="s">
        <v>2722</v>
      </c>
      <c r="D388" s="54" t="s">
        <v>3276</v>
      </c>
      <c r="E388" s="54"/>
      <c r="F388" s="54"/>
      <c r="G388" s="54"/>
      <c r="H388" s="54"/>
      <c r="I388" s="55"/>
    </row>
    <row r="389">
      <c r="B389" s="54" t="s">
        <v>2478</v>
      </c>
      <c r="C389" s="54" t="s">
        <v>2789</v>
      </c>
      <c r="D389" s="54" t="s">
        <v>2849</v>
      </c>
      <c r="E389" s="54"/>
      <c r="F389" s="54"/>
      <c r="G389" s="54"/>
      <c r="H389" s="54"/>
      <c r="I389" s="55"/>
    </row>
    <row r="390">
      <c r="B390" s="54" t="s">
        <v>2481</v>
      </c>
      <c r="C390" s="54" t="s">
        <v>2789</v>
      </c>
      <c r="D390" s="54" t="s">
        <v>3278</v>
      </c>
      <c r="E390" s="54"/>
      <c r="F390" s="54"/>
      <c r="G390" s="54"/>
      <c r="H390" s="54"/>
      <c r="I390" s="55"/>
    </row>
    <row r="391">
      <c r="B391" s="54" t="s">
        <v>2484</v>
      </c>
      <c r="C391" s="54" t="s">
        <v>2789</v>
      </c>
      <c r="D391" s="54" t="s">
        <v>3280</v>
      </c>
      <c r="E391" s="54"/>
      <c r="F391" s="54"/>
      <c r="G391" s="54"/>
      <c r="H391" s="54"/>
      <c r="I391" s="55"/>
    </row>
    <row r="392">
      <c r="B392" s="54" t="s">
        <v>2487</v>
      </c>
      <c r="C392" s="54" t="s">
        <v>1611</v>
      </c>
      <c r="D392" s="54" t="s">
        <v>3283</v>
      </c>
      <c r="E392" s="54"/>
      <c r="F392" s="54"/>
      <c r="G392" s="54"/>
      <c r="H392" s="54"/>
      <c r="I392" s="55"/>
    </row>
    <row r="393">
      <c r="B393" s="54" t="s">
        <v>2491</v>
      </c>
      <c r="C393" s="54" t="s">
        <v>2789</v>
      </c>
      <c r="D393" s="54" t="s">
        <v>3098</v>
      </c>
      <c r="E393" s="54"/>
      <c r="F393" s="54"/>
      <c r="G393" s="54"/>
      <c r="H393" s="54"/>
      <c r="I393" s="55"/>
    </row>
    <row r="394">
      <c r="B394" s="54" t="s">
        <v>2494</v>
      </c>
      <c r="C394" s="54" t="s">
        <v>2725</v>
      </c>
      <c r="D394" s="54" t="s">
        <v>3284</v>
      </c>
      <c r="E394" s="54"/>
      <c r="F394" s="54"/>
      <c r="G394" s="54"/>
      <c r="H394" s="54"/>
      <c r="I394" s="55"/>
    </row>
    <row r="395">
      <c r="B395" s="54" t="s">
        <v>2497</v>
      </c>
      <c r="C395" s="54" t="s">
        <v>2789</v>
      </c>
      <c r="D395" s="54" t="s">
        <v>3128</v>
      </c>
      <c r="E395" s="54"/>
      <c r="F395" s="54"/>
      <c r="G395" s="54"/>
      <c r="H395" s="54"/>
      <c r="I395" s="55"/>
    </row>
    <row r="396">
      <c r="B396" s="54" t="s">
        <v>2500</v>
      </c>
      <c r="C396" s="54" t="s">
        <v>2789</v>
      </c>
      <c r="D396" s="54" t="s">
        <v>3286</v>
      </c>
      <c r="E396" s="54"/>
      <c r="F396" s="54"/>
      <c r="G396" s="54"/>
      <c r="H396" s="54"/>
      <c r="I396" s="55"/>
    </row>
    <row r="397">
      <c r="B397" s="54" t="s">
        <v>2401</v>
      </c>
      <c r="C397" s="54" t="s">
        <v>2789</v>
      </c>
      <c r="D397" s="54" t="s">
        <v>2927</v>
      </c>
      <c r="E397" s="54"/>
      <c r="F397" s="54"/>
      <c r="G397" s="54"/>
      <c r="H397" s="54"/>
      <c r="I397" s="55"/>
    </row>
    <row r="398">
      <c r="B398" s="54" t="s">
        <v>2404</v>
      </c>
      <c r="C398" s="54" t="s">
        <v>2789</v>
      </c>
      <c r="D398" s="54" t="s">
        <v>2865</v>
      </c>
      <c r="E398" s="54"/>
      <c r="F398" s="54"/>
      <c r="G398" s="54"/>
      <c r="H398" s="54"/>
      <c r="I398" s="55"/>
    </row>
    <row r="399">
      <c r="B399" s="56" t="s">
        <v>2334</v>
      </c>
      <c r="C399" s="1" t="s">
        <v>2789</v>
      </c>
      <c r="D399" s="1" t="s">
        <v>2897</v>
      </c>
    </row>
    <row r="400">
      <c r="B400" s="56" t="s">
        <v>2134</v>
      </c>
      <c r="C400" s="1" t="s">
        <v>2789</v>
      </c>
      <c r="D400" s="1" t="s">
        <v>2952</v>
      </c>
    </row>
    <row r="401">
      <c r="B401" s="56" t="s">
        <v>2337</v>
      </c>
      <c r="C401" s="1" t="s">
        <v>2789</v>
      </c>
      <c r="D401" s="1" t="s">
        <v>2867</v>
      </c>
    </row>
    <row r="402">
      <c r="B402" s="56" t="s">
        <v>2340</v>
      </c>
      <c r="C402" s="1" t="s">
        <v>2789</v>
      </c>
      <c r="D402" s="1" t="s">
        <v>3288</v>
      </c>
    </row>
    <row r="403">
      <c r="B403" s="56" t="s">
        <v>2343</v>
      </c>
      <c r="C403" s="1" t="s">
        <v>2789</v>
      </c>
      <c r="D403" s="1" t="s">
        <v>2972</v>
      </c>
    </row>
    <row r="404">
      <c r="B404" s="56" t="s">
        <v>2346</v>
      </c>
      <c r="C404" s="1" t="s">
        <v>2789</v>
      </c>
      <c r="D404" s="1" t="s">
        <v>2861</v>
      </c>
    </row>
    <row r="405">
      <c r="B405" s="56" t="s">
        <v>3446</v>
      </c>
      <c r="C405" s="1" t="s">
        <v>2789</v>
      </c>
      <c r="D405" s="1" t="s">
        <v>3290</v>
      </c>
    </row>
    <row r="406">
      <c r="B406" s="56" t="s">
        <v>2349</v>
      </c>
      <c r="C406" s="1" t="s">
        <v>2789</v>
      </c>
      <c r="D406" s="1" t="s">
        <v>3291</v>
      </c>
    </row>
    <row r="407">
      <c r="B407" s="56" t="s">
        <v>1135</v>
      </c>
      <c r="C407" s="1" t="s">
        <v>2732</v>
      </c>
      <c r="D407" s="1" t="s">
        <v>3292</v>
      </c>
    </row>
    <row r="408">
      <c r="B408" s="56" t="s">
        <v>2354</v>
      </c>
      <c r="C408" s="1" t="s">
        <v>2732</v>
      </c>
      <c r="D408" s="1" t="s">
        <v>3294</v>
      </c>
    </row>
    <row r="409">
      <c r="B409" s="56" t="s">
        <v>2357</v>
      </c>
      <c r="C409" s="1" t="s">
        <v>2705</v>
      </c>
      <c r="D409" s="1" t="s">
        <v>3296</v>
      </c>
    </row>
    <row r="410">
      <c r="B410" s="56" t="s">
        <v>2360</v>
      </c>
      <c r="C410" s="1" t="s">
        <v>2705</v>
      </c>
      <c r="D410" s="1" t="s">
        <v>3298</v>
      </c>
    </row>
    <row r="411">
      <c r="B411" s="56" t="s">
        <v>2363</v>
      </c>
      <c r="C411" s="1" t="s">
        <v>2705</v>
      </c>
      <c r="D411" s="1" t="s">
        <v>3300</v>
      </c>
    </row>
    <row r="412">
      <c r="B412" s="56" t="s">
        <v>2366</v>
      </c>
      <c r="C412" s="1" t="s">
        <v>2705</v>
      </c>
      <c r="D412" s="1" t="s">
        <v>3302</v>
      </c>
    </row>
    <row r="413">
      <c r="B413" s="56" t="s">
        <v>2369</v>
      </c>
      <c r="C413" s="1" t="s">
        <v>2789</v>
      </c>
      <c r="D413" s="1" t="s">
        <v>2935</v>
      </c>
    </row>
    <row r="414">
      <c r="B414" s="56" t="s">
        <v>2372</v>
      </c>
      <c r="C414" s="1" t="s">
        <v>2789</v>
      </c>
      <c r="D414" s="1" t="s">
        <v>3304</v>
      </c>
    </row>
    <row r="415">
      <c r="B415" s="56" t="s">
        <v>2375</v>
      </c>
      <c r="C415" s="1" t="s">
        <v>2789</v>
      </c>
      <c r="D415" s="1" t="s">
        <v>3306</v>
      </c>
    </row>
    <row r="416">
      <c r="B416" s="56" t="s">
        <v>2378</v>
      </c>
      <c r="C416" s="1" t="s">
        <v>2705</v>
      </c>
      <c r="D416" s="1" t="s">
        <v>3308</v>
      </c>
    </row>
    <row r="417">
      <c r="B417" s="56" t="s">
        <v>2384</v>
      </c>
      <c r="C417" s="1" t="s">
        <v>2705</v>
      </c>
      <c r="D417" s="1" t="s">
        <v>2897</v>
      </c>
      <c r="G417" s="1" t="s">
        <v>3108</v>
      </c>
    </row>
    <row r="418">
      <c r="B418" s="56" t="s">
        <v>2387</v>
      </c>
      <c r="C418" s="1" t="s">
        <v>2714</v>
      </c>
      <c r="D418" s="1" t="s">
        <v>3310</v>
      </c>
    </row>
    <row r="419">
      <c r="B419" s="56" t="s">
        <v>2390</v>
      </c>
      <c r="C419" s="1" t="s">
        <v>2705</v>
      </c>
      <c r="D419" s="1" t="s">
        <v>3155</v>
      </c>
    </row>
    <row r="420">
      <c r="B420" s="56" t="s">
        <v>2393</v>
      </c>
      <c r="C420" s="1" t="s">
        <v>1611</v>
      </c>
      <c r="D420" s="1" t="s">
        <v>3312</v>
      </c>
    </row>
    <row r="421">
      <c r="B421" s="56" t="s">
        <v>2398</v>
      </c>
      <c r="C421" s="1" t="s">
        <v>2725</v>
      </c>
      <c r="D421" s="1" t="s">
        <v>3314</v>
      </c>
    </row>
    <row r="422">
      <c r="B422" s="56" t="s">
        <v>2407</v>
      </c>
      <c r="C422" s="1" t="s">
        <v>2789</v>
      </c>
      <c r="D422" s="1" t="s">
        <v>2805</v>
      </c>
    </row>
    <row r="423">
      <c r="B423" s="56" t="s">
        <v>3447</v>
      </c>
      <c r="C423" s="1" t="s">
        <v>2767</v>
      </c>
      <c r="D423" s="1" t="s">
        <v>3312</v>
      </c>
    </row>
    <row r="424">
      <c r="B424" s="56" t="s">
        <v>2411</v>
      </c>
      <c r="C424" s="1" t="s">
        <v>2767</v>
      </c>
      <c r="D424" s="1" t="s">
        <v>2863</v>
      </c>
    </row>
    <row r="425">
      <c r="B425" s="56" t="s">
        <v>2410</v>
      </c>
      <c r="C425" s="1" t="s">
        <v>2767</v>
      </c>
      <c r="D425" s="1" t="s">
        <v>2831</v>
      </c>
    </row>
    <row r="426">
      <c r="B426" s="56" t="s">
        <v>1661</v>
      </c>
      <c r="C426" s="1" t="s">
        <v>1611</v>
      </c>
      <c r="D426" s="1" t="s">
        <v>2865</v>
      </c>
    </row>
    <row r="427">
      <c r="B427" s="56" t="s">
        <v>2416</v>
      </c>
      <c r="C427" s="1" t="s">
        <v>1611</v>
      </c>
      <c r="D427" s="1" t="s">
        <v>3316</v>
      </c>
    </row>
    <row r="428">
      <c r="B428" s="56" t="s">
        <v>2421</v>
      </c>
      <c r="C428" s="1" t="s">
        <v>2789</v>
      </c>
      <c r="D428" s="1" t="s">
        <v>3316</v>
      </c>
    </row>
    <row r="429">
      <c r="B429" s="56" t="s">
        <v>2424</v>
      </c>
      <c r="C429" s="1" t="s">
        <v>1611</v>
      </c>
      <c r="D429" s="1" t="s">
        <v>3158</v>
      </c>
    </row>
    <row r="430">
      <c r="B430" s="56" t="s">
        <v>2427</v>
      </c>
      <c r="C430" s="1" t="s">
        <v>2705</v>
      </c>
      <c r="D430" s="1" t="s">
        <v>3319</v>
      </c>
    </row>
    <row r="431">
      <c r="B431" s="56" t="s">
        <v>2430</v>
      </c>
      <c r="C431" s="1" t="s">
        <v>2732</v>
      </c>
      <c r="D431" s="1" t="s">
        <v>3321</v>
      </c>
    </row>
    <row r="432">
      <c r="B432" s="56" t="s">
        <v>2433</v>
      </c>
      <c r="C432" s="1" t="s">
        <v>2789</v>
      </c>
      <c r="D432" s="1" t="s">
        <v>2929</v>
      </c>
    </row>
    <row r="433">
      <c r="B433" s="56" t="s">
        <v>2434</v>
      </c>
      <c r="C433" s="1" t="s">
        <v>2789</v>
      </c>
      <c r="D433" s="1" t="s">
        <v>2857</v>
      </c>
    </row>
    <row r="434">
      <c r="B434" s="56" t="s">
        <v>2439</v>
      </c>
      <c r="C434" s="1" t="s">
        <v>2789</v>
      </c>
      <c r="D434" s="1" t="s">
        <v>3188</v>
      </c>
    </row>
    <row r="435">
      <c r="B435" s="56" t="s">
        <v>2442</v>
      </c>
      <c r="C435" s="1" t="s">
        <v>2789</v>
      </c>
      <c r="D435" s="1" t="s">
        <v>2843</v>
      </c>
    </row>
    <row r="436">
      <c r="B436" s="56" t="s">
        <v>2445</v>
      </c>
      <c r="C436" s="1" t="s">
        <v>2789</v>
      </c>
      <c r="D436" s="1" t="s">
        <v>2931</v>
      </c>
    </row>
    <row r="437">
      <c r="B437" s="56" t="s">
        <v>2448</v>
      </c>
      <c r="C437" s="1" t="s">
        <v>2789</v>
      </c>
      <c r="D437" s="1" t="s">
        <v>2835</v>
      </c>
    </row>
    <row r="438">
      <c r="B438" s="56" t="s">
        <v>2532</v>
      </c>
    </row>
    <row r="439">
      <c r="B439" s="56" t="s">
        <v>2510</v>
      </c>
    </row>
    <row r="440">
      <c r="B440" s="56" t="s">
        <v>2309</v>
      </c>
    </row>
    <row r="441">
      <c r="B441" s="56" t="s">
        <v>3448</v>
      </c>
    </row>
  </sheetData>
  <conditionalFormatting sqref="D161:E165">
    <cfRule type="duplicateValues" priority="1" dxfId="15"/>
  </conditionalFormatting>
  <pageMargins left="0.69999999999999996" right="0.69999999999999996" top="0.75" bottom="0.75" header="0.29999999999999999" footer="0.29999999999999999"/>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70C0"/>
  </sheetPr>
  <sheetViews>
    <sheetView showGridLines="0" topLeftCell="A160" workbookViewId="0">
      <selection activeCell="F167" sqref="F167"/>
    </sheetView>
  </sheetViews>
  <sheetFormatPr defaultRowHeight="15"/>
  <cols>
    <col customWidth="1" min="1" max="1" style="43" width="14.7109375"/>
    <col customWidth="1" hidden="1" min="2" max="2" style="43" width="11"/>
    <col customWidth="1" min="3" max="4" style="43" width="11"/>
    <col customWidth="1" min="5" max="5" style="12" width="12.7109375"/>
    <col customWidth="1" min="6" max="6" width="138.140625"/>
  </cols>
  <sheetData>
    <row r="1" s="3" customFormat="1">
      <c r="A1" s="73" t="s">
        <v>55</v>
      </c>
      <c r="B1" s="79" t="s">
        <v>56</v>
      </c>
      <c r="C1" s="79" t="s">
        <v>0</v>
      </c>
      <c r="D1" s="79" t="s">
        <v>57</v>
      </c>
      <c r="E1" s="79" t="s">
        <v>58</v>
      </c>
      <c r="F1" s="2" t="s">
        <v>59</v>
      </c>
      <c r="G1" s="73" t="s">
        <v>60</v>
      </c>
    </row>
    <row r="2">
      <c r="A2" s="43" t="s">
        <v>61</v>
      </c>
      <c r="B2" s="43" t="s">
        <v>62</v>
      </c>
      <c r="C2" s="43" t="s">
        <v>6</v>
      </c>
      <c r="D2" s="43">
        <v>8</v>
      </c>
      <c r="E2" s="43">
        <v>2</v>
      </c>
      <c r="F2" s="86" t="s">
        <v>63</v>
      </c>
      <c r="G2" s="43"/>
    </row>
    <row r="3">
      <c r="A3" s="43" t="s">
        <v>64</v>
      </c>
      <c r="B3" s="43" t="s">
        <v>65</v>
      </c>
      <c r="C3" s="43" t="s">
        <v>6</v>
      </c>
      <c r="D3" s="43">
        <v>9</v>
      </c>
      <c r="E3" s="43">
        <v>7</v>
      </c>
      <c r="F3" s="12" t="s">
        <v>66</v>
      </c>
      <c r="G3" s="43"/>
    </row>
    <row r="4">
      <c r="A4" s="43" t="s">
        <v>67</v>
      </c>
      <c r="B4" s="43" t="s">
        <v>68</v>
      </c>
      <c r="C4" s="43" t="s">
        <v>6</v>
      </c>
      <c r="D4" s="43">
        <v>9</v>
      </c>
      <c r="E4" s="43">
        <v>8</v>
      </c>
      <c r="F4" s="12" t="s">
        <v>69</v>
      </c>
      <c r="G4" s="43"/>
    </row>
    <row r="5">
      <c r="A5" s="43" t="s">
        <v>70</v>
      </c>
      <c r="B5" s="43" t="s">
        <v>71</v>
      </c>
      <c r="C5" s="43" t="s">
        <v>6</v>
      </c>
      <c r="D5" s="43">
        <v>9</v>
      </c>
      <c r="E5" s="43">
        <v>7</v>
      </c>
      <c r="F5" s="12" t="s">
        <v>72</v>
      </c>
      <c r="G5" s="43"/>
    </row>
    <row r="6">
      <c r="A6" s="43" t="s">
        <v>73</v>
      </c>
      <c r="B6" s="43" t="s">
        <v>74</v>
      </c>
      <c r="C6" s="43" t="s">
        <v>6</v>
      </c>
      <c r="D6" s="43">
        <v>10</v>
      </c>
      <c r="E6" s="43">
        <v>1</v>
      </c>
      <c r="F6" s="12" t="s">
        <v>75</v>
      </c>
      <c r="G6" s="43"/>
    </row>
    <row r="7">
      <c r="A7" s="43" t="s">
        <v>76</v>
      </c>
      <c r="B7" s="43" t="s">
        <v>77</v>
      </c>
      <c r="C7" s="43" t="s">
        <v>6</v>
      </c>
      <c r="D7" s="43">
        <v>11</v>
      </c>
      <c r="E7" s="43">
        <v>1</v>
      </c>
      <c r="F7" s="12" t="s">
        <v>78</v>
      </c>
      <c r="G7" s="43"/>
    </row>
    <row r="8">
      <c r="A8" s="43" t="s">
        <v>79</v>
      </c>
      <c r="B8" s="43" t="s">
        <v>80</v>
      </c>
      <c r="C8" s="43" t="s">
        <v>6</v>
      </c>
      <c r="D8" s="43">
        <v>11</v>
      </c>
      <c r="E8" s="43">
        <v>1</v>
      </c>
      <c r="F8" s="12" t="s">
        <v>81</v>
      </c>
      <c r="G8" s="43"/>
    </row>
    <row r="9">
      <c r="A9" s="43" t="s">
        <v>82</v>
      </c>
      <c r="B9" s="43" t="s">
        <v>83</v>
      </c>
      <c r="C9" s="43" t="s">
        <v>6</v>
      </c>
      <c r="D9" s="43">
        <v>12</v>
      </c>
      <c r="E9" s="43">
        <v>1</v>
      </c>
      <c r="F9" s="12" t="s">
        <v>84</v>
      </c>
      <c r="G9" s="43"/>
    </row>
    <row r="10">
      <c r="A10" s="43" t="s">
        <v>85</v>
      </c>
      <c r="B10" s="43" t="s">
        <v>86</v>
      </c>
      <c r="C10" s="43" t="s">
        <v>6</v>
      </c>
      <c r="D10" s="43">
        <v>12</v>
      </c>
      <c r="E10" s="43">
        <v>2</v>
      </c>
      <c r="F10" s="12" t="s">
        <v>87</v>
      </c>
      <c r="G10" s="43"/>
    </row>
    <row r="11">
      <c r="A11" s="43" t="s">
        <v>88</v>
      </c>
      <c r="B11" s="43" t="s">
        <v>89</v>
      </c>
      <c r="C11" s="43" t="s">
        <v>6</v>
      </c>
      <c r="D11" s="43">
        <v>12</v>
      </c>
      <c r="E11" s="43">
        <v>3</v>
      </c>
      <c r="F11" s="12" t="s">
        <v>90</v>
      </c>
      <c r="G11" s="43"/>
    </row>
    <row r="12">
      <c r="A12" s="43" t="s">
        <v>91</v>
      </c>
      <c r="B12" s="43" t="s">
        <v>92</v>
      </c>
      <c r="C12" s="43" t="s">
        <v>6</v>
      </c>
      <c r="D12" s="43">
        <v>13</v>
      </c>
      <c r="E12" s="43">
        <v>4</v>
      </c>
      <c r="F12" s="12" t="s">
        <v>93</v>
      </c>
      <c r="G12" s="43"/>
    </row>
    <row r="13">
      <c r="A13" s="43" t="s">
        <v>94</v>
      </c>
      <c r="B13" s="43" t="s">
        <v>95</v>
      </c>
      <c r="C13" s="43" t="s">
        <v>6</v>
      </c>
      <c r="D13" s="43">
        <v>13</v>
      </c>
      <c r="E13" s="43">
        <v>4</v>
      </c>
      <c r="F13" s="12" t="s">
        <v>96</v>
      </c>
      <c r="G13" s="43"/>
    </row>
    <row r="14">
      <c r="A14" s="43" t="s">
        <v>97</v>
      </c>
      <c r="B14" s="43" t="s">
        <v>98</v>
      </c>
      <c r="C14" s="43" t="s">
        <v>6</v>
      </c>
      <c r="D14" s="43">
        <v>13</v>
      </c>
      <c r="E14" s="43">
        <v>7</v>
      </c>
      <c r="F14" s="12" t="s">
        <v>99</v>
      </c>
      <c r="G14" s="43"/>
    </row>
    <row r="15">
      <c r="A15" s="43" t="s">
        <v>100</v>
      </c>
      <c r="B15" s="43" t="s">
        <v>101</v>
      </c>
      <c r="C15" s="43" t="s">
        <v>6</v>
      </c>
      <c r="D15" s="43">
        <v>13</v>
      </c>
      <c r="E15" s="43">
        <v>7</v>
      </c>
      <c r="F15" s="12" t="s">
        <v>102</v>
      </c>
      <c r="G15" s="43"/>
    </row>
    <row r="16">
      <c r="A16" s="43" t="s">
        <v>103</v>
      </c>
      <c r="B16" s="43" t="s">
        <v>104</v>
      </c>
      <c r="C16" s="43" t="s">
        <v>6</v>
      </c>
      <c r="D16" s="43">
        <v>14</v>
      </c>
      <c r="E16" s="43">
        <v>1</v>
      </c>
      <c r="F16" s="12" t="s">
        <v>105</v>
      </c>
      <c r="G16" s="43"/>
    </row>
    <row r="17">
      <c r="A17" s="43" t="s">
        <v>106</v>
      </c>
      <c r="B17" s="43" t="s">
        <v>107</v>
      </c>
      <c r="C17" s="43" t="s">
        <v>6</v>
      </c>
      <c r="D17" s="43">
        <v>14</v>
      </c>
      <c r="E17" s="43">
        <v>1</v>
      </c>
      <c r="F17" s="12" t="s">
        <v>108</v>
      </c>
      <c r="G17" s="43"/>
    </row>
    <row r="18">
      <c r="A18" s="43" t="s">
        <v>109</v>
      </c>
      <c r="B18" s="43" t="s">
        <v>110</v>
      </c>
      <c r="C18" s="43" t="s">
        <v>6</v>
      </c>
      <c r="D18" s="43">
        <v>14</v>
      </c>
      <c r="E18" s="43">
        <v>2</v>
      </c>
      <c r="F18" s="86" t="s">
        <v>111</v>
      </c>
      <c r="G18" s="43"/>
    </row>
    <row r="19">
      <c r="A19" s="43" t="s">
        <v>112</v>
      </c>
      <c r="B19" s="43" t="s">
        <v>113</v>
      </c>
      <c r="C19" s="43" t="s">
        <v>6</v>
      </c>
      <c r="D19" s="43">
        <v>14</v>
      </c>
      <c r="E19" s="43">
        <v>7</v>
      </c>
      <c r="F19" s="12" t="s">
        <v>114</v>
      </c>
      <c r="G19" s="43"/>
    </row>
    <row r="20">
      <c r="A20" s="43" t="s">
        <v>115</v>
      </c>
      <c r="B20" s="43" t="s">
        <v>116</v>
      </c>
      <c r="C20" s="43" t="s">
        <v>6</v>
      </c>
      <c r="D20" s="43">
        <v>14</v>
      </c>
      <c r="E20" s="43">
        <v>6</v>
      </c>
      <c r="F20" s="77" t="s">
        <v>117</v>
      </c>
      <c r="G20" s="43"/>
    </row>
    <row r="21">
      <c r="A21" s="43" t="s">
        <v>118</v>
      </c>
      <c r="B21" s="43" t="s">
        <v>119</v>
      </c>
      <c r="C21" s="43" t="s">
        <v>6</v>
      </c>
      <c r="D21" s="43">
        <v>14</v>
      </c>
      <c r="E21" s="43">
        <v>7</v>
      </c>
      <c r="F21" s="77" t="s">
        <v>120</v>
      </c>
      <c r="G21" s="43"/>
    </row>
    <row r="22">
      <c r="A22" s="43" t="s">
        <v>121</v>
      </c>
      <c r="B22" s="43" t="s">
        <v>122</v>
      </c>
      <c r="C22" s="43" t="s">
        <v>6</v>
      </c>
      <c r="D22" s="43">
        <v>14</v>
      </c>
      <c r="E22" s="43">
        <v>7</v>
      </c>
      <c r="F22" s="77" t="s">
        <v>123</v>
      </c>
      <c r="G22" s="43"/>
    </row>
    <row r="23">
      <c r="A23" s="43" t="s">
        <v>124</v>
      </c>
      <c r="B23" s="43" t="s">
        <v>125</v>
      </c>
      <c r="C23" s="43" t="s">
        <v>6</v>
      </c>
      <c r="D23" s="43">
        <v>14</v>
      </c>
      <c r="E23" s="43">
        <v>7</v>
      </c>
      <c r="F23" s="77" t="s">
        <v>126</v>
      </c>
      <c r="G23" s="43"/>
    </row>
    <row r="24">
      <c r="A24" s="43" t="s">
        <v>127</v>
      </c>
      <c r="B24" s="43" t="s">
        <v>128</v>
      </c>
      <c r="C24" s="43" t="s">
        <v>6</v>
      </c>
      <c r="D24" s="43">
        <v>15</v>
      </c>
      <c r="E24" s="43">
        <v>1</v>
      </c>
      <c r="F24" s="77" t="s">
        <v>129</v>
      </c>
      <c r="G24" s="43"/>
    </row>
    <row r="25">
      <c r="A25" s="43" t="s">
        <v>130</v>
      </c>
      <c r="B25" s="43" t="s">
        <v>131</v>
      </c>
      <c r="C25" s="43" t="s">
        <v>6</v>
      </c>
      <c r="D25" s="43">
        <v>15</v>
      </c>
      <c r="E25" s="43">
        <v>3</v>
      </c>
      <c r="F25" s="77" t="s">
        <v>132</v>
      </c>
      <c r="G25" s="43"/>
    </row>
    <row r="26">
      <c r="A26" s="43" t="s">
        <v>133</v>
      </c>
      <c r="B26" s="43" t="s">
        <v>134</v>
      </c>
      <c r="C26" s="43" t="s">
        <v>6</v>
      </c>
      <c r="D26" s="43">
        <v>15</v>
      </c>
      <c r="E26" s="43">
        <v>4</v>
      </c>
      <c r="F26" s="77" t="s">
        <v>135</v>
      </c>
      <c r="G26" s="43"/>
    </row>
    <row r="27">
      <c r="A27" s="43" t="s">
        <v>136</v>
      </c>
      <c r="B27" s="43" t="s">
        <v>137</v>
      </c>
      <c r="C27" s="43" t="s">
        <v>6</v>
      </c>
      <c r="D27" s="43">
        <v>15</v>
      </c>
      <c r="E27" s="43">
        <v>5</v>
      </c>
      <c r="F27" s="77" t="s">
        <v>138</v>
      </c>
      <c r="G27" s="43"/>
    </row>
    <row r="28">
      <c r="A28" s="43" t="s">
        <v>139</v>
      </c>
      <c r="B28" s="43" t="s">
        <v>140</v>
      </c>
      <c r="C28" s="43" t="s">
        <v>6</v>
      </c>
      <c r="D28" s="43">
        <v>16</v>
      </c>
      <c r="E28" s="43" t="s">
        <v>141</v>
      </c>
      <c r="F28" s="77" t="s">
        <v>142</v>
      </c>
      <c r="G28" s="43"/>
    </row>
    <row r="29">
      <c r="A29" s="43" t="s">
        <v>143</v>
      </c>
      <c r="B29" s="43" t="s">
        <v>144</v>
      </c>
      <c r="C29" s="43" t="s">
        <v>6</v>
      </c>
      <c r="D29" s="43">
        <v>16</v>
      </c>
      <c r="E29" s="43" t="s">
        <v>141</v>
      </c>
      <c r="F29" s="77" t="s">
        <v>145</v>
      </c>
      <c r="G29" s="43"/>
    </row>
    <row r="30">
      <c r="A30" s="43" t="s">
        <v>146</v>
      </c>
      <c r="B30" s="43" t="s">
        <v>147</v>
      </c>
      <c r="C30" s="43" t="s">
        <v>6</v>
      </c>
      <c r="D30" s="43">
        <v>16</v>
      </c>
      <c r="E30" s="43" t="s">
        <v>141</v>
      </c>
      <c r="F30" s="77" t="s">
        <v>148</v>
      </c>
      <c r="G30" s="43"/>
    </row>
    <row r="31">
      <c r="A31" s="43" t="s">
        <v>149</v>
      </c>
      <c r="B31" s="43" t="s">
        <v>150</v>
      </c>
      <c r="C31" s="43" t="s">
        <v>6</v>
      </c>
      <c r="D31" s="43">
        <v>16</v>
      </c>
      <c r="E31" s="43" t="s">
        <v>141</v>
      </c>
      <c r="F31" s="77" t="s">
        <v>151</v>
      </c>
      <c r="G31" s="43"/>
    </row>
    <row r="32">
      <c r="A32" s="43" t="s">
        <v>152</v>
      </c>
      <c r="B32" s="43" t="s">
        <v>153</v>
      </c>
      <c r="C32" s="43" t="s">
        <v>6</v>
      </c>
      <c r="D32" s="43">
        <v>16</v>
      </c>
      <c r="E32" s="43" t="s">
        <v>141</v>
      </c>
      <c r="F32" s="77" t="s">
        <v>154</v>
      </c>
      <c r="G32" s="43"/>
    </row>
    <row r="33">
      <c r="A33" s="43" t="s">
        <v>155</v>
      </c>
      <c r="B33" s="43" t="s">
        <v>156</v>
      </c>
      <c r="C33" s="43" t="s">
        <v>6</v>
      </c>
      <c r="D33" s="43">
        <v>16</v>
      </c>
      <c r="E33" s="43" t="s">
        <v>141</v>
      </c>
      <c r="F33" s="77" t="s">
        <v>157</v>
      </c>
      <c r="G33" s="43"/>
    </row>
    <row r="34">
      <c r="A34" s="43" t="s">
        <v>158</v>
      </c>
      <c r="B34" s="43" t="s">
        <v>159</v>
      </c>
      <c r="C34" s="43" t="s">
        <v>6</v>
      </c>
      <c r="D34" s="43">
        <v>16</v>
      </c>
      <c r="E34" s="43" t="s">
        <v>141</v>
      </c>
      <c r="F34" s="77" t="s">
        <v>160</v>
      </c>
      <c r="G34" s="43"/>
    </row>
    <row r="35">
      <c r="A35" s="43" t="s">
        <v>161</v>
      </c>
      <c r="B35" s="43" t="s">
        <v>162</v>
      </c>
      <c r="C35" s="43" t="s">
        <v>6</v>
      </c>
      <c r="D35" s="43">
        <v>16</v>
      </c>
      <c r="E35" s="43" t="s">
        <v>141</v>
      </c>
      <c r="F35" s="77" t="s">
        <v>163</v>
      </c>
      <c r="G35" s="43"/>
    </row>
    <row r="36">
      <c r="A36" s="43" t="s">
        <v>164</v>
      </c>
      <c r="B36" s="43" t="s">
        <v>165</v>
      </c>
      <c r="C36" s="43" t="s">
        <v>6</v>
      </c>
      <c r="D36" s="43">
        <v>16</v>
      </c>
      <c r="E36" s="43" t="s">
        <v>141</v>
      </c>
      <c r="F36" s="77" t="s">
        <v>166</v>
      </c>
      <c r="G36" s="43"/>
    </row>
    <row r="37">
      <c r="A37" s="43" t="s">
        <v>167</v>
      </c>
      <c r="B37" s="43" t="s">
        <v>168</v>
      </c>
      <c r="C37" s="43" t="s">
        <v>6</v>
      </c>
      <c r="D37" s="43">
        <v>17</v>
      </c>
      <c r="E37" s="43">
        <v>1</v>
      </c>
      <c r="F37" s="77" t="s">
        <v>169</v>
      </c>
      <c r="G37" s="43"/>
    </row>
    <row r="38">
      <c r="A38" s="43" t="s">
        <v>170</v>
      </c>
      <c r="B38" s="43" t="s">
        <v>171</v>
      </c>
      <c r="C38" s="43" t="s">
        <v>6</v>
      </c>
      <c r="D38" s="43">
        <v>17</v>
      </c>
      <c r="E38" s="43">
        <v>2</v>
      </c>
      <c r="F38" s="77" t="s">
        <v>172</v>
      </c>
      <c r="G38" s="43"/>
    </row>
    <row r="39">
      <c r="A39" s="43" t="s">
        <v>173</v>
      </c>
      <c r="B39" s="43" t="s">
        <v>174</v>
      </c>
      <c r="C39" s="43" t="s">
        <v>6</v>
      </c>
      <c r="D39" s="43">
        <v>17</v>
      </c>
      <c r="E39" s="43">
        <v>3</v>
      </c>
      <c r="F39" s="77" t="s">
        <v>175</v>
      </c>
      <c r="G39" s="43"/>
    </row>
    <row r="40">
      <c r="A40" s="43" t="s">
        <v>176</v>
      </c>
      <c r="B40" s="43" t="s">
        <v>177</v>
      </c>
      <c r="C40" s="43" t="s">
        <v>6</v>
      </c>
      <c r="D40" s="43">
        <v>17</v>
      </c>
      <c r="E40" s="43">
        <v>4</v>
      </c>
      <c r="F40" s="77" t="s">
        <v>178</v>
      </c>
      <c r="G40" s="43"/>
    </row>
    <row r="41">
      <c r="A41" s="43" t="s">
        <v>179</v>
      </c>
      <c r="B41" s="43" t="s">
        <v>180</v>
      </c>
      <c r="C41" s="43" t="s">
        <v>6</v>
      </c>
      <c r="D41" s="43">
        <v>17</v>
      </c>
      <c r="E41" s="43">
        <v>4</v>
      </c>
      <c r="F41" s="77" t="s">
        <v>181</v>
      </c>
      <c r="G41" s="43"/>
    </row>
    <row r="42">
      <c r="A42" s="43" t="s">
        <v>182</v>
      </c>
      <c r="B42" s="43" t="s">
        <v>183</v>
      </c>
      <c r="C42" s="43" t="s">
        <v>6</v>
      </c>
      <c r="D42" s="43">
        <v>17</v>
      </c>
      <c r="E42" s="43">
        <v>5</v>
      </c>
      <c r="F42" s="77" t="s">
        <v>184</v>
      </c>
      <c r="G42" s="43"/>
    </row>
    <row r="43">
      <c r="A43" s="43" t="s">
        <v>185</v>
      </c>
      <c r="B43" s="43" t="s">
        <v>186</v>
      </c>
      <c r="C43" s="43" t="s">
        <v>6</v>
      </c>
      <c r="D43" s="43">
        <v>17</v>
      </c>
      <c r="E43" s="43">
        <v>6</v>
      </c>
      <c r="F43" s="77" t="s">
        <v>187</v>
      </c>
      <c r="G43" s="43"/>
    </row>
    <row r="44">
      <c r="A44" s="43" t="s">
        <v>188</v>
      </c>
      <c r="B44" s="43" t="s">
        <v>189</v>
      </c>
      <c r="C44" s="43" t="s">
        <v>6</v>
      </c>
      <c r="D44" s="43">
        <v>17</v>
      </c>
      <c r="E44" s="43">
        <v>8</v>
      </c>
      <c r="F44" s="77" t="s">
        <v>190</v>
      </c>
      <c r="G44" s="43"/>
    </row>
    <row r="45">
      <c r="A45" s="43" t="s">
        <v>191</v>
      </c>
      <c r="B45" s="43" t="s">
        <v>192</v>
      </c>
      <c r="C45" s="43" t="s">
        <v>6</v>
      </c>
      <c r="D45" s="43">
        <v>17</v>
      </c>
      <c r="E45" s="43">
        <v>8</v>
      </c>
      <c r="F45" s="77" t="s">
        <v>193</v>
      </c>
      <c r="G45" s="43"/>
    </row>
    <row r="46">
      <c r="A46" s="43" t="s">
        <v>194</v>
      </c>
      <c r="B46" s="43" t="s">
        <v>195</v>
      </c>
      <c r="C46" s="43" t="s">
        <v>6</v>
      </c>
      <c r="D46" s="43">
        <v>17</v>
      </c>
      <c r="E46" s="43">
        <v>9</v>
      </c>
      <c r="F46" s="77" t="s">
        <v>196</v>
      </c>
      <c r="G46" s="43"/>
    </row>
    <row r="47">
      <c r="A47" s="43" t="s">
        <v>197</v>
      </c>
      <c r="B47" s="43" t="s">
        <v>198</v>
      </c>
      <c r="C47" s="43" t="s">
        <v>6</v>
      </c>
      <c r="D47" s="43">
        <v>17</v>
      </c>
      <c r="E47" s="43">
        <v>9</v>
      </c>
      <c r="F47" s="77" t="s">
        <v>199</v>
      </c>
      <c r="G47" s="43"/>
    </row>
    <row r="48">
      <c r="A48" s="43" t="s">
        <v>200</v>
      </c>
      <c r="B48" s="43" t="s">
        <v>201</v>
      </c>
      <c r="C48" s="43" t="s">
        <v>6</v>
      </c>
      <c r="D48" s="43">
        <v>18</v>
      </c>
      <c r="E48" s="43" t="s">
        <v>202</v>
      </c>
      <c r="F48" s="77" t="s">
        <v>203</v>
      </c>
      <c r="G48" s="43"/>
    </row>
    <row r="49">
      <c r="A49" s="43" t="s">
        <v>204</v>
      </c>
      <c r="B49" s="43" t="s">
        <v>205</v>
      </c>
      <c r="C49" s="43" t="s">
        <v>6</v>
      </c>
      <c r="D49" s="43">
        <v>18</v>
      </c>
      <c r="E49" s="43" t="s">
        <v>202</v>
      </c>
      <c r="F49" s="77" t="s">
        <v>206</v>
      </c>
      <c r="G49" s="43"/>
    </row>
    <row r="50">
      <c r="A50" s="43" t="s">
        <v>207</v>
      </c>
      <c r="B50" s="43" t="s">
        <v>208</v>
      </c>
      <c r="C50" s="43" t="s">
        <v>6</v>
      </c>
      <c r="D50" s="43">
        <v>18</v>
      </c>
      <c r="E50" s="43" t="s">
        <v>202</v>
      </c>
      <c r="F50" s="77" t="s">
        <v>209</v>
      </c>
      <c r="G50" s="43"/>
    </row>
    <row r="51">
      <c r="A51" s="43" t="s">
        <v>210</v>
      </c>
      <c r="B51" s="43" t="s">
        <v>211</v>
      </c>
      <c r="C51" s="43" t="s">
        <v>6</v>
      </c>
      <c r="D51" s="43">
        <v>18</v>
      </c>
      <c r="E51" s="43" t="s">
        <v>202</v>
      </c>
      <c r="F51" s="77" t="s">
        <v>212</v>
      </c>
      <c r="G51" s="43"/>
    </row>
    <row r="52">
      <c r="A52" s="43" t="s">
        <v>213</v>
      </c>
      <c r="B52" s="43" t="s">
        <v>214</v>
      </c>
      <c r="C52" s="43" t="s">
        <v>6</v>
      </c>
      <c r="D52" s="43">
        <v>18</v>
      </c>
      <c r="E52" s="43" t="s">
        <v>202</v>
      </c>
      <c r="F52" s="77" t="s">
        <v>215</v>
      </c>
      <c r="G52" s="43"/>
    </row>
    <row r="53">
      <c r="A53" s="43" t="s">
        <v>216</v>
      </c>
      <c r="B53" s="43" t="s">
        <v>217</v>
      </c>
      <c r="C53" s="43" t="s">
        <v>6</v>
      </c>
      <c r="D53" s="43">
        <v>18</v>
      </c>
      <c r="E53" s="43" t="s">
        <v>202</v>
      </c>
      <c r="F53" s="77" t="s">
        <v>218</v>
      </c>
      <c r="G53" s="43"/>
    </row>
    <row r="54">
      <c r="A54" s="43" t="s">
        <v>219</v>
      </c>
      <c r="B54" s="43" t="s">
        <v>220</v>
      </c>
      <c r="C54" s="43" t="s">
        <v>6</v>
      </c>
      <c r="D54" s="43">
        <v>18</v>
      </c>
      <c r="E54" s="43" t="s">
        <v>202</v>
      </c>
      <c r="F54" s="77" t="s">
        <v>221</v>
      </c>
      <c r="G54" s="43"/>
    </row>
    <row r="55">
      <c r="A55" s="43" t="s">
        <v>222</v>
      </c>
      <c r="B55" s="43" t="s">
        <v>223</v>
      </c>
      <c r="C55" s="43" t="s">
        <v>6</v>
      </c>
      <c r="D55" s="43">
        <v>18</v>
      </c>
      <c r="E55" s="43" t="s">
        <v>202</v>
      </c>
      <c r="F55" s="77" t="s">
        <v>224</v>
      </c>
      <c r="G55" s="43"/>
    </row>
    <row r="56">
      <c r="A56" s="43" t="s">
        <v>225</v>
      </c>
      <c r="B56" s="43" t="s">
        <v>226</v>
      </c>
      <c r="C56" s="43" t="s">
        <v>6</v>
      </c>
      <c r="D56" s="43">
        <v>18</v>
      </c>
      <c r="E56" s="43" t="s">
        <v>202</v>
      </c>
      <c r="F56" s="77" t="s">
        <v>227</v>
      </c>
      <c r="G56" s="43"/>
    </row>
    <row r="57">
      <c r="A57" s="43" t="s">
        <v>228</v>
      </c>
      <c r="B57" s="43" t="s">
        <v>229</v>
      </c>
      <c r="C57" s="43" t="s">
        <v>6</v>
      </c>
      <c r="D57" s="43">
        <v>18</v>
      </c>
      <c r="E57" s="43" t="s">
        <v>202</v>
      </c>
      <c r="F57" s="77" t="s">
        <v>230</v>
      </c>
      <c r="G57" s="43"/>
    </row>
    <row r="58">
      <c r="A58" s="43" t="s">
        <v>231</v>
      </c>
      <c r="B58" s="43" t="s">
        <v>232</v>
      </c>
      <c r="C58" s="43" t="s">
        <v>6</v>
      </c>
      <c r="D58" s="43">
        <v>19</v>
      </c>
      <c r="E58" s="43">
        <v>2</v>
      </c>
      <c r="F58" s="77" t="s">
        <v>233</v>
      </c>
      <c r="G58" s="43"/>
    </row>
    <row r="59">
      <c r="A59" s="43" t="s">
        <v>234</v>
      </c>
      <c r="B59" s="43" t="s">
        <v>235</v>
      </c>
      <c r="C59" s="43" t="s">
        <v>6</v>
      </c>
      <c r="D59" s="43">
        <v>18</v>
      </c>
      <c r="E59" s="43" t="s">
        <v>202</v>
      </c>
      <c r="F59" s="77" t="s">
        <v>236</v>
      </c>
      <c r="G59" s="43"/>
    </row>
    <row r="60">
      <c r="A60" s="71" t="s">
        <v>237</v>
      </c>
      <c r="B60" s="71" t="s">
        <v>238</v>
      </c>
      <c r="C60" s="71" t="s">
        <v>6</v>
      </c>
      <c r="D60" s="71">
        <v>19</v>
      </c>
      <c r="E60" s="71">
        <v>1</v>
      </c>
      <c r="F60" s="77" t="s">
        <v>239</v>
      </c>
      <c r="G60" s="43"/>
    </row>
    <row r="61">
      <c r="A61" s="43" t="s">
        <v>240</v>
      </c>
      <c r="B61" s="43" t="s">
        <v>241</v>
      </c>
      <c r="C61" s="43" t="s">
        <v>10</v>
      </c>
      <c r="D61" s="43">
        <v>1</v>
      </c>
      <c r="E61" s="43">
        <v>1</v>
      </c>
      <c r="F61" s="77" t="s">
        <v>242</v>
      </c>
      <c r="G61" s="43"/>
    </row>
    <row r="62">
      <c r="A62" s="43" t="s">
        <v>243</v>
      </c>
      <c r="B62" s="43" t="s">
        <v>244</v>
      </c>
      <c r="C62" s="43" t="s">
        <v>10</v>
      </c>
      <c r="D62" s="43">
        <v>1</v>
      </c>
      <c r="E62" s="43">
        <v>3</v>
      </c>
      <c r="F62" s="77" t="s">
        <v>245</v>
      </c>
      <c r="G62" s="43"/>
    </row>
    <row r="63">
      <c r="A63" s="43" t="s">
        <v>246</v>
      </c>
      <c r="B63" s="43" t="s">
        <v>247</v>
      </c>
      <c r="C63" s="43" t="s">
        <v>10</v>
      </c>
      <c r="D63" s="43">
        <v>2</v>
      </c>
      <c r="E63" s="43">
        <v>1</v>
      </c>
      <c r="F63" s="77" t="s">
        <v>248</v>
      </c>
      <c r="G63" s="43"/>
    </row>
    <row r="64">
      <c r="A64" s="43" t="s">
        <v>249</v>
      </c>
      <c r="B64" s="43" t="s">
        <v>250</v>
      </c>
      <c r="C64" s="43" t="s">
        <v>10</v>
      </c>
      <c r="D64" s="43">
        <v>2</v>
      </c>
      <c r="E64" s="43">
        <v>1</v>
      </c>
      <c r="F64" s="77" t="s">
        <v>251</v>
      </c>
      <c r="G64" s="43"/>
    </row>
    <row r="65">
      <c r="A65" s="43" t="s">
        <v>252</v>
      </c>
      <c r="B65" s="43" t="s">
        <v>253</v>
      </c>
      <c r="C65" s="43" t="s">
        <v>10</v>
      </c>
      <c r="D65" s="43">
        <v>2</v>
      </c>
      <c r="E65" s="43">
        <v>4</v>
      </c>
      <c r="F65" s="77" t="s">
        <v>254</v>
      </c>
      <c r="G65" s="43"/>
    </row>
    <row r="66">
      <c r="A66" s="43" t="s">
        <v>255</v>
      </c>
      <c r="B66" s="43" t="s">
        <v>256</v>
      </c>
      <c r="C66" s="43" t="s">
        <v>10</v>
      </c>
      <c r="D66" s="43">
        <v>2</v>
      </c>
      <c r="E66" s="43">
        <v>10</v>
      </c>
      <c r="F66" s="77" t="s">
        <v>257</v>
      </c>
      <c r="G66" s="43"/>
    </row>
    <row r="67">
      <c r="A67" s="43" t="s">
        <v>258</v>
      </c>
      <c r="B67" s="43" t="s">
        <v>259</v>
      </c>
      <c r="C67" s="43" t="s">
        <v>10</v>
      </c>
      <c r="D67" s="43">
        <v>2</v>
      </c>
      <c r="E67" s="43">
        <v>11</v>
      </c>
      <c r="F67" s="77" t="s">
        <v>260</v>
      </c>
      <c r="G67" s="43"/>
    </row>
    <row r="68">
      <c r="A68" s="43" t="s">
        <v>261</v>
      </c>
      <c r="B68" s="43" t="s">
        <v>262</v>
      </c>
      <c r="C68" s="43" t="s">
        <v>10</v>
      </c>
      <c r="D68" s="43">
        <v>2</v>
      </c>
      <c r="E68" s="43">
        <v>11</v>
      </c>
      <c r="F68" s="77" t="s">
        <v>263</v>
      </c>
      <c r="G68" s="43"/>
    </row>
    <row r="69">
      <c r="A69" s="43" t="s">
        <v>264</v>
      </c>
      <c r="B69" s="43" t="s">
        <v>265</v>
      </c>
      <c r="C69" s="43" t="s">
        <v>10</v>
      </c>
      <c r="D69" s="43">
        <v>2</v>
      </c>
      <c r="E69" s="43">
        <v>11</v>
      </c>
      <c r="F69" s="77" t="s">
        <v>266</v>
      </c>
      <c r="G69" s="43"/>
    </row>
    <row r="70">
      <c r="A70" s="43" t="s">
        <v>267</v>
      </c>
      <c r="B70" s="43" t="s">
        <v>268</v>
      </c>
      <c r="C70" s="43" t="s">
        <v>10</v>
      </c>
      <c r="D70" s="43">
        <v>2</v>
      </c>
      <c r="E70" s="43">
        <v>11</v>
      </c>
      <c r="F70" s="77" t="s">
        <v>269</v>
      </c>
      <c r="G70" s="43"/>
    </row>
    <row r="71">
      <c r="A71" s="43" t="s">
        <v>270</v>
      </c>
      <c r="B71" s="43" t="s">
        <v>271</v>
      </c>
      <c r="C71" s="43" t="s">
        <v>10</v>
      </c>
      <c r="D71" s="43">
        <v>3</v>
      </c>
      <c r="E71" s="43">
        <v>1</v>
      </c>
      <c r="F71" s="77" t="s">
        <v>272</v>
      </c>
      <c r="G71" s="43"/>
    </row>
    <row r="72">
      <c r="A72" s="43" t="s">
        <v>273</v>
      </c>
      <c r="B72" s="43" t="s">
        <v>274</v>
      </c>
      <c r="C72" s="43" t="s">
        <v>10</v>
      </c>
      <c r="D72" s="43">
        <v>3</v>
      </c>
      <c r="E72" s="43">
        <v>2</v>
      </c>
      <c r="F72" s="77" t="s">
        <v>275</v>
      </c>
      <c r="G72" s="43"/>
    </row>
    <row r="73">
      <c r="A73" s="80" t="s">
        <v>276</v>
      </c>
      <c r="B73" s="80" t="s">
        <v>277</v>
      </c>
      <c r="C73" s="80" t="s">
        <v>10</v>
      </c>
      <c r="D73" s="80">
        <v>3</v>
      </c>
      <c r="E73" s="80">
        <v>3</v>
      </c>
      <c r="F73" s="104" t="s">
        <v>278</v>
      </c>
      <c r="G73" s="43"/>
    </row>
    <row r="74">
      <c r="A74" s="43" t="s">
        <v>279</v>
      </c>
      <c r="B74" s="43" t="s">
        <v>280</v>
      </c>
      <c r="C74" s="43" t="s">
        <v>10</v>
      </c>
      <c r="D74" s="43">
        <v>3</v>
      </c>
      <c r="E74" s="43">
        <v>3</v>
      </c>
      <c r="F74" s="77" t="s">
        <v>281</v>
      </c>
      <c r="G74" s="43"/>
    </row>
    <row r="75">
      <c r="A75" s="43" t="s">
        <v>282</v>
      </c>
      <c r="B75" s="43" t="s">
        <v>283</v>
      </c>
      <c r="C75" s="43" t="s">
        <v>10</v>
      </c>
      <c r="D75" s="43">
        <v>3</v>
      </c>
      <c r="E75" s="43">
        <v>3</v>
      </c>
      <c r="F75" s="77" t="s">
        <v>284</v>
      </c>
      <c r="G75" s="43"/>
    </row>
    <row r="76">
      <c r="A76" s="43" t="s">
        <v>285</v>
      </c>
      <c r="B76" s="43" t="s">
        <v>286</v>
      </c>
      <c r="C76" s="43" t="s">
        <v>10</v>
      </c>
      <c r="D76" s="43">
        <v>3</v>
      </c>
      <c r="E76" s="43">
        <v>3</v>
      </c>
      <c r="F76" s="77" t="s">
        <v>287</v>
      </c>
      <c r="G76" s="43"/>
    </row>
    <row r="77">
      <c r="A77" s="43" t="s">
        <v>288</v>
      </c>
      <c r="B77" s="43" t="s">
        <v>289</v>
      </c>
      <c r="C77" s="43" t="s">
        <v>10</v>
      </c>
      <c r="D77" s="43">
        <v>3</v>
      </c>
      <c r="E77" s="43">
        <v>4</v>
      </c>
      <c r="F77" s="77" t="s">
        <v>290</v>
      </c>
      <c r="G77" s="43"/>
    </row>
    <row r="78">
      <c r="A78" s="43" t="s">
        <v>291</v>
      </c>
      <c r="B78" s="43" t="s">
        <v>292</v>
      </c>
      <c r="C78" s="43" t="s">
        <v>10</v>
      </c>
      <c r="D78" s="43">
        <v>3</v>
      </c>
      <c r="E78" s="43">
        <v>4</v>
      </c>
      <c r="F78" s="77" t="s">
        <v>293</v>
      </c>
      <c r="G78" s="43"/>
    </row>
    <row r="79">
      <c r="A79" s="43" t="s">
        <v>294</v>
      </c>
      <c r="B79" s="43" t="s">
        <v>295</v>
      </c>
      <c r="C79" s="43" t="s">
        <v>10</v>
      </c>
      <c r="D79" s="43">
        <v>3</v>
      </c>
      <c r="E79" s="43">
        <v>4</v>
      </c>
      <c r="F79" s="77" t="s">
        <v>296</v>
      </c>
      <c r="G79" s="43"/>
    </row>
    <row r="80">
      <c r="A80" s="43" t="s">
        <v>297</v>
      </c>
      <c r="B80" s="43" t="s">
        <v>298</v>
      </c>
      <c r="C80" s="43" t="s">
        <v>10</v>
      </c>
      <c r="D80" s="43">
        <v>3</v>
      </c>
      <c r="E80" s="43">
        <v>5</v>
      </c>
      <c r="F80" s="77" t="s">
        <v>299</v>
      </c>
      <c r="G80" s="43"/>
    </row>
    <row r="81">
      <c r="A81" s="43" t="s">
        <v>300</v>
      </c>
      <c r="B81" s="43" t="s">
        <v>301</v>
      </c>
      <c r="C81" s="43" t="s">
        <v>10</v>
      </c>
      <c r="D81" s="43">
        <v>3</v>
      </c>
      <c r="E81" s="43">
        <v>6</v>
      </c>
      <c r="F81" s="77" t="s">
        <v>302</v>
      </c>
      <c r="G81" s="43"/>
    </row>
    <row r="82">
      <c r="A82" s="43" t="s">
        <v>303</v>
      </c>
      <c r="B82" s="43" t="s">
        <v>304</v>
      </c>
      <c r="C82" s="43" t="s">
        <v>10</v>
      </c>
      <c r="D82" s="43">
        <v>3</v>
      </c>
      <c r="E82" s="43">
        <v>6</v>
      </c>
      <c r="F82" s="77" t="s">
        <v>305</v>
      </c>
      <c r="G82" s="43"/>
    </row>
    <row r="83">
      <c r="A83" s="43" t="s">
        <v>306</v>
      </c>
      <c r="B83" s="43" t="s">
        <v>307</v>
      </c>
      <c r="C83" s="43" t="s">
        <v>10</v>
      </c>
      <c r="D83" s="43">
        <v>3</v>
      </c>
      <c r="E83" s="43">
        <v>6</v>
      </c>
      <c r="F83" s="77" t="s">
        <v>308</v>
      </c>
      <c r="G83" s="43"/>
    </row>
    <row r="84">
      <c r="A84" s="43" t="s">
        <v>309</v>
      </c>
      <c r="B84" s="43" t="s">
        <v>310</v>
      </c>
      <c r="C84" s="43" t="s">
        <v>10</v>
      </c>
      <c r="D84" s="43">
        <v>3</v>
      </c>
      <c r="E84" s="43">
        <v>7</v>
      </c>
      <c r="F84" s="77" t="s">
        <v>311</v>
      </c>
      <c r="G84" s="43"/>
    </row>
    <row r="85">
      <c r="A85" s="43" t="s">
        <v>312</v>
      </c>
      <c r="B85" s="43" t="s">
        <v>313</v>
      </c>
      <c r="C85" s="43" t="s">
        <v>10</v>
      </c>
      <c r="D85" s="43">
        <v>3</v>
      </c>
      <c r="E85" s="43">
        <v>10</v>
      </c>
      <c r="F85" s="77" t="s">
        <v>314</v>
      </c>
      <c r="G85" s="43"/>
    </row>
    <row r="86">
      <c r="A86" s="43" t="s">
        <v>315</v>
      </c>
      <c r="B86" s="43" t="s">
        <v>316</v>
      </c>
      <c r="C86" s="43" t="s">
        <v>10</v>
      </c>
      <c r="D86" s="43">
        <v>3</v>
      </c>
      <c r="E86" s="43">
        <v>10</v>
      </c>
      <c r="F86" s="77" t="s">
        <v>317</v>
      </c>
      <c r="G86" s="43"/>
    </row>
    <row r="87">
      <c r="A87" s="43" t="s">
        <v>318</v>
      </c>
      <c r="B87" s="43" t="s">
        <v>319</v>
      </c>
      <c r="C87" s="43" t="s">
        <v>10</v>
      </c>
      <c r="D87" s="43">
        <v>3</v>
      </c>
      <c r="E87" s="43">
        <v>11</v>
      </c>
      <c r="F87" s="77" t="s">
        <v>320</v>
      </c>
      <c r="G87" s="43"/>
    </row>
    <row r="88">
      <c r="A88" s="43" t="s">
        <v>321</v>
      </c>
      <c r="B88" s="43" t="s">
        <v>322</v>
      </c>
      <c r="C88" s="43" t="s">
        <v>10</v>
      </c>
      <c r="D88" s="43">
        <v>3</v>
      </c>
      <c r="E88" s="43">
        <v>11</v>
      </c>
      <c r="F88" s="77" t="s">
        <v>323</v>
      </c>
      <c r="G88" s="43"/>
    </row>
    <row r="89">
      <c r="A89" s="43" t="s">
        <v>324</v>
      </c>
      <c r="B89" s="43" t="s">
        <v>325</v>
      </c>
      <c r="C89" s="43" t="s">
        <v>10</v>
      </c>
      <c r="D89" s="43">
        <v>3</v>
      </c>
      <c r="E89" s="43">
        <v>15</v>
      </c>
      <c r="F89" s="77" t="s">
        <v>326</v>
      </c>
      <c r="G89" s="43"/>
    </row>
    <row r="90">
      <c r="A90" s="43" t="s">
        <v>327</v>
      </c>
      <c r="B90" s="43" t="s">
        <v>328</v>
      </c>
      <c r="C90" s="43" t="s">
        <v>10</v>
      </c>
      <c r="D90" s="43">
        <v>3</v>
      </c>
      <c r="E90" s="43">
        <v>15</v>
      </c>
      <c r="F90" s="77" t="s">
        <v>329</v>
      </c>
      <c r="G90" s="43"/>
    </row>
    <row r="91">
      <c r="A91" s="43" t="s">
        <v>330</v>
      </c>
      <c r="B91" s="43" t="s">
        <v>331</v>
      </c>
      <c r="C91" s="43" t="s">
        <v>10</v>
      </c>
      <c r="D91" s="43">
        <v>4</v>
      </c>
      <c r="E91" s="43">
        <v>2</v>
      </c>
      <c r="F91" s="77" t="s">
        <v>332</v>
      </c>
      <c r="G91" s="43"/>
    </row>
    <row r="92">
      <c r="A92" s="43" t="s">
        <v>333</v>
      </c>
      <c r="B92" s="43" t="s">
        <v>334</v>
      </c>
      <c r="C92" s="43" t="s">
        <v>10</v>
      </c>
      <c r="D92" s="43">
        <v>4</v>
      </c>
      <c r="E92" s="43">
        <v>2</v>
      </c>
      <c r="F92" s="77" t="s">
        <v>335</v>
      </c>
      <c r="G92" s="43"/>
    </row>
    <row r="93">
      <c r="A93" s="43" t="s">
        <v>336</v>
      </c>
      <c r="B93" s="43" t="s">
        <v>337</v>
      </c>
      <c r="C93" s="43" t="s">
        <v>10</v>
      </c>
      <c r="D93" s="43">
        <v>4</v>
      </c>
      <c r="E93" s="43">
        <v>3</v>
      </c>
      <c r="F93" s="77" t="s">
        <v>338</v>
      </c>
      <c r="G93" s="43"/>
    </row>
    <row r="94">
      <c r="A94" s="43" t="s">
        <v>339</v>
      </c>
      <c r="B94" s="43" t="s">
        <v>340</v>
      </c>
      <c r="C94" s="43" t="s">
        <v>10</v>
      </c>
      <c r="D94" s="43">
        <v>4</v>
      </c>
      <c r="E94" s="43">
        <v>9</v>
      </c>
      <c r="F94" s="77" t="s">
        <v>341</v>
      </c>
      <c r="G94" s="43"/>
    </row>
    <row r="95">
      <c r="A95" s="43" t="s">
        <v>342</v>
      </c>
      <c r="B95" s="43" t="s">
        <v>343</v>
      </c>
      <c r="C95" s="43" t="s">
        <v>10</v>
      </c>
      <c r="D95" s="43">
        <v>4</v>
      </c>
      <c r="E95" s="43" t="s">
        <v>344</v>
      </c>
      <c r="F95" s="77" t="s">
        <v>345</v>
      </c>
      <c r="G95" s="43"/>
    </row>
    <row r="96">
      <c r="A96" s="43" t="s">
        <v>346</v>
      </c>
      <c r="B96" s="43" t="s">
        <v>347</v>
      </c>
      <c r="C96" s="43" t="s">
        <v>10</v>
      </c>
      <c r="D96" s="43">
        <v>4</v>
      </c>
      <c r="E96" s="43" t="s">
        <v>344</v>
      </c>
      <c r="F96" s="77" t="s">
        <v>348</v>
      </c>
      <c r="G96" s="43"/>
    </row>
    <row r="97">
      <c r="A97" s="43" t="s">
        <v>349</v>
      </c>
      <c r="B97" s="43" t="s">
        <v>350</v>
      </c>
      <c r="C97" s="43" t="s">
        <v>10</v>
      </c>
      <c r="D97" s="43">
        <v>4</v>
      </c>
      <c r="E97" s="43" t="s">
        <v>344</v>
      </c>
      <c r="F97" s="77" t="s">
        <v>351</v>
      </c>
      <c r="G97" s="43"/>
    </row>
    <row r="98">
      <c r="A98" s="43" t="s">
        <v>352</v>
      </c>
      <c r="B98" s="43" t="s">
        <v>353</v>
      </c>
      <c r="C98" s="43" t="s">
        <v>10</v>
      </c>
      <c r="D98" s="43">
        <v>5</v>
      </c>
      <c r="E98" s="43" t="s">
        <v>354</v>
      </c>
      <c r="F98" s="77" t="s">
        <v>355</v>
      </c>
      <c r="G98" s="43"/>
    </row>
    <row r="99">
      <c r="A99" s="43" t="s">
        <v>356</v>
      </c>
      <c r="B99" s="43" t="s">
        <v>357</v>
      </c>
      <c r="C99" s="43" t="s">
        <v>10</v>
      </c>
      <c r="D99" s="43">
        <v>5</v>
      </c>
      <c r="E99" s="43" t="s">
        <v>354</v>
      </c>
      <c r="F99" s="77" t="s">
        <v>358</v>
      </c>
      <c r="G99" s="43"/>
    </row>
    <row r="100">
      <c r="A100" s="43" t="s">
        <v>359</v>
      </c>
      <c r="B100" s="43" t="s">
        <v>360</v>
      </c>
      <c r="C100" s="43" t="s">
        <v>10</v>
      </c>
      <c r="D100" s="43">
        <v>5</v>
      </c>
      <c r="E100" s="43" t="s">
        <v>354</v>
      </c>
      <c r="F100" s="77" t="s">
        <v>361</v>
      </c>
      <c r="G100" s="43"/>
    </row>
    <row r="101">
      <c r="A101" s="43" t="s">
        <v>362</v>
      </c>
      <c r="B101" s="43" t="s">
        <v>363</v>
      </c>
      <c r="C101" s="43" t="s">
        <v>10</v>
      </c>
      <c r="D101" s="43">
        <v>5</v>
      </c>
      <c r="E101" s="43" t="s">
        <v>364</v>
      </c>
      <c r="F101" s="77" t="s">
        <v>365</v>
      </c>
      <c r="G101" s="43"/>
    </row>
    <row r="102">
      <c r="A102" s="43" t="s">
        <v>366</v>
      </c>
      <c r="B102" s="43" t="s">
        <v>367</v>
      </c>
      <c r="C102" s="43" t="s">
        <v>10</v>
      </c>
      <c r="D102" s="43">
        <v>5</v>
      </c>
      <c r="E102" s="43" t="s">
        <v>364</v>
      </c>
      <c r="F102" s="77" t="s">
        <v>368</v>
      </c>
      <c r="G102" s="43"/>
    </row>
    <row r="103">
      <c r="A103" s="43" t="s">
        <v>369</v>
      </c>
      <c r="B103" s="43" t="s">
        <v>370</v>
      </c>
      <c r="C103" s="43" t="s">
        <v>10</v>
      </c>
      <c r="D103" s="43">
        <v>5</v>
      </c>
      <c r="E103" s="43" t="s">
        <v>364</v>
      </c>
      <c r="F103" s="77" t="s">
        <v>371</v>
      </c>
      <c r="G103" s="43"/>
    </row>
    <row r="104">
      <c r="A104" s="43" t="s">
        <v>372</v>
      </c>
      <c r="B104" s="43" t="s">
        <v>373</v>
      </c>
      <c r="C104" s="43" t="s">
        <v>10</v>
      </c>
      <c r="D104" s="43">
        <v>5</v>
      </c>
      <c r="E104" s="43" t="s">
        <v>364</v>
      </c>
      <c r="F104" s="77" t="s">
        <v>374</v>
      </c>
      <c r="G104" s="43"/>
    </row>
    <row r="105">
      <c r="A105" s="43" t="s">
        <v>375</v>
      </c>
      <c r="B105" s="43" t="s">
        <v>376</v>
      </c>
      <c r="C105" s="43" t="s">
        <v>10</v>
      </c>
      <c r="D105" s="43">
        <v>5</v>
      </c>
      <c r="E105" s="43" t="s">
        <v>364</v>
      </c>
      <c r="F105" s="77" t="s">
        <v>377</v>
      </c>
      <c r="G105" s="43"/>
    </row>
    <row r="106">
      <c r="A106" s="43" t="s">
        <v>378</v>
      </c>
      <c r="B106" s="43" t="s">
        <v>379</v>
      </c>
      <c r="C106" s="43" t="s">
        <v>10</v>
      </c>
      <c r="D106" s="43">
        <v>6</v>
      </c>
      <c r="E106" s="43">
        <v>1</v>
      </c>
      <c r="F106" s="77" t="s">
        <v>380</v>
      </c>
      <c r="G106" s="43"/>
    </row>
    <row r="107">
      <c r="A107" s="43" t="s">
        <v>381</v>
      </c>
      <c r="B107" s="43" t="s">
        <v>382</v>
      </c>
      <c r="C107" s="43" t="s">
        <v>10</v>
      </c>
      <c r="D107" s="43">
        <v>6</v>
      </c>
      <c r="E107" s="43">
        <v>1</v>
      </c>
      <c r="F107" s="77" t="s">
        <v>383</v>
      </c>
      <c r="G107" s="43"/>
    </row>
    <row r="108">
      <c r="A108" s="43" t="s">
        <v>384</v>
      </c>
      <c r="B108" s="43" t="s">
        <v>385</v>
      </c>
      <c r="C108" s="43" t="s">
        <v>10</v>
      </c>
      <c r="D108" s="43">
        <v>6</v>
      </c>
      <c r="E108" s="43">
        <v>1</v>
      </c>
      <c r="F108" s="77" t="s">
        <v>386</v>
      </c>
      <c r="G108" s="43"/>
    </row>
    <row r="109">
      <c r="A109" s="43" t="s">
        <v>387</v>
      </c>
      <c r="B109" s="43" t="s">
        <v>388</v>
      </c>
      <c r="C109" s="43" t="s">
        <v>10</v>
      </c>
      <c r="D109" s="43">
        <v>6</v>
      </c>
      <c r="E109" s="43">
        <v>2</v>
      </c>
      <c r="F109" s="77" t="s">
        <v>389</v>
      </c>
      <c r="G109" s="43"/>
    </row>
    <row r="110">
      <c r="A110" s="43" t="s">
        <v>390</v>
      </c>
      <c r="B110" s="43" t="s">
        <v>391</v>
      </c>
      <c r="C110" s="43" t="s">
        <v>10</v>
      </c>
      <c r="D110" s="43">
        <v>6</v>
      </c>
      <c r="E110" s="43">
        <v>2</v>
      </c>
      <c r="F110" s="77" t="s">
        <v>392</v>
      </c>
      <c r="G110" s="43"/>
    </row>
    <row r="111">
      <c r="A111" s="43" t="s">
        <v>393</v>
      </c>
      <c r="B111" s="43" t="s">
        <v>394</v>
      </c>
      <c r="C111" s="43" t="s">
        <v>10</v>
      </c>
      <c r="D111" s="43">
        <v>6</v>
      </c>
      <c r="E111" s="43">
        <v>3</v>
      </c>
      <c r="F111" s="77" t="s">
        <v>395</v>
      </c>
      <c r="G111" s="43"/>
    </row>
    <row r="112">
      <c r="A112" s="43" t="s">
        <v>396</v>
      </c>
      <c r="B112" s="43" t="s">
        <v>397</v>
      </c>
      <c r="C112" s="43" t="s">
        <v>10</v>
      </c>
      <c r="D112" s="43">
        <v>6</v>
      </c>
      <c r="E112" s="43">
        <v>4</v>
      </c>
      <c r="F112" s="77" t="s">
        <v>398</v>
      </c>
      <c r="G112" s="43"/>
    </row>
    <row r="113">
      <c r="A113" s="43" t="s">
        <v>399</v>
      </c>
      <c r="B113" s="43" t="s">
        <v>400</v>
      </c>
      <c r="C113" s="43" t="s">
        <v>10</v>
      </c>
      <c r="D113" s="43">
        <v>6</v>
      </c>
      <c r="E113" s="43">
        <v>4</v>
      </c>
      <c r="F113" s="77" t="s">
        <v>401</v>
      </c>
      <c r="G113" s="43"/>
    </row>
    <row r="114">
      <c r="A114" s="43" t="s">
        <v>402</v>
      </c>
      <c r="B114" s="43" t="s">
        <v>403</v>
      </c>
      <c r="C114" s="43" t="s">
        <v>10</v>
      </c>
      <c r="D114" s="43">
        <v>6</v>
      </c>
      <c r="E114" s="43">
        <v>4</v>
      </c>
      <c r="F114" s="77" t="s">
        <v>404</v>
      </c>
      <c r="G114" s="43"/>
    </row>
    <row r="115">
      <c r="A115" s="43" t="s">
        <v>405</v>
      </c>
      <c r="B115" s="43" t="s">
        <v>406</v>
      </c>
      <c r="C115" s="43" t="s">
        <v>10</v>
      </c>
      <c r="D115" s="43">
        <v>6</v>
      </c>
      <c r="E115" s="43">
        <v>4</v>
      </c>
      <c r="F115" s="77" t="s">
        <v>407</v>
      </c>
      <c r="G115" s="43"/>
    </row>
    <row r="116">
      <c r="A116" s="43" t="s">
        <v>408</v>
      </c>
      <c r="B116" s="43" t="s">
        <v>409</v>
      </c>
      <c r="C116" s="43" t="s">
        <v>10</v>
      </c>
      <c r="D116" s="43">
        <v>8</v>
      </c>
      <c r="E116" s="43" t="s">
        <v>410</v>
      </c>
      <c r="F116" s="77" t="s">
        <v>411</v>
      </c>
      <c r="G116" s="43"/>
    </row>
    <row r="117">
      <c r="A117" s="43" t="s">
        <v>412</v>
      </c>
      <c r="B117" s="43" t="s">
        <v>413</v>
      </c>
      <c r="C117" s="43" t="s">
        <v>10</v>
      </c>
      <c r="D117" s="43">
        <v>8</v>
      </c>
      <c r="E117" s="43" t="s">
        <v>410</v>
      </c>
      <c r="F117" s="77" t="s">
        <v>414</v>
      </c>
      <c r="G117" s="43"/>
    </row>
    <row r="118">
      <c r="A118" s="43" t="s">
        <v>415</v>
      </c>
      <c r="B118" s="43" t="s">
        <v>416</v>
      </c>
      <c r="C118" s="43" t="s">
        <v>10</v>
      </c>
      <c r="D118" s="43">
        <v>8</v>
      </c>
      <c r="E118" s="43" t="s">
        <v>410</v>
      </c>
      <c r="F118" s="77" t="s">
        <v>417</v>
      </c>
      <c r="G118" s="43"/>
    </row>
    <row r="119">
      <c r="A119" s="43" t="s">
        <v>418</v>
      </c>
      <c r="B119" s="43" t="s">
        <v>419</v>
      </c>
      <c r="C119" s="43" t="s">
        <v>10</v>
      </c>
      <c r="D119" s="43">
        <v>8</v>
      </c>
      <c r="E119" s="43" t="s">
        <v>410</v>
      </c>
      <c r="F119" s="77" t="s">
        <v>420</v>
      </c>
      <c r="G119" s="43"/>
    </row>
    <row r="120">
      <c r="A120" s="43" t="s">
        <v>421</v>
      </c>
      <c r="B120" s="43" t="s">
        <v>422</v>
      </c>
      <c r="C120" s="43" t="s">
        <v>10</v>
      </c>
      <c r="D120" s="43">
        <v>8</v>
      </c>
      <c r="E120" s="43" t="s">
        <v>410</v>
      </c>
      <c r="F120" s="77" t="s">
        <v>423</v>
      </c>
      <c r="G120" s="43"/>
    </row>
    <row r="121">
      <c r="A121" s="43" t="s">
        <v>424</v>
      </c>
      <c r="B121" s="43" t="s">
        <v>425</v>
      </c>
      <c r="C121" s="43" t="s">
        <v>10</v>
      </c>
      <c r="D121" s="43">
        <v>8</v>
      </c>
      <c r="E121" s="43" t="s">
        <v>410</v>
      </c>
      <c r="F121" s="77" t="s">
        <v>426</v>
      </c>
      <c r="G121" s="43"/>
    </row>
    <row r="122">
      <c r="A122" s="43" t="s">
        <v>427</v>
      </c>
      <c r="B122" s="43" t="s">
        <v>428</v>
      </c>
      <c r="C122" s="43" t="s">
        <v>10</v>
      </c>
      <c r="D122" s="43">
        <v>8</v>
      </c>
      <c r="E122" s="43" t="s">
        <v>429</v>
      </c>
      <c r="F122" s="77" t="s">
        <v>430</v>
      </c>
      <c r="G122" s="43"/>
    </row>
    <row r="123">
      <c r="A123" s="43" t="s">
        <v>431</v>
      </c>
      <c r="B123" s="43" t="s">
        <v>432</v>
      </c>
      <c r="C123" s="43" t="s">
        <v>10</v>
      </c>
      <c r="D123" s="43">
        <v>8</v>
      </c>
      <c r="E123" s="43" t="s">
        <v>429</v>
      </c>
      <c r="F123" s="77" t="s">
        <v>433</v>
      </c>
      <c r="G123" s="43"/>
    </row>
    <row r="124">
      <c r="A124" s="43" t="s">
        <v>434</v>
      </c>
      <c r="B124" s="43" t="s">
        <v>435</v>
      </c>
      <c r="C124" s="43" t="s">
        <v>10</v>
      </c>
      <c r="D124" s="43">
        <v>8</v>
      </c>
      <c r="E124" s="43" t="s">
        <v>436</v>
      </c>
      <c r="F124" s="77" t="s">
        <v>437</v>
      </c>
      <c r="G124" s="43"/>
    </row>
    <row r="125">
      <c r="A125" s="43" t="s">
        <v>438</v>
      </c>
      <c r="B125" s="43" t="s">
        <v>439</v>
      </c>
      <c r="C125" s="43" t="s">
        <v>10</v>
      </c>
      <c r="D125" s="43">
        <v>8</v>
      </c>
      <c r="E125" s="43" t="s">
        <v>436</v>
      </c>
      <c r="F125" s="77" t="s">
        <v>440</v>
      </c>
      <c r="G125" s="43"/>
    </row>
    <row r="126">
      <c r="A126" s="43" t="s">
        <v>441</v>
      </c>
      <c r="B126" s="43" t="s">
        <v>442</v>
      </c>
      <c r="C126" s="43" t="s">
        <v>10</v>
      </c>
      <c r="D126" s="43">
        <v>8</v>
      </c>
      <c r="E126" s="43" t="s">
        <v>436</v>
      </c>
      <c r="F126" s="77" t="s">
        <v>443</v>
      </c>
      <c r="G126" s="43"/>
    </row>
    <row r="127">
      <c r="A127" s="43" t="s">
        <v>444</v>
      </c>
      <c r="B127" s="43" t="s">
        <v>445</v>
      </c>
      <c r="C127" s="43" t="s">
        <v>10</v>
      </c>
      <c r="D127" s="43">
        <v>8</v>
      </c>
      <c r="E127" s="43" t="s">
        <v>436</v>
      </c>
      <c r="F127" s="77" t="s">
        <v>446</v>
      </c>
      <c r="G127" s="43"/>
    </row>
    <row r="128">
      <c r="A128" s="43" t="s">
        <v>447</v>
      </c>
      <c r="B128" s="43" t="s">
        <v>448</v>
      </c>
      <c r="C128" s="43" t="s">
        <v>10</v>
      </c>
      <c r="D128" s="43">
        <v>8</v>
      </c>
      <c r="E128" s="43" t="s">
        <v>436</v>
      </c>
      <c r="F128" s="77" t="s">
        <v>449</v>
      </c>
      <c r="G128" s="43"/>
    </row>
    <row r="129">
      <c r="A129" s="43" t="s">
        <v>450</v>
      </c>
      <c r="B129" s="43" t="s">
        <v>451</v>
      </c>
      <c r="C129" s="43" t="s">
        <v>10</v>
      </c>
      <c r="D129" s="43">
        <v>8</v>
      </c>
      <c r="E129" s="43" t="s">
        <v>436</v>
      </c>
      <c r="F129" s="77" t="s">
        <v>452</v>
      </c>
      <c r="G129" s="43"/>
    </row>
    <row r="130">
      <c r="A130" s="71" t="s">
        <v>453</v>
      </c>
      <c r="B130" s="71" t="s">
        <v>454</v>
      </c>
      <c r="C130" s="71" t="s">
        <v>10</v>
      </c>
      <c r="D130" s="71">
        <v>8</v>
      </c>
      <c r="E130" s="71" t="s">
        <v>436</v>
      </c>
      <c r="F130" s="77" t="s">
        <v>455</v>
      </c>
      <c r="G130" s="43"/>
    </row>
    <row r="131">
      <c r="A131" s="43" t="s">
        <v>456</v>
      </c>
      <c r="B131" s="43" t="s">
        <v>457</v>
      </c>
      <c r="C131" s="43" t="s">
        <v>13</v>
      </c>
      <c r="D131" s="43">
        <v>2</v>
      </c>
      <c r="E131" s="43">
        <v>4</v>
      </c>
      <c r="F131" s="77" t="s">
        <v>458</v>
      </c>
      <c r="G131" s="43"/>
    </row>
    <row r="132">
      <c r="A132" s="43" t="s">
        <v>459</v>
      </c>
      <c r="B132" s="43" t="s">
        <v>460</v>
      </c>
      <c r="C132" s="43" t="s">
        <v>13</v>
      </c>
      <c r="D132" s="43">
        <v>2</v>
      </c>
      <c r="E132" s="43">
        <v>3</v>
      </c>
      <c r="F132" s="77" t="s">
        <v>461</v>
      </c>
      <c r="G132" s="43"/>
    </row>
    <row r="133">
      <c r="A133" s="43" t="s">
        <v>462</v>
      </c>
      <c r="B133" s="43" t="s">
        <v>463</v>
      </c>
      <c r="C133" s="43" t="s">
        <v>13</v>
      </c>
      <c r="D133" s="43">
        <v>2</v>
      </c>
      <c r="E133" s="43">
        <v>3</v>
      </c>
      <c r="F133" s="77" t="s">
        <v>464</v>
      </c>
      <c r="G133" s="43"/>
    </row>
    <row r="134">
      <c r="A134" s="43" t="s">
        <v>465</v>
      </c>
      <c r="B134" s="43" t="s">
        <v>466</v>
      </c>
      <c r="C134" s="43" t="s">
        <v>13</v>
      </c>
      <c r="D134" s="43">
        <v>6</v>
      </c>
      <c r="E134" s="43">
        <v>2</v>
      </c>
      <c r="F134" s="77" t="s">
        <v>467</v>
      </c>
      <c r="G134" s="43"/>
    </row>
    <row r="135">
      <c r="A135" s="43" t="s">
        <v>468</v>
      </c>
      <c r="B135" s="43" t="s">
        <v>469</v>
      </c>
      <c r="C135" s="43" t="s">
        <v>13</v>
      </c>
      <c r="D135" s="43">
        <v>6</v>
      </c>
      <c r="E135" s="43">
        <v>4</v>
      </c>
      <c r="F135" s="77" t="s">
        <v>470</v>
      </c>
      <c r="G135" s="43"/>
    </row>
    <row r="136">
      <c r="A136" s="43" t="s">
        <v>471</v>
      </c>
      <c r="B136" s="43" t="s">
        <v>472</v>
      </c>
      <c r="C136" s="43" t="s">
        <v>13</v>
      </c>
      <c r="D136" s="43">
        <v>6</v>
      </c>
      <c r="E136" s="43">
        <v>0</v>
      </c>
      <c r="F136" s="77" t="s">
        <v>473</v>
      </c>
      <c r="G136" s="43"/>
    </row>
    <row r="137">
      <c r="A137" s="43" t="s">
        <v>474</v>
      </c>
      <c r="B137" s="43" t="s">
        <v>475</v>
      </c>
      <c r="C137" s="43" t="s">
        <v>13</v>
      </c>
      <c r="D137" s="43">
        <v>6</v>
      </c>
      <c r="E137" s="43">
        <v>1</v>
      </c>
      <c r="F137" s="77" t="s">
        <v>476</v>
      </c>
      <c r="G137" s="43"/>
    </row>
    <row r="138">
      <c r="A138" s="43" t="s">
        <v>477</v>
      </c>
      <c r="B138" s="43" t="s">
        <v>478</v>
      </c>
      <c r="C138" s="43" t="s">
        <v>13</v>
      </c>
      <c r="D138" s="43">
        <v>6</v>
      </c>
      <c r="E138" s="43">
        <v>2</v>
      </c>
      <c r="F138" s="77" t="s">
        <v>479</v>
      </c>
      <c r="G138" s="43"/>
    </row>
    <row r="139">
      <c r="A139" s="43" t="s">
        <v>480</v>
      </c>
      <c r="B139" s="43" t="s">
        <v>481</v>
      </c>
      <c r="C139" s="43" t="s">
        <v>13</v>
      </c>
      <c r="D139" s="43">
        <v>8</v>
      </c>
      <c r="E139" s="43">
        <v>0</v>
      </c>
      <c r="F139" s="77" t="s">
        <v>482</v>
      </c>
      <c r="G139" s="43"/>
    </row>
    <row r="140">
      <c r="A140" s="43" t="s">
        <v>483</v>
      </c>
      <c r="B140" s="43" t="s">
        <v>484</v>
      </c>
      <c r="C140" s="43" t="s">
        <v>13</v>
      </c>
      <c r="D140" s="43">
        <v>11</v>
      </c>
      <c r="E140" s="43">
        <v>4</v>
      </c>
      <c r="F140" s="77" t="s">
        <v>485</v>
      </c>
      <c r="G140" s="43"/>
    </row>
    <row r="141">
      <c r="A141" s="43" t="s">
        <v>486</v>
      </c>
      <c r="B141" s="43" t="s">
        <v>487</v>
      </c>
      <c r="C141" s="43" t="s">
        <v>13</v>
      </c>
      <c r="D141" s="43">
        <v>13</v>
      </c>
      <c r="E141" s="43">
        <v>1</v>
      </c>
      <c r="F141" s="77" t="s">
        <v>488</v>
      </c>
      <c r="G141" s="43"/>
    </row>
    <row r="142">
      <c r="A142" s="71" t="s">
        <v>489</v>
      </c>
      <c r="B142" s="71" t="s">
        <v>490</v>
      </c>
      <c r="C142" s="71" t="s">
        <v>13</v>
      </c>
      <c r="D142" s="71">
        <v>15</v>
      </c>
      <c r="E142" s="71">
        <v>3</v>
      </c>
      <c r="F142" s="77" t="s">
        <v>491</v>
      </c>
      <c r="G142" s="43"/>
    </row>
    <row r="143">
      <c r="A143" s="43" t="s">
        <v>492</v>
      </c>
      <c r="B143" s="43" t="s">
        <v>493</v>
      </c>
      <c r="C143" s="43" t="s">
        <v>16</v>
      </c>
      <c r="D143" s="43">
        <v>1</v>
      </c>
      <c r="E143" s="43">
        <v>1</v>
      </c>
      <c r="F143" s="77" t="s">
        <v>494</v>
      </c>
      <c r="G143" s="43"/>
    </row>
    <row r="144">
      <c r="A144" s="43" t="s">
        <v>495</v>
      </c>
      <c r="B144" s="43" t="s">
        <v>496</v>
      </c>
      <c r="C144" s="43" t="s">
        <v>16</v>
      </c>
      <c r="D144" s="43">
        <v>2</v>
      </c>
      <c r="E144" s="43">
        <v>1</v>
      </c>
      <c r="F144" s="77" t="s">
        <v>497</v>
      </c>
      <c r="G144" s="43"/>
    </row>
    <row r="145">
      <c r="A145" s="43" t="s">
        <v>498</v>
      </c>
      <c r="B145" s="43" t="s">
        <v>499</v>
      </c>
      <c r="C145" s="43" t="s">
        <v>16</v>
      </c>
      <c r="D145" s="43">
        <v>2</v>
      </c>
      <c r="E145" s="43">
        <v>1</v>
      </c>
      <c r="F145" s="77" t="s">
        <v>500</v>
      </c>
      <c r="G145" s="43"/>
    </row>
    <row r="146">
      <c r="A146" s="43" t="s">
        <v>501</v>
      </c>
      <c r="B146" s="43" t="s">
        <v>502</v>
      </c>
      <c r="C146" s="43" t="s">
        <v>16</v>
      </c>
      <c r="D146" s="43">
        <v>2</v>
      </c>
      <c r="E146" s="43">
        <v>1</v>
      </c>
      <c r="F146" s="77" t="s">
        <v>503</v>
      </c>
      <c r="G146" s="43"/>
    </row>
    <row r="147">
      <c r="A147" s="43" t="s">
        <v>504</v>
      </c>
      <c r="B147" s="43" t="s">
        <v>505</v>
      </c>
      <c r="C147" s="43" t="s">
        <v>16</v>
      </c>
      <c r="D147" s="43">
        <v>2</v>
      </c>
      <c r="E147" s="43">
        <v>1</v>
      </c>
      <c r="F147" s="77" t="s">
        <v>506</v>
      </c>
      <c r="G147" s="43"/>
    </row>
    <row r="148">
      <c r="A148" s="71" t="s">
        <v>507</v>
      </c>
      <c r="B148" s="71" t="s">
        <v>508</v>
      </c>
      <c r="C148" s="71" t="s">
        <v>16</v>
      </c>
      <c r="D148" s="71">
        <v>2</v>
      </c>
      <c r="E148" s="71">
        <v>1</v>
      </c>
      <c r="F148" s="77" t="s">
        <v>509</v>
      </c>
      <c r="G148" s="43"/>
    </row>
    <row r="149">
      <c r="A149" s="71" t="s">
        <v>510</v>
      </c>
      <c r="B149" s="71" t="s">
        <v>511</v>
      </c>
      <c r="C149" s="71" t="s">
        <v>16</v>
      </c>
      <c r="D149" s="71">
        <v>2</v>
      </c>
      <c r="E149" s="71">
        <v>2</v>
      </c>
      <c r="F149" s="77" t="s">
        <v>512</v>
      </c>
      <c r="G149" s="43"/>
    </row>
    <row r="150">
      <c r="A150" s="43" t="s">
        <v>513</v>
      </c>
      <c r="B150" s="43" t="s">
        <v>514</v>
      </c>
      <c r="C150" s="43" t="s">
        <v>16</v>
      </c>
      <c r="D150" s="43">
        <v>2</v>
      </c>
      <c r="E150" s="43">
        <v>3</v>
      </c>
      <c r="F150" s="77" t="s">
        <v>515</v>
      </c>
      <c r="G150" s="43"/>
    </row>
    <row r="151">
      <c r="A151" s="43" t="s">
        <v>516</v>
      </c>
      <c r="B151" s="43" t="s">
        <v>517</v>
      </c>
      <c r="C151" s="43" t="s">
        <v>16</v>
      </c>
      <c r="D151" s="43">
        <v>10</v>
      </c>
      <c r="E151" s="43">
        <v>3</v>
      </c>
      <c r="F151" s="77" t="s">
        <v>518</v>
      </c>
      <c r="G151" s="43"/>
    </row>
    <row r="152">
      <c r="A152" s="43" t="s">
        <v>519</v>
      </c>
      <c r="B152" s="43" t="s">
        <v>520</v>
      </c>
      <c r="C152" s="43" t="s">
        <v>16</v>
      </c>
      <c r="D152" s="43">
        <v>1</v>
      </c>
      <c r="E152" s="43">
        <v>3</v>
      </c>
      <c r="F152" s="77" t="s">
        <v>521</v>
      </c>
      <c r="G152" s="43"/>
    </row>
    <row r="153">
      <c r="A153" s="81" t="s">
        <v>522</v>
      </c>
      <c r="B153" s="81" t="s">
        <v>523</v>
      </c>
      <c r="C153" s="81" t="s">
        <v>16</v>
      </c>
      <c r="D153" s="81">
        <v>9</v>
      </c>
      <c r="E153" s="81">
        <v>1</v>
      </c>
      <c r="F153" s="161" t="s">
        <v>524</v>
      </c>
      <c r="G153" s="43"/>
    </row>
    <row r="154">
      <c r="A154" s="43" t="s">
        <v>525</v>
      </c>
      <c r="B154" s="43" t="s">
        <v>526</v>
      </c>
      <c r="C154" s="102" t="s">
        <v>19</v>
      </c>
      <c r="D154" s="102">
        <v>3</v>
      </c>
      <c r="E154" s="102">
        <v>4</v>
      </c>
      <c r="F154" s="77" t="s">
        <v>527</v>
      </c>
      <c r="G154" s="43"/>
    </row>
    <row r="155">
      <c r="A155" s="43" t="s">
        <v>528</v>
      </c>
      <c r="B155" s="43" t="s">
        <v>529</v>
      </c>
      <c r="C155" s="102" t="s">
        <v>19</v>
      </c>
      <c r="D155" s="102">
        <v>3</v>
      </c>
      <c r="E155" s="102">
        <v>5</v>
      </c>
      <c r="F155" s="77" t="s">
        <v>530</v>
      </c>
      <c r="G155" s="43"/>
    </row>
    <row r="156">
      <c r="A156" s="43" t="s">
        <v>531</v>
      </c>
      <c r="B156" s="43" t="s">
        <v>532</v>
      </c>
      <c r="C156" s="102" t="s">
        <v>19</v>
      </c>
      <c r="D156" s="102">
        <v>4</v>
      </c>
      <c r="E156" s="102">
        <v>0</v>
      </c>
      <c r="F156" s="77" t="s">
        <v>533</v>
      </c>
      <c r="G156" s="43"/>
    </row>
    <row r="157">
      <c r="A157" s="43" t="s">
        <v>534</v>
      </c>
      <c r="B157" s="43" t="s">
        <v>535</v>
      </c>
      <c r="C157" s="102" t="s">
        <v>19</v>
      </c>
      <c r="D157" s="102">
        <v>4</v>
      </c>
      <c r="E157" s="102">
        <v>1</v>
      </c>
      <c r="F157" s="77" t="s">
        <v>536</v>
      </c>
      <c r="G157" s="43"/>
    </row>
    <row r="158">
      <c r="A158" s="43" t="s">
        <v>537</v>
      </c>
      <c r="B158" s="43" t="s">
        <v>538</v>
      </c>
      <c r="C158" s="102" t="s">
        <v>19</v>
      </c>
      <c r="D158" s="102">
        <v>4</v>
      </c>
      <c r="E158" s="102">
        <v>1</v>
      </c>
      <c r="F158" s="77" t="s">
        <v>539</v>
      </c>
      <c r="G158" s="43"/>
    </row>
    <row r="159">
      <c r="A159" s="43" t="s">
        <v>540</v>
      </c>
      <c r="B159" s="43" t="s">
        <v>541</v>
      </c>
      <c r="C159" s="102" t="s">
        <v>19</v>
      </c>
      <c r="D159" s="102">
        <v>4</v>
      </c>
      <c r="E159" s="102">
        <v>2</v>
      </c>
      <c r="F159" s="77" t="s">
        <v>542</v>
      </c>
      <c r="G159" s="43"/>
    </row>
    <row r="160">
      <c r="A160" s="43" t="s">
        <v>543</v>
      </c>
      <c r="B160" s="43" t="s">
        <v>544</v>
      </c>
      <c r="C160" s="102" t="s">
        <v>19</v>
      </c>
      <c r="D160" s="102">
        <v>4</v>
      </c>
      <c r="E160" s="102">
        <v>2</v>
      </c>
      <c r="F160" s="77" t="s">
        <v>545</v>
      </c>
      <c r="G160" s="43"/>
    </row>
    <row r="161">
      <c r="A161" s="71" t="s">
        <v>546</v>
      </c>
      <c r="B161" s="71" t="s">
        <v>547</v>
      </c>
      <c r="C161" s="162" t="s">
        <v>19</v>
      </c>
      <c r="D161" s="162">
        <v>4</v>
      </c>
      <c r="E161" s="162">
        <v>4</v>
      </c>
      <c r="F161" s="77" t="s">
        <v>548</v>
      </c>
      <c r="G161" s="43"/>
    </row>
    <row r="162">
      <c r="A162" s="80" t="s">
        <v>549</v>
      </c>
      <c r="B162" s="80" t="s">
        <v>550</v>
      </c>
      <c r="C162" s="159" t="s">
        <v>19</v>
      </c>
      <c r="D162" s="159">
        <v>4</v>
      </c>
      <c r="E162" s="159">
        <v>5</v>
      </c>
      <c r="F162" s="104" t="s">
        <v>551</v>
      </c>
      <c r="G162" s="43"/>
    </row>
    <row r="163">
      <c r="A163" s="43" t="s">
        <v>552</v>
      </c>
      <c r="B163" s="43" t="s">
        <v>553</v>
      </c>
      <c r="C163" s="43" t="s">
        <v>19</v>
      </c>
      <c r="D163" s="43">
        <v>4</v>
      </c>
      <c r="E163" s="43">
        <v>5</v>
      </c>
      <c r="F163" s="77" t="s">
        <v>554</v>
      </c>
      <c r="G163" s="43"/>
    </row>
    <row r="164">
      <c r="A164" s="43" t="s">
        <v>555</v>
      </c>
      <c r="B164" s="43" t="s">
        <v>556</v>
      </c>
      <c r="C164" s="43" t="s">
        <v>19</v>
      </c>
      <c r="D164" s="43">
        <v>4</v>
      </c>
      <c r="E164" s="43">
        <v>6</v>
      </c>
      <c r="F164" s="77" t="s">
        <v>557</v>
      </c>
      <c r="G164" s="43"/>
    </row>
    <row r="165">
      <c r="A165" s="43" t="s">
        <v>558</v>
      </c>
      <c r="B165" s="43" t="s">
        <v>559</v>
      </c>
      <c r="C165" s="43" t="s">
        <v>19</v>
      </c>
      <c r="D165" s="43">
        <v>8</v>
      </c>
      <c r="E165" s="43">
        <v>2</v>
      </c>
      <c r="F165" s="77" t="s">
        <v>560</v>
      </c>
      <c r="G165" s="43"/>
    </row>
    <row r="166">
      <c r="A166" s="43" t="s">
        <v>561</v>
      </c>
      <c r="B166" s="43" t="s">
        <v>562</v>
      </c>
      <c r="C166" s="43" t="s">
        <v>19</v>
      </c>
      <c r="D166" s="43">
        <v>7</v>
      </c>
      <c r="E166" s="43">
        <v>6</v>
      </c>
      <c r="F166" s="77" t="s">
        <v>563</v>
      </c>
      <c r="G166" s="43"/>
    </row>
    <row r="167">
      <c r="A167" s="43" t="s">
        <v>564</v>
      </c>
      <c r="B167" s="43" t="s">
        <v>565</v>
      </c>
      <c r="C167" s="43" t="s">
        <v>19</v>
      </c>
      <c r="D167" s="43">
        <v>9</v>
      </c>
      <c r="E167" s="43">
        <v>1</v>
      </c>
      <c r="F167" s="77" t="s">
        <v>566</v>
      </c>
      <c r="G167" s="43"/>
    </row>
    <row r="168">
      <c r="A168" s="43" t="s">
        <v>567</v>
      </c>
      <c r="B168" s="43" t="s">
        <v>568</v>
      </c>
      <c r="C168" s="43" t="s">
        <v>22</v>
      </c>
      <c r="D168" s="43">
        <v>2</v>
      </c>
      <c r="E168" s="43">
        <v>1</v>
      </c>
      <c r="F168" s="77" t="s">
        <v>569</v>
      </c>
      <c r="G168" s="43"/>
    </row>
    <row r="169">
      <c r="A169" s="43" t="s">
        <v>570</v>
      </c>
      <c r="B169" s="43" t="s">
        <v>571</v>
      </c>
      <c r="C169" s="43" t="s">
        <v>22</v>
      </c>
      <c r="D169" s="43">
        <v>9</v>
      </c>
      <c r="E169" s="43">
        <v>5</v>
      </c>
      <c r="F169" s="77" t="s">
        <v>572</v>
      </c>
      <c r="G169" s="43"/>
    </row>
    <row r="170">
      <c r="A170" s="43" t="s">
        <v>573</v>
      </c>
      <c r="B170" s="43" t="s">
        <v>574</v>
      </c>
      <c r="C170" s="43" t="s">
        <v>22</v>
      </c>
      <c r="D170" s="43">
        <v>4</v>
      </c>
      <c r="E170" s="43">
        <v>3</v>
      </c>
      <c r="F170" s="77" t="s">
        <v>575</v>
      </c>
      <c r="G170" s="43"/>
    </row>
    <row r="171">
      <c r="A171" s="43" t="s">
        <v>576</v>
      </c>
      <c r="B171" s="43" t="s">
        <v>577</v>
      </c>
      <c r="C171" s="43" t="s">
        <v>22</v>
      </c>
      <c r="D171" s="43">
        <v>8</v>
      </c>
      <c r="E171" s="43">
        <v>7</v>
      </c>
      <c r="F171" s="77" t="s">
        <v>578</v>
      </c>
      <c r="G171" s="43"/>
    </row>
    <row r="172">
      <c r="A172" s="43" t="s">
        <v>579</v>
      </c>
      <c r="B172" s="43" t="s">
        <v>580</v>
      </c>
      <c r="C172" s="43" t="s">
        <v>22</v>
      </c>
      <c r="D172" s="43">
        <v>8</v>
      </c>
      <c r="E172" s="43">
        <v>8</v>
      </c>
      <c r="F172" s="77" t="s">
        <v>581</v>
      </c>
      <c r="G172" s="43"/>
    </row>
    <row r="173">
      <c r="A173" s="71" t="s">
        <v>582</v>
      </c>
      <c r="B173" s="71" t="s">
        <v>583</v>
      </c>
      <c r="C173" s="71" t="s">
        <v>22</v>
      </c>
      <c r="D173" s="71">
        <v>9</v>
      </c>
      <c r="E173" s="71">
        <v>3</v>
      </c>
      <c r="F173" s="77" t="s">
        <v>584</v>
      </c>
      <c r="G173" s="43"/>
    </row>
    <row r="174">
      <c r="A174" s="80" t="s">
        <v>585</v>
      </c>
      <c r="B174" s="80" t="s">
        <v>586</v>
      </c>
      <c r="C174" s="80" t="s">
        <v>22</v>
      </c>
      <c r="D174" s="80">
        <v>9</v>
      </c>
      <c r="E174" s="80">
        <v>3</v>
      </c>
      <c r="F174" s="104" t="s">
        <v>587</v>
      </c>
      <c r="G174" s="43"/>
    </row>
    <row r="175" s="58" customFormat="1">
      <c r="A175" s="43" t="s">
        <v>588</v>
      </c>
      <c r="B175" s="43" t="s">
        <v>589</v>
      </c>
      <c r="C175" s="43" t="s">
        <v>22</v>
      </c>
      <c r="D175" s="43">
        <v>9</v>
      </c>
      <c r="E175" s="43">
        <v>3</v>
      </c>
      <c r="F175" s="77" t="s">
        <v>590</v>
      </c>
      <c r="G175" s="43"/>
    </row>
    <row r="176">
      <c r="A176" s="43" t="s">
        <v>591</v>
      </c>
      <c r="B176" s="43" t="s">
        <v>592</v>
      </c>
      <c r="C176" s="43" t="s">
        <v>22</v>
      </c>
      <c r="D176" s="43">
        <v>9</v>
      </c>
      <c r="E176" s="43">
        <v>4</v>
      </c>
      <c r="F176" s="77" t="s">
        <v>593</v>
      </c>
      <c r="G176" s="43"/>
    </row>
    <row r="177">
      <c r="A177" s="43" t="s">
        <v>594</v>
      </c>
      <c r="B177" s="43" t="s">
        <v>595</v>
      </c>
      <c r="C177" s="43" t="s">
        <v>22</v>
      </c>
      <c r="D177" s="43">
        <v>10</v>
      </c>
      <c r="E177" s="43">
        <v>6</v>
      </c>
      <c r="F177" s="77" t="s">
        <v>596</v>
      </c>
      <c r="G177" s="43"/>
    </row>
    <row r="178">
      <c r="A178" s="43" t="s">
        <v>597</v>
      </c>
      <c r="B178" s="43" t="s">
        <v>598</v>
      </c>
      <c r="C178" s="43" t="s">
        <v>22</v>
      </c>
      <c r="D178" s="43">
        <v>10</v>
      </c>
      <c r="E178" s="43">
        <v>11</v>
      </c>
      <c r="F178" s="77" t="s">
        <v>599</v>
      </c>
      <c r="G178" s="43"/>
    </row>
    <row r="179">
      <c r="A179" s="43" t="s">
        <v>600</v>
      </c>
      <c r="B179" s="43" t="s">
        <v>601</v>
      </c>
      <c r="C179" s="43" t="s">
        <v>22</v>
      </c>
      <c r="D179" s="43">
        <v>11</v>
      </c>
      <c r="E179" s="43">
        <v>0</v>
      </c>
      <c r="F179" s="77" t="s">
        <v>602</v>
      </c>
      <c r="G179" s="43"/>
    </row>
    <row r="180">
      <c r="A180" s="43" t="s">
        <v>603</v>
      </c>
      <c r="B180" s="43" t="s">
        <v>604</v>
      </c>
      <c r="C180" s="43" t="s">
        <v>22</v>
      </c>
      <c r="D180" s="43">
        <v>11</v>
      </c>
      <c r="E180" s="43">
        <v>2</v>
      </c>
      <c r="F180" s="77" t="s">
        <v>605</v>
      </c>
      <c r="G180" s="43"/>
    </row>
    <row r="181">
      <c r="A181" s="43" t="s">
        <v>606</v>
      </c>
      <c r="B181" s="43" t="s">
        <v>607</v>
      </c>
      <c r="C181" s="43" t="s">
        <v>22</v>
      </c>
      <c r="D181" s="43">
        <v>11</v>
      </c>
      <c r="E181" s="43">
        <v>2</v>
      </c>
      <c r="F181" s="77" t="s">
        <v>608</v>
      </c>
      <c r="G181" s="43"/>
    </row>
    <row r="182">
      <c r="A182" s="43" t="s">
        <v>609</v>
      </c>
      <c r="B182" s="43" t="s">
        <v>610</v>
      </c>
      <c r="C182" s="43" t="s">
        <v>22</v>
      </c>
      <c r="D182" s="43">
        <v>11</v>
      </c>
      <c r="E182" s="43">
        <v>4</v>
      </c>
      <c r="F182" s="77" t="s">
        <v>611</v>
      </c>
      <c r="G182" s="43"/>
    </row>
    <row r="183">
      <c r="A183" s="43" t="s">
        <v>612</v>
      </c>
      <c r="B183" s="43" t="s">
        <v>613</v>
      </c>
      <c r="C183" s="43" t="s">
        <v>22</v>
      </c>
      <c r="D183" s="43">
        <v>11</v>
      </c>
      <c r="E183" s="43">
        <v>5</v>
      </c>
      <c r="F183" s="77" t="s">
        <v>614</v>
      </c>
      <c r="G183" s="43"/>
    </row>
    <row r="184">
      <c r="A184" s="43" t="s">
        <v>615</v>
      </c>
      <c r="B184" s="43" t="s">
        <v>616</v>
      </c>
      <c r="C184" s="43" t="s">
        <v>22</v>
      </c>
      <c r="D184" s="43">
        <v>11</v>
      </c>
      <c r="E184" s="43">
        <v>7</v>
      </c>
      <c r="F184" s="77" t="s">
        <v>617</v>
      </c>
      <c r="G184" s="43"/>
    </row>
    <row r="185">
      <c r="A185" s="43" t="s">
        <v>618</v>
      </c>
      <c r="B185" s="43" t="s">
        <v>619</v>
      </c>
      <c r="C185" s="43" t="s">
        <v>22</v>
      </c>
      <c r="D185" s="43">
        <v>11</v>
      </c>
      <c r="E185" s="43">
        <v>9</v>
      </c>
      <c r="F185" s="77" t="s">
        <v>620</v>
      </c>
      <c r="G185" s="43"/>
    </row>
    <row r="186">
      <c r="A186" s="43" t="s">
        <v>621</v>
      </c>
      <c r="B186" s="43" t="s">
        <v>622</v>
      </c>
      <c r="C186" s="43" t="s">
        <v>22</v>
      </c>
      <c r="D186" s="43">
        <v>11</v>
      </c>
      <c r="E186" s="43">
        <v>12</v>
      </c>
      <c r="F186" s="77" t="s">
        <v>623</v>
      </c>
      <c r="G186" s="43"/>
    </row>
    <row r="187">
      <c r="A187" s="43" t="s">
        <v>624</v>
      </c>
      <c r="B187" s="43" t="s">
        <v>625</v>
      </c>
      <c r="C187" s="43" t="s">
        <v>22</v>
      </c>
      <c r="D187" s="43">
        <v>12</v>
      </c>
      <c r="E187" s="43">
        <v>1</v>
      </c>
      <c r="F187" s="77" t="s">
        <v>626</v>
      </c>
      <c r="G187" s="43"/>
    </row>
    <row r="188">
      <c r="A188" s="71" t="s">
        <v>627</v>
      </c>
      <c r="B188" s="71" t="s">
        <v>628</v>
      </c>
      <c r="C188" s="71" t="s">
        <v>22</v>
      </c>
      <c r="D188" s="71">
        <v>12</v>
      </c>
      <c r="E188" s="71">
        <v>2</v>
      </c>
      <c r="F188" s="77" t="s">
        <v>629</v>
      </c>
      <c r="G188" s="43"/>
    </row>
    <row r="189">
      <c r="A189" s="71" t="s">
        <v>630</v>
      </c>
      <c r="B189" s="71" t="s">
        <v>631</v>
      </c>
      <c r="C189" s="71" t="s">
        <v>25</v>
      </c>
      <c r="D189" s="71">
        <v>5</v>
      </c>
      <c r="E189" s="71">
        <v>0</v>
      </c>
      <c r="F189" s="77" t="s">
        <v>632</v>
      </c>
      <c r="G189" s="43"/>
    </row>
    <row r="190">
      <c r="A190" s="80" t="s">
        <v>633</v>
      </c>
      <c r="B190" s="80" t="s">
        <v>634</v>
      </c>
      <c r="C190" s="80" t="s">
        <v>25</v>
      </c>
      <c r="D190" s="80">
        <v>11</v>
      </c>
      <c r="E190" s="80">
        <v>8</v>
      </c>
      <c r="F190" s="104" t="s">
        <v>635</v>
      </c>
      <c r="G190" s="43"/>
    </row>
    <row r="191">
      <c r="A191" s="43" t="s">
        <v>636</v>
      </c>
      <c r="B191" s="43" t="s">
        <v>637</v>
      </c>
      <c r="C191" s="43" t="s">
        <v>25</v>
      </c>
      <c r="D191" s="43">
        <v>14</v>
      </c>
      <c r="E191" s="43">
        <v>1</v>
      </c>
      <c r="F191" s="77" t="s">
        <v>638</v>
      </c>
      <c r="G191" s="43"/>
    </row>
    <row r="192">
      <c r="A192" s="43" t="s">
        <v>639</v>
      </c>
      <c r="B192" s="43" t="s">
        <v>640</v>
      </c>
      <c r="C192" s="43" t="s">
        <v>25</v>
      </c>
      <c r="D192" s="43">
        <v>15</v>
      </c>
      <c r="E192" s="43">
        <v>0</v>
      </c>
      <c r="F192" s="77" t="s">
        <v>641</v>
      </c>
      <c r="G192" s="43"/>
    </row>
    <row r="193">
      <c r="A193" s="43" t="s">
        <v>642</v>
      </c>
      <c r="B193" s="43" t="s">
        <v>643</v>
      </c>
      <c r="C193" s="43" t="s">
        <v>25</v>
      </c>
      <c r="D193" s="43">
        <v>18</v>
      </c>
      <c r="E193" s="43">
        <v>1</v>
      </c>
      <c r="F193" s="77" t="s">
        <v>644</v>
      </c>
      <c r="G193" s="43"/>
    </row>
    <row r="194" ht="18.75" customHeight="1">
      <c r="A194" s="43" t="s">
        <v>645</v>
      </c>
      <c r="B194" s="43" t="s">
        <v>646</v>
      </c>
      <c r="C194" s="43" t="s">
        <v>25</v>
      </c>
      <c r="D194" s="43">
        <v>31</v>
      </c>
      <c r="E194" s="43">
        <v>4</v>
      </c>
      <c r="F194" s="77" t="s">
        <v>647</v>
      </c>
      <c r="G194" s="43"/>
    </row>
    <row r="195">
      <c r="A195" s="71" t="s">
        <v>648</v>
      </c>
      <c r="B195" s="71" t="s">
        <v>649</v>
      </c>
      <c r="C195" s="71" t="s">
        <v>25</v>
      </c>
      <c r="D195" s="71">
        <v>32</v>
      </c>
      <c r="E195" s="71">
        <v>4</v>
      </c>
      <c r="F195" s="77" t="s">
        <v>650</v>
      </c>
      <c r="G195" s="43"/>
    </row>
    <row r="196">
      <c r="A196" s="43" t="s">
        <v>651</v>
      </c>
      <c r="B196" s="43" t="s">
        <v>652</v>
      </c>
      <c r="C196" s="43" t="s">
        <v>28</v>
      </c>
      <c r="D196" s="43">
        <v>1</v>
      </c>
      <c r="E196" s="43">
        <v>2</v>
      </c>
      <c r="F196" s="77" t="s">
        <v>653</v>
      </c>
      <c r="G196" s="43"/>
    </row>
    <row r="197">
      <c r="A197" s="43" t="s">
        <v>654</v>
      </c>
      <c r="B197" s="43" t="s">
        <v>655</v>
      </c>
      <c r="C197" s="43" t="s">
        <v>28</v>
      </c>
      <c r="D197" s="43">
        <v>1</v>
      </c>
      <c r="E197" s="43">
        <v>2</v>
      </c>
      <c r="F197" s="77" t="s">
        <v>656</v>
      </c>
      <c r="G197" s="43"/>
    </row>
    <row r="198">
      <c r="A198" s="43" t="s">
        <v>657</v>
      </c>
      <c r="B198" s="43" t="s">
        <v>658</v>
      </c>
      <c r="C198" s="43" t="s">
        <v>28</v>
      </c>
      <c r="D198" s="43">
        <v>1</v>
      </c>
      <c r="E198" s="43">
        <v>2</v>
      </c>
      <c r="F198" s="77" t="s">
        <v>659</v>
      </c>
      <c r="G198" s="43"/>
    </row>
    <row r="199">
      <c r="A199" s="43" t="s">
        <v>660</v>
      </c>
      <c r="B199" s="43" t="s">
        <v>661</v>
      </c>
      <c r="C199" s="43" t="s">
        <v>28</v>
      </c>
      <c r="D199" s="43">
        <v>2</v>
      </c>
      <c r="E199" s="43">
        <v>0</v>
      </c>
      <c r="F199" s="77" t="s">
        <v>662</v>
      </c>
      <c r="G199" s="43"/>
    </row>
    <row r="200">
      <c r="A200" s="43" t="s">
        <v>663</v>
      </c>
      <c r="B200" s="43" t="s">
        <v>664</v>
      </c>
      <c r="C200" s="43" t="s">
        <v>28</v>
      </c>
      <c r="D200" s="43">
        <v>2</v>
      </c>
      <c r="E200" s="43">
        <v>0</v>
      </c>
      <c r="F200" s="77" t="s">
        <v>665</v>
      </c>
      <c r="G200" s="43"/>
    </row>
    <row r="201">
      <c r="A201" s="43" t="s">
        <v>666</v>
      </c>
      <c r="B201" s="43" t="s">
        <v>667</v>
      </c>
      <c r="C201" s="43" t="s">
        <v>28</v>
      </c>
      <c r="D201" s="43">
        <v>2</v>
      </c>
      <c r="E201" s="43">
        <v>1</v>
      </c>
      <c r="F201" s="77" t="s">
        <v>668</v>
      </c>
      <c r="G201" s="43"/>
    </row>
    <row r="202">
      <c r="A202" s="43" t="s">
        <v>669</v>
      </c>
      <c r="B202" s="43" t="s">
        <v>670</v>
      </c>
      <c r="C202" s="43" t="s">
        <v>28</v>
      </c>
      <c r="D202" s="43">
        <v>2</v>
      </c>
      <c r="E202" s="43">
        <v>3</v>
      </c>
      <c r="F202" s="77" t="s">
        <v>671</v>
      </c>
      <c r="G202" s="43"/>
    </row>
    <row r="203">
      <c r="A203" s="43" t="s">
        <v>672</v>
      </c>
      <c r="B203" s="43" t="s">
        <v>673</v>
      </c>
      <c r="C203" s="43" t="s">
        <v>28</v>
      </c>
      <c r="D203" s="43">
        <v>2</v>
      </c>
      <c r="E203" s="43">
        <v>3</v>
      </c>
      <c r="F203" s="77" t="s">
        <v>674</v>
      </c>
      <c r="G203" s="43"/>
    </row>
    <row r="204">
      <c r="A204" s="43" t="s">
        <v>675</v>
      </c>
      <c r="B204" s="43" t="s">
        <v>676</v>
      </c>
      <c r="C204" s="43" t="s">
        <v>28</v>
      </c>
      <c r="D204" s="43">
        <v>2</v>
      </c>
      <c r="E204" s="43">
        <v>4</v>
      </c>
      <c r="F204" s="124" t="s">
        <v>677</v>
      </c>
      <c r="G204" s="43"/>
    </row>
    <row r="205">
      <c r="A205" s="43" t="s">
        <v>678</v>
      </c>
      <c r="B205" s="43" t="s">
        <v>679</v>
      </c>
      <c r="C205" s="43" t="s">
        <v>28</v>
      </c>
      <c r="D205" s="43">
        <v>2</v>
      </c>
      <c r="E205" s="43">
        <v>7</v>
      </c>
      <c r="F205" s="77" t="s">
        <v>680</v>
      </c>
      <c r="G205" s="43"/>
    </row>
    <row r="206">
      <c r="A206" s="43" t="s">
        <v>681</v>
      </c>
      <c r="B206" s="43" t="s">
        <v>682</v>
      </c>
      <c r="C206" s="43" t="s">
        <v>28</v>
      </c>
      <c r="D206" s="43">
        <v>2</v>
      </c>
      <c r="E206" s="43">
        <v>7</v>
      </c>
      <c r="F206" s="77" t="s">
        <v>683</v>
      </c>
      <c r="G206" s="43"/>
    </row>
    <row r="207">
      <c r="A207" s="43" t="s">
        <v>684</v>
      </c>
      <c r="B207" s="43" t="s">
        <v>685</v>
      </c>
      <c r="C207" s="43" t="s">
        <v>28</v>
      </c>
      <c r="D207" s="43">
        <v>3</v>
      </c>
      <c r="E207" s="43">
        <v>0</v>
      </c>
      <c r="F207" s="77" t="s">
        <v>686</v>
      </c>
      <c r="G207" s="43"/>
    </row>
    <row r="208">
      <c r="A208" s="43" t="s">
        <v>687</v>
      </c>
      <c r="B208" s="43" t="s">
        <v>688</v>
      </c>
      <c r="C208" s="43" t="s">
        <v>28</v>
      </c>
      <c r="D208" s="43">
        <v>3</v>
      </c>
      <c r="E208" s="43">
        <v>2</v>
      </c>
      <c r="F208" s="77" t="s">
        <v>689</v>
      </c>
      <c r="G208" s="43"/>
    </row>
    <row r="209">
      <c r="A209" s="43" t="s">
        <v>690</v>
      </c>
      <c r="B209" s="43" t="s">
        <v>691</v>
      </c>
      <c r="C209" s="43" t="s">
        <v>28</v>
      </c>
      <c r="D209" s="43">
        <v>3</v>
      </c>
      <c r="E209" s="43">
        <v>2</v>
      </c>
      <c r="F209" s="77" t="s">
        <v>692</v>
      </c>
      <c r="G209" s="43"/>
    </row>
    <row r="210">
      <c r="A210" s="43" t="s">
        <v>693</v>
      </c>
      <c r="B210" s="43" t="s">
        <v>694</v>
      </c>
      <c r="C210" s="43" t="s">
        <v>28</v>
      </c>
      <c r="D210" s="43">
        <v>3</v>
      </c>
      <c r="E210" s="43">
        <v>3</v>
      </c>
      <c r="F210" s="77" t="s">
        <v>695</v>
      </c>
      <c r="G210" s="43"/>
    </row>
    <row r="211">
      <c r="A211" s="43" t="s">
        <v>696</v>
      </c>
      <c r="B211" s="43" t="s">
        <v>697</v>
      </c>
      <c r="C211" s="43" t="s">
        <v>28</v>
      </c>
      <c r="D211" s="43">
        <v>3</v>
      </c>
      <c r="E211" s="43">
        <v>3</v>
      </c>
      <c r="F211" s="77" t="s">
        <v>698</v>
      </c>
      <c r="G211" s="43"/>
    </row>
    <row r="212">
      <c r="A212" s="43" t="s">
        <v>699</v>
      </c>
      <c r="B212" s="43" t="s">
        <v>700</v>
      </c>
      <c r="C212" s="43" t="s">
        <v>28</v>
      </c>
      <c r="D212" s="43">
        <v>3</v>
      </c>
      <c r="E212" s="43">
        <v>3</v>
      </c>
      <c r="F212" s="77" t="s">
        <v>701</v>
      </c>
      <c r="G212" s="43"/>
    </row>
    <row r="213">
      <c r="A213" s="43" t="s">
        <v>702</v>
      </c>
      <c r="B213" s="43" t="s">
        <v>703</v>
      </c>
      <c r="C213" s="43" t="s">
        <v>28</v>
      </c>
      <c r="D213" s="43">
        <v>3</v>
      </c>
      <c r="E213" s="43">
        <v>3</v>
      </c>
      <c r="F213" s="77" t="s">
        <v>704</v>
      </c>
      <c r="G213" s="43"/>
    </row>
    <row r="214">
      <c r="A214" s="43" t="s">
        <v>705</v>
      </c>
      <c r="B214" s="43" t="s">
        <v>706</v>
      </c>
      <c r="C214" s="43" t="s">
        <v>28</v>
      </c>
      <c r="D214" s="43">
        <v>3</v>
      </c>
      <c r="E214" s="43">
        <v>3</v>
      </c>
      <c r="F214" s="77" t="s">
        <v>707</v>
      </c>
      <c r="G214" s="43"/>
    </row>
    <row r="215">
      <c r="A215" s="43" t="s">
        <v>708</v>
      </c>
      <c r="B215" s="43" t="s">
        <v>709</v>
      </c>
      <c r="C215" s="43" t="s">
        <v>28</v>
      </c>
      <c r="D215" s="43">
        <v>3</v>
      </c>
      <c r="E215" s="43">
        <v>3</v>
      </c>
      <c r="F215" s="77" t="s">
        <v>710</v>
      </c>
      <c r="G215" s="43"/>
    </row>
    <row r="216">
      <c r="A216" s="71" t="s">
        <v>711</v>
      </c>
      <c r="B216" s="71" t="s">
        <v>712</v>
      </c>
      <c r="C216" s="71" t="s">
        <v>28</v>
      </c>
      <c r="D216" s="71">
        <v>3</v>
      </c>
      <c r="E216" s="71">
        <v>5</v>
      </c>
      <c r="F216" s="77" t="s">
        <v>713</v>
      </c>
      <c r="G216" s="43"/>
    </row>
    <row r="217">
      <c r="A217" s="71" t="s">
        <v>714</v>
      </c>
      <c r="B217" s="71" t="s">
        <v>715</v>
      </c>
      <c r="C217" s="71" t="s">
        <v>28</v>
      </c>
      <c r="D217" s="71">
        <v>4</v>
      </c>
      <c r="E217" s="71">
        <v>1</v>
      </c>
      <c r="F217" s="125" t="s">
        <v>716</v>
      </c>
      <c r="G217" s="43"/>
    </row>
    <row r="218">
      <c r="A218" s="43" t="s">
        <v>717</v>
      </c>
      <c r="B218" s="43" t="s">
        <v>718</v>
      </c>
      <c r="C218" s="43" t="s">
        <v>28</v>
      </c>
      <c r="D218" s="43">
        <v>4</v>
      </c>
      <c r="E218" s="43">
        <v>1</v>
      </c>
      <c r="F218" s="77" t="s">
        <v>719</v>
      </c>
      <c r="G218" s="43"/>
    </row>
    <row r="219" s="58" customFormat="1">
      <c r="A219" s="43" t="s">
        <v>720</v>
      </c>
      <c r="B219" s="43" t="s">
        <v>721</v>
      </c>
      <c r="C219" s="43" t="s">
        <v>28</v>
      </c>
      <c r="D219" s="43">
        <v>4</v>
      </c>
      <c r="E219" s="43">
        <v>1</v>
      </c>
      <c r="F219" s="77" t="s">
        <v>722</v>
      </c>
      <c r="G219" s="43"/>
    </row>
    <row r="220">
      <c r="A220" s="43" t="s">
        <v>723</v>
      </c>
      <c r="B220" s="43" t="s">
        <v>724</v>
      </c>
      <c r="C220" s="43" t="s">
        <v>28</v>
      </c>
      <c r="D220" s="43">
        <v>4</v>
      </c>
      <c r="E220" s="43">
        <v>3</v>
      </c>
      <c r="F220" s="77" t="s">
        <v>725</v>
      </c>
      <c r="G220" s="43"/>
    </row>
    <row r="221">
      <c r="A221" s="43" t="s">
        <v>726</v>
      </c>
      <c r="B221" s="43" t="s">
        <v>727</v>
      </c>
      <c r="C221" s="43" t="s">
        <v>28</v>
      </c>
      <c r="D221" s="43">
        <v>4</v>
      </c>
      <c r="E221" s="43">
        <v>3</v>
      </c>
      <c r="F221" s="77" t="s">
        <v>728</v>
      </c>
      <c r="G221" s="43"/>
    </row>
    <row r="222">
      <c r="A222" s="43" t="s">
        <v>729</v>
      </c>
      <c r="B222" s="43" t="s">
        <v>730</v>
      </c>
      <c r="C222" s="43" t="s">
        <v>28</v>
      </c>
      <c r="D222" s="43">
        <v>6</v>
      </c>
      <c r="E222" s="43">
        <v>13</v>
      </c>
      <c r="F222" s="77" t="s">
        <v>731</v>
      </c>
      <c r="G222" s="43"/>
    </row>
    <row r="223">
      <c r="A223" s="43" t="s">
        <v>732</v>
      </c>
      <c r="B223" s="43" t="s">
        <v>733</v>
      </c>
      <c r="C223" s="43" t="s">
        <v>28</v>
      </c>
      <c r="D223" s="43">
        <v>7</v>
      </c>
      <c r="E223" s="43">
        <v>1</v>
      </c>
      <c r="F223" s="77" t="s">
        <v>734</v>
      </c>
      <c r="G223" s="43"/>
    </row>
    <row r="224">
      <c r="A224" s="71" t="s">
        <v>735</v>
      </c>
      <c r="B224" s="71" t="s">
        <v>736</v>
      </c>
      <c r="C224" s="71" t="s">
        <v>28</v>
      </c>
      <c r="D224" s="71">
        <v>8</v>
      </c>
      <c r="E224" s="71">
        <v>2</v>
      </c>
      <c r="F224" s="77" t="s">
        <v>737</v>
      </c>
      <c r="G224" s="43"/>
    </row>
    <row r="225">
      <c r="A225" s="71" t="s">
        <v>738</v>
      </c>
      <c r="B225" s="71" t="s">
        <v>739</v>
      </c>
      <c r="C225" s="71" t="s">
        <v>28</v>
      </c>
      <c r="D225" s="71">
        <v>8</v>
      </c>
      <c r="E225" s="71">
        <v>2</v>
      </c>
      <c r="F225" s="77" t="s">
        <v>740</v>
      </c>
      <c r="G225" s="43"/>
    </row>
    <row r="226">
      <c r="A226" s="43" t="s">
        <v>741</v>
      </c>
      <c r="B226" s="43" t="s">
        <v>742</v>
      </c>
      <c r="C226" s="43" t="s">
        <v>28</v>
      </c>
      <c r="D226" s="43">
        <v>8</v>
      </c>
      <c r="E226" s="43">
        <v>4</v>
      </c>
      <c r="F226" s="125" t="s">
        <v>743</v>
      </c>
      <c r="G226" s="43"/>
    </row>
    <row r="227">
      <c r="A227" s="43" t="s">
        <v>744</v>
      </c>
      <c r="B227" s="43" t="s">
        <v>745</v>
      </c>
      <c r="C227" s="43" t="s">
        <v>28</v>
      </c>
      <c r="D227" s="43">
        <v>8</v>
      </c>
      <c r="E227" s="43">
        <v>6</v>
      </c>
      <c r="F227" s="77" t="s">
        <v>746</v>
      </c>
      <c r="G227" s="43"/>
    </row>
    <row r="228">
      <c r="A228" s="43" t="s">
        <v>747</v>
      </c>
      <c r="B228" s="43" t="s">
        <v>748</v>
      </c>
      <c r="C228" s="43" t="s">
        <v>28</v>
      </c>
      <c r="D228" s="43">
        <v>10</v>
      </c>
      <c r="E228" s="43">
        <v>3</v>
      </c>
      <c r="F228" s="77" t="s">
        <v>749</v>
      </c>
      <c r="G228" s="43"/>
    </row>
    <row r="229">
      <c r="A229" s="80" t="s">
        <v>750</v>
      </c>
      <c r="B229" s="80" t="s">
        <v>751</v>
      </c>
      <c r="C229" s="80" t="s">
        <v>28</v>
      </c>
      <c r="D229" s="80">
        <v>10</v>
      </c>
      <c r="E229" s="80">
        <v>3</v>
      </c>
      <c r="F229" s="104" t="s">
        <v>752</v>
      </c>
      <c r="G229" s="43"/>
    </row>
    <row r="230">
      <c r="A230" s="43" t="s">
        <v>753</v>
      </c>
      <c r="B230" s="43" t="s">
        <v>754</v>
      </c>
      <c r="C230" s="43" t="s">
        <v>31</v>
      </c>
      <c r="D230" s="43">
        <v>2</v>
      </c>
      <c r="E230" s="43">
        <v>3</v>
      </c>
      <c r="F230" s="77" t="s">
        <v>755</v>
      </c>
      <c r="G230" s="43"/>
    </row>
    <row r="231">
      <c r="A231" s="43" t="s">
        <v>756</v>
      </c>
      <c r="B231" s="43" t="s">
        <v>757</v>
      </c>
      <c r="C231" s="43" t="s">
        <v>31</v>
      </c>
      <c r="D231" s="43">
        <v>2</v>
      </c>
      <c r="E231" s="43">
        <v>3</v>
      </c>
      <c r="F231" s="77" t="s">
        <v>758</v>
      </c>
      <c r="G231" s="43"/>
    </row>
    <row r="232">
      <c r="A232" s="43" t="s">
        <v>759</v>
      </c>
      <c r="B232" s="43" t="s">
        <v>760</v>
      </c>
      <c r="C232" s="43" t="s">
        <v>31</v>
      </c>
      <c r="D232" s="43">
        <v>3</v>
      </c>
      <c r="E232" s="43">
        <v>3</v>
      </c>
      <c r="F232" s="77" t="s">
        <v>761</v>
      </c>
      <c r="G232" s="43"/>
    </row>
    <row r="233">
      <c r="A233" s="43" t="s">
        <v>762</v>
      </c>
      <c r="B233" s="43" t="s">
        <v>763</v>
      </c>
      <c r="C233" s="43" t="s">
        <v>31</v>
      </c>
      <c r="D233" s="43">
        <v>5</v>
      </c>
      <c r="E233" s="43">
        <v>1</v>
      </c>
      <c r="F233" s="77" t="s">
        <v>764</v>
      </c>
      <c r="G233" s="43"/>
    </row>
    <row r="234">
      <c r="A234" s="43" t="s">
        <v>765</v>
      </c>
      <c r="B234" s="43" t="s">
        <v>766</v>
      </c>
      <c r="C234" s="43" t="s">
        <v>31</v>
      </c>
      <c r="D234" s="43">
        <v>5</v>
      </c>
      <c r="E234" s="43">
        <v>2</v>
      </c>
      <c r="F234" s="77" t="s">
        <v>767</v>
      </c>
      <c r="G234" s="43"/>
    </row>
    <row r="235">
      <c r="A235" s="43" t="s">
        <v>768</v>
      </c>
      <c r="B235" s="43" t="s">
        <v>769</v>
      </c>
      <c r="C235" s="43" t="s">
        <v>31</v>
      </c>
      <c r="D235" s="43">
        <v>6</v>
      </c>
      <c r="E235" s="43">
        <v>1</v>
      </c>
      <c r="F235" s="77" t="s">
        <v>770</v>
      </c>
      <c r="G235" s="43"/>
    </row>
    <row r="236">
      <c r="A236" s="43" t="s">
        <v>771</v>
      </c>
      <c r="B236" s="43" t="s">
        <v>772</v>
      </c>
      <c r="C236" s="43" t="s">
        <v>31</v>
      </c>
      <c r="D236" s="43">
        <v>6</v>
      </c>
      <c r="E236" s="43">
        <v>3</v>
      </c>
      <c r="F236" s="77" t="s">
        <v>773</v>
      </c>
      <c r="G236" s="43"/>
    </row>
    <row r="237">
      <c r="A237" s="43" t="s">
        <v>774</v>
      </c>
      <c r="B237" s="43" t="s">
        <v>775</v>
      </c>
      <c r="C237" s="43" t="s">
        <v>31</v>
      </c>
      <c r="D237" s="43">
        <v>7</v>
      </c>
      <c r="E237" s="43">
        <v>1</v>
      </c>
      <c r="F237" s="77" t="s">
        <v>776</v>
      </c>
      <c r="G237" s="43"/>
    </row>
    <row r="238">
      <c r="A238" s="43" t="s">
        <v>777</v>
      </c>
      <c r="B238" s="43" t="s">
        <v>778</v>
      </c>
      <c r="C238" s="43" t="s">
        <v>31</v>
      </c>
      <c r="D238" s="43">
        <v>7</v>
      </c>
      <c r="E238" s="43">
        <v>1</v>
      </c>
      <c r="F238" s="77" t="s">
        <v>779</v>
      </c>
      <c r="G238" s="43"/>
    </row>
    <row r="239">
      <c r="A239" s="43" t="s">
        <v>780</v>
      </c>
      <c r="B239" s="43" t="s">
        <v>781</v>
      </c>
      <c r="C239" s="43" t="s">
        <v>31</v>
      </c>
      <c r="D239" s="43">
        <v>7</v>
      </c>
      <c r="E239" s="43">
        <v>2</v>
      </c>
      <c r="F239" s="77" t="s">
        <v>782</v>
      </c>
      <c r="G239" s="43"/>
    </row>
    <row r="240">
      <c r="A240" s="71" t="s">
        <v>783</v>
      </c>
      <c r="B240" s="71" t="s">
        <v>784</v>
      </c>
      <c r="C240" s="71" t="s">
        <v>31</v>
      </c>
      <c r="D240" s="71">
        <v>10</v>
      </c>
      <c r="E240" s="71">
        <v>6</v>
      </c>
      <c r="F240" s="77" t="s">
        <v>785</v>
      </c>
      <c r="G240" s="43"/>
    </row>
    <row r="241">
      <c r="A241" s="80" t="s">
        <v>786</v>
      </c>
      <c r="B241" s="80" t="s">
        <v>787</v>
      </c>
      <c r="C241" s="80" t="s">
        <v>31</v>
      </c>
      <c r="D241" s="80">
        <v>17</v>
      </c>
      <c r="E241" s="80">
        <v>0</v>
      </c>
      <c r="F241" s="104" t="s">
        <v>788</v>
      </c>
      <c r="G241" s="43"/>
    </row>
    <row r="242">
      <c r="A242" s="80" t="s">
        <v>789</v>
      </c>
      <c r="B242" s="80" t="s">
        <v>790</v>
      </c>
      <c r="C242" s="80" t="s">
        <v>33</v>
      </c>
      <c r="D242" s="80">
        <v>1</v>
      </c>
      <c r="E242" s="80">
        <v>3</v>
      </c>
      <c r="F242" s="104" t="s">
        <v>791</v>
      </c>
      <c r="G242" s="43"/>
    </row>
    <row r="243">
      <c r="A243" s="71" t="s">
        <v>792</v>
      </c>
      <c r="B243" s="71" t="s">
        <v>793</v>
      </c>
      <c r="C243" s="71" t="s">
        <v>37</v>
      </c>
      <c r="D243" s="71">
        <v>2</v>
      </c>
      <c r="E243" s="71">
        <v>1</v>
      </c>
      <c r="F243" s="77" t="s">
        <v>794</v>
      </c>
      <c r="G243" s="43"/>
    </row>
    <row r="244">
      <c r="A244" s="71" t="s">
        <v>795</v>
      </c>
      <c r="B244" s="71" t="s">
        <v>796</v>
      </c>
      <c r="C244" s="71" t="s">
        <v>37</v>
      </c>
      <c r="D244" s="71">
        <v>2</v>
      </c>
      <c r="E244" s="71">
        <v>1</v>
      </c>
      <c r="F244" s="77" t="s">
        <v>797</v>
      </c>
      <c r="G244" s="43"/>
    </row>
    <row r="245">
      <c r="A245" s="71" t="s">
        <v>798</v>
      </c>
      <c r="B245" s="71" t="s">
        <v>799</v>
      </c>
      <c r="C245" s="71" t="s">
        <v>37</v>
      </c>
      <c r="D245" s="71">
        <v>2</v>
      </c>
      <c r="E245" s="71">
        <v>1</v>
      </c>
      <c r="F245" s="77" t="s">
        <v>800</v>
      </c>
      <c r="G245" s="43"/>
    </row>
    <row r="246">
      <c r="A246" s="71" t="s">
        <v>801</v>
      </c>
      <c r="B246" s="71" t="s">
        <v>802</v>
      </c>
      <c r="C246" s="71" t="s">
        <v>37</v>
      </c>
      <c r="D246" s="71">
        <v>2</v>
      </c>
      <c r="E246" s="71">
        <v>2</v>
      </c>
      <c r="F246" s="77" t="s">
        <v>803</v>
      </c>
      <c r="G246" s="43"/>
    </row>
    <row r="247">
      <c r="A247" s="71" t="s">
        <v>804</v>
      </c>
      <c r="B247" s="71" t="s">
        <v>805</v>
      </c>
      <c r="C247" s="71" t="s">
        <v>37</v>
      </c>
      <c r="D247" s="71">
        <v>2</v>
      </c>
      <c r="E247" s="71">
        <v>3</v>
      </c>
      <c r="F247" s="77" t="s">
        <v>806</v>
      </c>
      <c r="G247" s="43"/>
    </row>
    <row r="248">
      <c r="A248" s="71" t="s">
        <v>807</v>
      </c>
      <c r="B248" s="71" t="s">
        <v>808</v>
      </c>
      <c r="C248" s="71" t="s">
        <v>37</v>
      </c>
      <c r="D248" s="71">
        <v>3</v>
      </c>
      <c r="E248" s="71">
        <v>5</v>
      </c>
      <c r="F248" s="77" t="s">
        <v>809</v>
      </c>
      <c r="G248" s="43"/>
    </row>
    <row r="249">
      <c r="A249" s="71" t="s">
        <v>810</v>
      </c>
      <c r="B249" s="71" t="s">
        <v>811</v>
      </c>
      <c r="C249" s="71" t="s">
        <v>37</v>
      </c>
      <c r="D249" s="71">
        <v>3</v>
      </c>
      <c r="E249" s="71">
        <v>6</v>
      </c>
      <c r="F249" s="77" t="s">
        <v>812</v>
      </c>
      <c r="G249" s="43"/>
    </row>
    <row r="250">
      <c r="A250" s="71" t="s">
        <v>813</v>
      </c>
      <c r="B250" s="71" t="s">
        <v>814</v>
      </c>
      <c r="C250" s="71" t="s">
        <v>37</v>
      </c>
      <c r="D250" s="71">
        <v>4</v>
      </c>
      <c r="E250" s="71">
        <v>1</v>
      </c>
      <c r="F250" s="77" t="s">
        <v>815</v>
      </c>
      <c r="G250" s="43"/>
    </row>
    <row r="251">
      <c r="A251" s="71" t="s">
        <v>816</v>
      </c>
      <c r="B251" s="71" t="s">
        <v>817</v>
      </c>
      <c r="C251" s="71" t="s">
        <v>37</v>
      </c>
      <c r="D251" s="71">
        <v>4</v>
      </c>
      <c r="E251" s="71">
        <v>1</v>
      </c>
      <c r="F251" s="77" t="s">
        <v>818</v>
      </c>
      <c r="G251" s="43"/>
    </row>
    <row r="252" s="58" customFormat="1">
      <c r="A252" s="71" t="s">
        <v>819</v>
      </c>
      <c r="B252" s="71" t="s">
        <v>820</v>
      </c>
      <c r="C252" s="71" t="s">
        <v>37</v>
      </c>
      <c r="D252" s="71">
        <v>4</v>
      </c>
      <c r="E252" s="71">
        <v>2</v>
      </c>
      <c r="F252" s="77" t="s">
        <v>821</v>
      </c>
      <c r="G252" s="43"/>
    </row>
    <row r="253">
      <c r="A253" s="71" t="s">
        <v>822</v>
      </c>
      <c r="B253" s="71" t="s">
        <v>823</v>
      </c>
      <c r="C253" s="71" t="s">
        <v>37</v>
      </c>
      <c r="D253" s="71">
        <v>5</v>
      </c>
      <c r="E253" s="71">
        <v>2</v>
      </c>
      <c r="F253" s="77" t="s">
        <v>824</v>
      </c>
      <c r="G253" s="43"/>
    </row>
    <row r="254">
      <c r="A254" s="71" t="s">
        <v>825</v>
      </c>
      <c r="B254" s="71" t="s">
        <v>826</v>
      </c>
      <c r="C254" s="71" t="s">
        <v>37</v>
      </c>
      <c r="D254" s="71">
        <v>5</v>
      </c>
      <c r="E254" s="71">
        <v>3</v>
      </c>
      <c r="F254" s="77" t="s">
        <v>827</v>
      </c>
      <c r="G254" s="43"/>
    </row>
    <row r="255">
      <c r="A255" s="71" t="s">
        <v>828</v>
      </c>
      <c r="B255" s="71" t="s">
        <v>829</v>
      </c>
      <c r="C255" s="71" t="s">
        <v>37</v>
      </c>
      <c r="D255" s="71">
        <v>13</v>
      </c>
      <c r="E255" s="71">
        <v>3</v>
      </c>
      <c r="F255" s="77" t="s">
        <v>830</v>
      </c>
      <c r="G255" s="43"/>
    </row>
    <row r="256">
      <c r="A256" s="71" t="s">
        <v>831</v>
      </c>
      <c r="B256" s="71" t="s">
        <v>832</v>
      </c>
      <c r="C256" s="71" t="s">
        <v>37</v>
      </c>
      <c r="D256" s="71">
        <v>13</v>
      </c>
      <c r="E256" s="71">
        <v>3</v>
      </c>
      <c r="F256" s="77" t="s">
        <v>833</v>
      </c>
      <c r="G256" s="43"/>
    </row>
    <row r="257">
      <c r="A257" s="71" t="s">
        <v>834</v>
      </c>
      <c r="B257" s="71" t="s">
        <v>835</v>
      </c>
      <c r="C257" s="71" t="s">
        <v>37</v>
      </c>
      <c r="D257" s="71">
        <v>13</v>
      </c>
      <c r="E257" s="71">
        <v>4</v>
      </c>
      <c r="F257" s="77" t="s">
        <v>836</v>
      </c>
      <c r="G257" s="43"/>
    </row>
    <row r="258">
      <c r="A258" s="71" t="s">
        <v>837</v>
      </c>
      <c r="B258" s="71" t="s">
        <v>838</v>
      </c>
      <c r="C258" s="71" t="s">
        <v>37</v>
      </c>
      <c r="D258" s="71">
        <v>14</v>
      </c>
      <c r="E258" s="71">
        <v>2</v>
      </c>
      <c r="F258" s="77" t="s">
        <v>839</v>
      </c>
      <c r="G258" s="43"/>
    </row>
    <row r="259">
      <c r="A259" s="71" t="s">
        <v>840</v>
      </c>
      <c r="B259" s="71" t="s">
        <v>841</v>
      </c>
      <c r="C259" s="71" t="s">
        <v>40</v>
      </c>
      <c r="D259" s="71">
        <v>3</v>
      </c>
      <c r="E259" s="71">
        <v>1</v>
      </c>
      <c r="F259" s="12" t="s">
        <v>842</v>
      </c>
      <c r="G259" s="43"/>
    </row>
    <row r="260">
      <c r="A260" s="71" t="s">
        <v>843</v>
      </c>
      <c r="B260" s="71" t="s">
        <v>841</v>
      </c>
      <c r="C260" s="71" t="s">
        <v>40</v>
      </c>
      <c r="D260" s="71">
        <v>17</v>
      </c>
      <c r="E260" s="71">
        <v>1</v>
      </c>
      <c r="F260" s="12" t="s">
        <v>844</v>
      </c>
      <c r="G260" s="43"/>
    </row>
    <row r="261">
      <c r="A261" s="71" t="s">
        <v>845</v>
      </c>
      <c r="B261" s="71" t="s">
        <v>841</v>
      </c>
      <c r="C261" s="71" t="s">
        <v>40</v>
      </c>
      <c r="D261" s="71">
        <v>18</v>
      </c>
      <c r="E261" s="71">
        <v>1</v>
      </c>
      <c r="F261" s="12" t="s">
        <v>846</v>
      </c>
      <c r="G261" s="43"/>
    </row>
    <row r="262" s="58" customFormat="1">
      <c r="A262" s="71" t="s">
        <v>847</v>
      </c>
      <c r="B262" s="71" t="s">
        <v>841</v>
      </c>
      <c r="C262" s="71" t="s">
        <v>40</v>
      </c>
      <c r="D262" s="71">
        <v>18</v>
      </c>
      <c r="E262" s="71">
        <v>2</v>
      </c>
      <c r="F262" s="12" t="s">
        <v>848</v>
      </c>
      <c r="G262" s="43"/>
    </row>
    <row r="263" s="58" customFormat="1">
      <c r="A263" s="71" t="s">
        <v>849</v>
      </c>
      <c r="B263" s="71" t="s">
        <v>841</v>
      </c>
      <c r="C263" s="71" t="s">
        <v>40</v>
      </c>
      <c r="D263" s="71">
        <v>18</v>
      </c>
      <c r="E263" s="71">
        <v>3</v>
      </c>
      <c r="F263" s="12" t="s">
        <v>850</v>
      </c>
      <c r="G263" s="43"/>
    </row>
    <row r="264">
      <c r="A264" s="71" t="s">
        <v>851</v>
      </c>
      <c r="B264" s="71" t="s">
        <v>841</v>
      </c>
      <c r="C264" s="71" t="s">
        <v>40</v>
      </c>
      <c r="D264" s="71">
        <v>18</v>
      </c>
      <c r="E264" s="71">
        <v>4</v>
      </c>
      <c r="F264" s="12" t="s">
        <v>852</v>
      </c>
      <c r="G264" s="43"/>
    </row>
    <row r="265" s="58" customFormat="1">
      <c r="A265" s="80" t="s">
        <v>853</v>
      </c>
      <c r="B265" s="80" t="s">
        <v>841</v>
      </c>
      <c r="C265" s="80" t="s">
        <v>40</v>
      </c>
      <c r="D265" s="80">
        <v>18</v>
      </c>
      <c r="E265" s="80">
        <v>5</v>
      </c>
      <c r="F265" s="91" t="s">
        <v>854</v>
      </c>
      <c r="G265" s="43"/>
    </row>
    <row r="266">
      <c r="A266" s="71" t="s">
        <v>855</v>
      </c>
      <c r="B266" s="71" t="s">
        <v>841</v>
      </c>
      <c r="C266" s="71" t="s">
        <v>40</v>
      </c>
      <c r="D266" s="71">
        <v>18</v>
      </c>
      <c r="E266" s="71">
        <v>6</v>
      </c>
      <c r="F266" s="12" t="s">
        <v>856</v>
      </c>
      <c r="G266" s="43"/>
    </row>
    <row r="267">
      <c r="A267" s="71" t="s">
        <v>857</v>
      </c>
      <c r="B267" s="71" t="s">
        <v>841</v>
      </c>
      <c r="C267" s="71" t="s">
        <v>40</v>
      </c>
      <c r="D267" s="71">
        <v>18</v>
      </c>
      <c r="E267" s="71">
        <v>7</v>
      </c>
      <c r="F267" s="12" t="s">
        <v>858</v>
      </c>
      <c r="G267" s="43"/>
    </row>
    <row r="268">
      <c r="A268" s="71" t="s">
        <v>859</v>
      </c>
      <c r="B268" s="71" t="s">
        <v>841</v>
      </c>
      <c r="C268" s="71" t="s">
        <v>40</v>
      </c>
      <c r="D268" s="71">
        <v>18</v>
      </c>
      <c r="E268" s="71">
        <v>9</v>
      </c>
      <c r="F268" s="12" t="s">
        <v>860</v>
      </c>
      <c r="G268" s="43"/>
    </row>
    <row r="269">
      <c r="A269" s="71" t="s">
        <v>861</v>
      </c>
      <c r="B269" s="71" t="s">
        <v>841</v>
      </c>
      <c r="C269" s="71" t="s">
        <v>40</v>
      </c>
      <c r="D269" s="71">
        <v>19</v>
      </c>
      <c r="E269" s="71">
        <v>1</v>
      </c>
      <c r="F269" s="12" t="s">
        <v>862</v>
      </c>
      <c r="G269" s="43"/>
    </row>
    <row r="270" s="58" customFormat="1">
      <c r="A270" s="71" t="s">
        <v>863</v>
      </c>
      <c r="B270" s="71" t="s">
        <v>841</v>
      </c>
      <c r="C270" s="71" t="s">
        <v>40</v>
      </c>
      <c r="D270" s="71">
        <v>19</v>
      </c>
      <c r="E270" s="71">
        <v>2</v>
      </c>
      <c r="F270" s="12" t="s">
        <v>864</v>
      </c>
      <c r="G270" s="43"/>
    </row>
    <row r="271">
      <c r="A271" s="71" t="s">
        <v>865</v>
      </c>
      <c r="B271" s="71" t="s">
        <v>841</v>
      </c>
      <c r="C271" s="71" t="s">
        <v>40</v>
      </c>
      <c r="D271" s="71">
        <v>19</v>
      </c>
      <c r="E271" s="71">
        <v>3</v>
      </c>
      <c r="F271" s="12" t="s">
        <v>866</v>
      </c>
      <c r="G271" s="43"/>
    </row>
    <row r="272">
      <c r="A272" s="71" t="s">
        <v>867</v>
      </c>
      <c r="B272" s="71" t="s">
        <v>841</v>
      </c>
      <c r="C272" s="71" t="s">
        <v>40</v>
      </c>
      <c r="D272" s="71">
        <v>19</v>
      </c>
      <c r="E272" s="71">
        <v>4</v>
      </c>
      <c r="F272" s="12" t="s">
        <v>868</v>
      </c>
      <c r="G272" s="43"/>
    </row>
    <row r="273">
      <c r="A273" s="71" t="s">
        <v>869</v>
      </c>
      <c r="B273" s="71" t="s">
        <v>841</v>
      </c>
      <c r="C273" s="71" t="s">
        <v>40</v>
      </c>
      <c r="D273" s="71">
        <v>19</v>
      </c>
      <c r="E273" s="71">
        <v>5</v>
      </c>
      <c r="F273" s="12" t="s">
        <v>870</v>
      </c>
      <c r="G273" s="43"/>
    </row>
    <row r="274">
      <c r="A274" s="43" t="s">
        <v>871</v>
      </c>
      <c r="B274" s="43" t="s">
        <v>841</v>
      </c>
      <c r="C274" s="43" t="s">
        <v>44</v>
      </c>
      <c r="D274" s="43">
        <v>1</v>
      </c>
      <c r="E274" s="43">
        <v>2</v>
      </c>
      <c r="F274" s="12" t="s">
        <v>872</v>
      </c>
      <c r="G274" s="43"/>
    </row>
    <row r="275">
      <c r="A275" s="43" t="s">
        <v>873</v>
      </c>
      <c r="B275" s="43" t="s">
        <v>841</v>
      </c>
      <c r="C275" s="43" t="s">
        <v>44</v>
      </c>
      <c r="D275" s="43">
        <v>1</v>
      </c>
      <c r="E275" s="43">
        <v>2</v>
      </c>
      <c r="F275" s="12" t="s">
        <v>874</v>
      </c>
      <c r="G275" s="43"/>
    </row>
    <row r="276">
      <c r="A276" s="71" t="s">
        <v>875</v>
      </c>
      <c r="B276" s="71" t="s">
        <v>841</v>
      </c>
      <c r="C276" s="71" t="s">
        <v>44</v>
      </c>
      <c r="D276" s="71">
        <v>2</v>
      </c>
      <c r="E276" s="71">
        <v>4</v>
      </c>
      <c r="F276" s="12" t="s">
        <v>876</v>
      </c>
      <c r="G276" s="43"/>
    </row>
    <row r="277">
      <c r="A277" s="80" t="s">
        <v>877</v>
      </c>
      <c r="B277" s="80" t="s">
        <v>841</v>
      </c>
      <c r="C277" s="80" t="s">
        <v>44</v>
      </c>
      <c r="D277" s="80">
        <v>4</v>
      </c>
      <c r="E277" s="80">
        <v>3</v>
      </c>
      <c r="F277" s="91" t="s">
        <v>878</v>
      </c>
      <c r="G277" s="43"/>
    </row>
    <row r="278">
      <c r="A278" s="80" t="s">
        <v>879</v>
      </c>
      <c r="B278" s="80" t="s">
        <v>841</v>
      </c>
      <c r="C278" s="80" t="s">
        <v>44</v>
      </c>
      <c r="D278" s="80">
        <v>4</v>
      </c>
      <c r="E278" s="80">
        <v>4</v>
      </c>
      <c r="F278" s="91" t="s">
        <v>880</v>
      </c>
      <c r="G278" s="43"/>
    </row>
    <row r="279">
      <c r="A279" s="43" t="s">
        <v>881</v>
      </c>
      <c r="B279" s="43" t="s">
        <v>841</v>
      </c>
      <c r="C279" s="43" t="s">
        <v>44</v>
      </c>
      <c r="D279" s="43">
        <v>7</v>
      </c>
      <c r="E279" s="43">
        <v>5</v>
      </c>
      <c r="F279" s="12" t="s">
        <v>882</v>
      </c>
      <c r="G279" s="43"/>
    </row>
    <row r="280">
      <c r="A280" s="43" t="s">
        <v>883</v>
      </c>
      <c r="B280" s="43" t="s">
        <v>841</v>
      </c>
      <c r="C280" s="43" t="s">
        <v>44</v>
      </c>
      <c r="D280" s="43">
        <v>8</v>
      </c>
      <c r="E280" s="43">
        <v>1</v>
      </c>
      <c r="F280" s="12" t="s">
        <v>884</v>
      </c>
      <c r="G280" s="43"/>
    </row>
    <row r="281">
      <c r="A281" s="43" t="s">
        <v>885</v>
      </c>
      <c r="B281" s="43" t="s">
        <v>841</v>
      </c>
      <c r="C281" s="43" t="s">
        <v>44</v>
      </c>
      <c r="D281" s="43">
        <v>8</v>
      </c>
      <c r="E281" s="43">
        <v>4</v>
      </c>
      <c r="F281" s="12" t="s">
        <v>886</v>
      </c>
      <c r="G281" s="43"/>
    </row>
    <row r="282">
      <c r="A282" s="43" t="s">
        <v>887</v>
      </c>
      <c r="B282" s="43" t="s">
        <v>841</v>
      </c>
      <c r="C282" s="43" t="s">
        <v>44</v>
      </c>
      <c r="D282" s="43">
        <v>9</v>
      </c>
      <c r="E282" s="43">
        <v>2</v>
      </c>
      <c r="F282" s="12" t="s">
        <v>888</v>
      </c>
      <c r="G282" s="43"/>
    </row>
    <row r="283">
      <c r="A283" s="43" t="s">
        <v>889</v>
      </c>
      <c r="B283" s="43" t="s">
        <v>841</v>
      </c>
      <c r="C283" s="43" t="s">
        <v>44</v>
      </c>
      <c r="D283" s="43">
        <v>10</v>
      </c>
      <c r="E283" s="43">
        <v>1</v>
      </c>
      <c r="F283" s="12" t="s">
        <v>890</v>
      </c>
      <c r="G283" s="43"/>
    </row>
    <row r="284">
      <c r="A284" s="43" t="s">
        <v>891</v>
      </c>
      <c r="B284" s="43" t="s">
        <v>841</v>
      </c>
      <c r="C284" s="43" t="s">
        <v>44</v>
      </c>
      <c r="D284" s="43">
        <v>12</v>
      </c>
      <c r="E284" s="43">
        <v>3</v>
      </c>
      <c r="F284" s="12" t="s">
        <v>892</v>
      </c>
      <c r="G284" s="43"/>
    </row>
    <row r="285">
      <c r="A285" s="43" t="s">
        <v>893</v>
      </c>
      <c r="B285" s="43" t="s">
        <v>841</v>
      </c>
      <c r="C285" s="43" t="s">
        <v>44</v>
      </c>
      <c r="D285" s="43">
        <v>13</v>
      </c>
      <c r="E285" s="43">
        <v>3</v>
      </c>
      <c r="F285" s="12" t="s">
        <v>894</v>
      </c>
      <c r="G285" s="43"/>
    </row>
    <row r="286">
      <c r="A286" s="43" t="s">
        <v>895</v>
      </c>
      <c r="B286" s="43" t="s">
        <v>841</v>
      </c>
      <c r="C286" s="43" t="s">
        <v>44</v>
      </c>
      <c r="D286" s="43">
        <v>13</v>
      </c>
      <c r="E286" s="43">
        <v>3</v>
      </c>
      <c r="F286" s="12" t="s">
        <v>896</v>
      </c>
      <c r="G286" s="43"/>
    </row>
    <row r="287">
      <c r="A287" s="43" t="s">
        <v>897</v>
      </c>
      <c r="B287" s="43" t="s">
        <v>841</v>
      </c>
      <c r="C287" s="43" t="s">
        <v>44</v>
      </c>
      <c r="D287" s="43">
        <v>14</v>
      </c>
      <c r="E287" s="43">
        <v>5</v>
      </c>
      <c r="F287" s="12" t="s">
        <v>898</v>
      </c>
      <c r="G287" s="43"/>
    </row>
    <row r="288">
      <c r="A288" s="43" t="s">
        <v>899</v>
      </c>
      <c r="B288" s="43" t="s">
        <v>841</v>
      </c>
      <c r="C288" s="43" t="s">
        <v>44</v>
      </c>
      <c r="D288" s="43">
        <v>14</v>
      </c>
      <c r="E288" s="43">
        <v>5</v>
      </c>
      <c r="F288" s="12" t="s">
        <v>900</v>
      </c>
      <c r="G288" s="43"/>
    </row>
    <row r="289">
      <c r="A289" s="43" t="s">
        <v>901</v>
      </c>
      <c r="B289" s="43" t="s">
        <v>841</v>
      </c>
      <c r="C289" s="43" t="s">
        <v>44</v>
      </c>
      <c r="D289" s="43">
        <v>15</v>
      </c>
      <c r="E289" s="43">
        <v>0</v>
      </c>
      <c r="F289" s="12" t="s">
        <v>902</v>
      </c>
      <c r="G289" s="43"/>
    </row>
    <row r="290" s="58" customFormat="1">
      <c r="A290" s="43" t="s">
        <v>903</v>
      </c>
      <c r="B290" s="43" t="s">
        <v>841</v>
      </c>
      <c r="C290" s="43" t="s">
        <v>44</v>
      </c>
      <c r="D290" s="43">
        <v>16</v>
      </c>
      <c r="E290" s="43">
        <v>2</v>
      </c>
      <c r="F290" s="12" t="s">
        <v>904</v>
      </c>
      <c r="G290" s="43"/>
    </row>
    <row r="291">
      <c r="A291" s="43" t="s">
        <v>905</v>
      </c>
      <c r="B291" s="43" t="s">
        <v>841</v>
      </c>
      <c r="C291" s="43" t="s">
        <v>44</v>
      </c>
      <c r="D291" s="43">
        <v>18</v>
      </c>
      <c r="E291" s="43">
        <v>3</v>
      </c>
      <c r="F291" s="12" t="s">
        <v>906</v>
      </c>
      <c r="G291" s="43"/>
    </row>
    <row r="292">
      <c r="A292" s="71" t="s">
        <v>907</v>
      </c>
      <c r="B292" s="71" t="s">
        <v>841</v>
      </c>
      <c r="C292" s="71" t="s">
        <v>44</v>
      </c>
      <c r="D292" s="71">
        <v>18</v>
      </c>
      <c r="E292" s="71">
        <v>4</v>
      </c>
      <c r="F292" s="12" t="s">
        <v>908</v>
      </c>
      <c r="G292" s="43"/>
    </row>
    <row r="293">
      <c r="A293" s="76" t="s">
        <v>909</v>
      </c>
      <c r="B293" s="76" t="s">
        <v>841</v>
      </c>
      <c r="C293" s="76" t="s">
        <v>47</v>
      </c>
      <c r="D293" s="76">
        <v>1</v>
      </c>
      <c r="E293" s="76">
        <v>1</v>
      </c>
      <c r="F293" s="113" t="s">
        <v>910</v>
      </c>
      <c r="G293" s="43"/>
    </row>
    <row r="294">
      <c r="A294" s="71" t="s">
        <v>911</v>
      </c>
      <c r="B294" s="71" t="s">
        <v>841</v>
      </c>
      <c r="C294" s="71" t="s">
        <v>47</v>
      </c>
      <c r="D294" s="71">
        <v>1</v>
      </c>
      <c r="E294" s="71">
        <v>2</v>
      </c>
      <c r="F294" s="12" t="s">
        <v>912</v>
      </c>
      <c r="G294" s="43"/>
    </row>
    <row r="295">
      <c r="A295" s="80" t="s">
        <v>913</v>
      </c>
      <c r="B295" s="80" t="s">
        <v>841</v>
      </c>
      <c r="C295" s="80" t="s">
        <v>47</v>
      </c>
      <c r="D295" s="80">
        <v>2</v>
      </c>
      <c r="E295" s="80">
        <v>2</v>
      </c>
      <c r="F295" s="91" t="s">
        <v>914</v>
      </c>
      <c r="G295" s="43"/>
    </row>
    <row r="296">
      <c r="A296" s="71" t="s">
        <v>915</v>
      </c>
      <c r="B296" s="71" t="s">
        <v>841</v>
      </c>
      <c r="C296" s="71" t="s">
        <v>47</v>
      </c>
      <c r="D296" s="71">
        <v>2</v>
      </c>
      <c r="E296" s="71">
        <v>3</v>
      </c>
      <c r="F296" s="12" t="s">
        <v>916</v>
      </c>
      <c r="G296" s="43"/>
    </row>
    <row r="297">
      <c r="A297" s="71" t="s">
        <v>917</v>
      </c>
      <c r="B297" s="71" t="s">
        <v>841</v>
      </c>
      <c r="C297" s="71" t="s">
        <v>47</v>
      </c>
      <c r="D297" s="71">
        <v>2</v>
      </c>
      <c r="E297" s="71">
        <v>4</v>
      </c>
      <c r="F297" s="12" t="s">
        <v>918</v>
      </c>
      <c r="G297" s="43"/>
    </row>
    <row r="298">
      <c r="A298" s="71" t="s">
        <v>919</v>
      </c>
      <c r="B298" s="71" t="s">
        <v>841</v>
      </c>
      <c r="C298" s="71" t="s">
        <v>47</v>
      </c>
      <c r="D298" s="71">
        <v>5</v>
      </c>
      <c r="E298" s="71">
        <v>1</v>
      </c>
      <c r="F298" s="12" t="s">
        <v>920</v>
      </c>
      <c r="G298" s="43"/>
    </row>
    <row r="299">
      <c r="A299" s="71" t="s">
        <v>921</v>
      </c>
      <c r="B299" s="71" t="s">
        <v>841</v>
      </c>
      <c r="C299" s="71" t="s">
        <v>47</v>
      </c>
      <c r="D299" s="71">
        <v>5</v>
      </c>
      <c r="E299" s="71">
        <v>3</v>
      </c>
      <c r="F299" s="12" t="s">
        <v>922</v>
      </c>
      <c r="G299" s="43"/>
    </row>
    <row r="300">
      <c r="A300" s="71" t="s">
        <v>923</v>
      </c>
      <c r="B300" s="71" t="s">
        <v>841</v>
      </c>
      <c r="C300" s="71" t="s">
        <v>47</v>
      </c>
      <c r="D300" s="71">
        <v>5</v>
      </c>
      <c r="E300" s="71">
        <v>5</v>
      </c>
      <c r="F300" s="12" t="s">
        <v>924</v>
      </c>
      <c r="G300" s="43"/>
    </row>
    <row r="301">
      <c r="A301" s="71" t="s">
        <v>925</v>
      </c>
      <c r="B301" s="71" t="s">
        <v>841</v>
      </c>
      <c r="C301" s="71" t="s">
        <v>47</v>
      </c>
      <c r="D301" s="71">
        <v>7</v>
      </c>
      <c r="E301" s="71">
        <v>1</v>
      </c>
      <c r="F301" s="12" t="s">
        <v>926</v>
      </c>
      <c r="G301" s="43"/>
    </row>
    <row r="302">
      <c r="A302" s="71" t="s">
        <v>927</v>
      </c>
      <c r="B302" s="71" t="s">
        <v>841</v>
      </c>
      <c r="C302" s="71" t="s">
        <v>47</v>
      </c>
      <c r="D302" s="71">
        <v>11</v>
      </c>
      <c r="E302" s="71">
        <v>0</v>
      </c>
      <c r="F302" s="12" t="s">
        <v>928</v>
      </c>
      <c r="G302" s="43"/>
    </row>
    <row r="303">
      <c r="A303" s="43" t="s">
        <v>929</v>
      </c>
      <c r="B303" s="43" t="s">
        <v>841</v>
      </c>
      <c r="C303" s="43" t="s">
        <v>49</v>
      </c>
      <c r="D303" s="43">
        <v>1</v>
      </c>
      <c r="E303" s="43">
        <v>4</v>
      </c>
      <c r="F303" s="12" t="s">
        <v>930</v>
      </c>
      <c r="G303" s="43"/>
    </row>
    <row r="304">
      <c r="A304" s="43" t="s">
        <v>931</v>
      </c>
      <c r="B304" s="43" t="s">
        <v>841</v>
      </c>
      <c r="C304" s="43" t="s">
        <v>49</v>
      </c>
      <c r="D304" s="43">
        <v>1</v>
      </c>
      <c r="E304" s="43">
        <v>4</v>
      </c>
      <c r="F304" s="12" t="s">
        <v>932</v>
      </c>
      <c r="G304" s="43"/>
    </row>
    <row r="305">
      <c r="A305" s="43" t="s">
        <v>933</v>
      </c>
      <c r="B305" s="43" t="s">
        <v>841</v>
      </c>
      <c r="C305" s="43" t="s">
        <v>49</v>
      </c>
      <c r="D305" s="43">
        <v>11</v>
      </c>
      <c r="E305" s="43">
        <v>3</v>
      </c>
      <c r="F305" s="12" t="s">
        <v>934</v>
      </c>
      <c r="G305" s="43"/>
    </row>
    <row r="306">
      <c r="A306" s="43" t="s">
        <v>935</v>
      </c>
      <c r="B306" s="43" t="s">
        <v>841</v>
      </c>
      <c r="C306" s="43" t="s">
        <v>49</v>
      </c>
      <c r="D306" s="43">
        <v>11</v>
      </c>
      <c r="E306" s="43">
        <v>2</v>
      </c>
      <c r="F306" s="12" t="s">
        <v>936</v>
      </c>
      <c r="G306" s="43"/>
    </row>
    <row r="307">
      <c r="A307" s="71" t="s">
        <v>937</v>
      </c>
      <c r="B307" s="71" t="s">
        <v>841</v>
      </c>
      <c r="C307" s="71" t="s">
        <v>49</v>
      </c>
      <c r="D307" s="71">
        <v>11</v>
      </c>
      <c r="E307" s="71">
        <v>4</v>
      </c>
      <c r="F307" s="12" t="s">
        <v>938</v>
      </c>
      <c r="G307" s="43"/>
    </row>
    <row r="308">
      <c r="A308" s="43" t="s">
        <v>939</v>
      </c>
      <c r="B308" s="43" t="s">
        <v>841</v>
      </c>
      <c r="C308" s="43" t="s">
        <v>51</v>
      </c>
      <c r="D308" s="43">
        <v>5</v>
      </c>
      <c r="E308" s="43">
        <v>2</v>
      </c>
      <c r="F308" s="12" t="s">
        <v>940</v>
      </c>
      <c r="G308" s="43"/>
    </row>
    <row r="309">
      <c r="A309" s="71" t="s">
        <v>941</v>
      </c>
      <c r="B309" s="71" t="s">
        <v>841</v>
      </c>
      <c r="C309" s="71" t="s">
        <v>51</v>
      </c>
      <c r="D309" s="71">
        <v>5</v>
      </c>
      <c r="E309" s="71">
        <v>2</v>
      </c>
      <c r="F309" s="12" t="s">
        <v>942</v>
      </c>
      <c r="G309" s="43"/>
    </row>
    <row r="310">
      <c r="A310" s="71" t="s">
        <v>943</v>
      </c>
      <c r="B310" s="71" t="s">
        <v>841</v>
      </c>
      <c r="C310" s="71" t="s">
        <v>51</v>
      </c>
      <c r="D310" s="71">
        <v>5</v>
      </c>
      <c r="E310" s="71">
        <v>2</v>
      </c>
      <c r="F310" s="12" t="s">
        <v>944</v>
      </c>
      <c r="G310" s="43"/>
    </row>
    <row r="311">
      <c r="A311" s="80" t="s">
        <v>945</v>
      </c>
      <c r="B311" s="80" t="s">
        <v>841</v>
      </c>
      <c r="C311" s="80" t="s">
        <v>51</v>
      </c>
      <c r="D311" s="80">
        <v>5</v>
      </c>
      <c r="E311" s="80">
        <v>3</v>
      </c>
      <c r="F311" s="91" t="s">
        <v>946</v>
      </c>
      <c r="G311" s="43"/>
    </row>
    <row r="312">
      <c r="A312" s="71" t="s">
        <v>947</v>
      </c>
      <c r="B312" s="71" t="s">
        <v>841</v>
      </c>
      <c r="C312" s="71" t="s">
        <v>51</v>
      </c>
      <c r="D312" s="71">
        <v>5</v>
      </c>
      <c r="E312" s="71">
        <v>1</v>
      </c>
      <c r="F312" s="12" t="s">
        <v>948</v>
      </c>
      <c r="G312" s="43"/>
    </row>
    <row r="313">
      <c r="A313" s="71" t="s">
        <v>949</v>
      </c>
      <c r="B313" s="71" t="s">
        <v>841</v>
      </c>
      <c r="C313" s="71" t="s">
        <v>51</v>
      </c>
      <c r="D313" s="71">
        <v>8</v>
      </c>
      <c r="E313" s="71">
        <v>1</v>
      </c>
      <c r="F313" s="12" t="s">
        <v>950</v>
      </c>
      <c r="G313" s="43"/>
    </row>
    <row r="314">
      <c r="A314" s="71" t="s">
        <v>951</v>
      </c>
      <c r="B314" s="71" t="s">
        <v>841</v>
      </c>
      <c r="C314" s="71" t="s">
        <v>51</v>
      </c>
      <c r="D314" s="71">
        <v>12</v>
      </c>
      <c r="E314" s="71">
        <v>1</v>
      </c>
      <c r="F314" s="12" t="s">
        <v>952</v>
      </c>
      <c r="G314" s="43"/>
    </row>
    <row r="315">
      <c r="A315" s="71" t="s">
        <v>953</v>
      </c>
      <c r="B315" s="71" t="s">
        <v>841</v>
      </c>
      <c r="C315" s="71" t="s">
        <v>51</v>
      </c>
      <c r="D315" s="71">
        <v>12</v>
      </c>
      <c r="E315" s="71">
        <v>2</v>
      </c>
      <c r="F315" s="70" t="s">
        <v>954</v>
      </c>
      <c r="G315" s="43"/>
    </row>
    <row r="316">
      <c r="A316" s="71" t="s">
        <v>955</v>
      </c>
      <c r="B316" s="71" t="s">
        <v>841</v>
      </c>
      <c r="C316" s="71" t="s">
        <v>51</v>
      </c>
      <c r="D316" s="71">
        <v>12</v>
      </c>
      <c r="E316" s="71">
        <v>3</v>
      </c>
      <c r="F316" s="12" t="s">
        <v>956</v>
      </c>
      <c r="G316" s="43"/>
    </row>
    <row r="317">
      <c r="A317" s="43" t="s">
        <v>957</v>
      </c>
      <c r="B317" s="43" t="s">
        <v>958</v>
      </c>
      <c r="E317" s="43"/>
      <c r="F317" s="86"/>
      <c r="G317" s="43"/>
    </row>
    <row r="318">
      <c r="A318" s="43" t="s">
        <v>959</v>
      </c>
      <c r="B318" s="43" t="s">
        <v>960</v>
      </c>
      <c r="E318" s="43"/>
      <c r="F318" s="12"/>
      <c r="G318" s="43"/>
    </row>
    <row r="319">
      <c r="A319" s="43" t="s">
        <v>961</v>
      </c>
      <c r="B319" s="43" t="s">
        <v>962</v>
      </c>
      <c r="E319" s="43"/>
      <c r="F319" s="12"/>
      <c r="G319" s="43"/>
    </row>
    <row r="320">
      <c r="A320" s="43" t="s">
        <v>963</v>
      </c>
      <c r="B320" s="43" t="s">
        <v>964</v>
      </c>
      <c r="E320" s="43"/>
      <c r="F320" s="12"/>
      <c r="G320" s="43"/>
    </row>
    <row r="321">
      <c r="A321" s="43" t="s">
        <v>965</v>
      </c>
      <c r="B321" s="43" t="s">
        <v>966</v>
      </c>
      <c r="E321" s="43"/>
      <c r="F321" s="12"/>
      <c r="G321" s="43"/>
    </row>
    <row r="322">
      <c r="A322" s="43" t="s">
        <v>967</v>
      </c>
      <c r="B322" s="43" t="s">
        <v>968</v>
      </c>
      <c r="E322" s="43"/>
      <c r="F322" s="77"/>
      <c r="G322" s="43"/>
    </row>
    <row r="323">
      <c r="A323" s="43" t="s">
        <v>969</v>
      </c>
      <c r="B323" s="43" t="s">
        <v>970</v>
      </c>
      <c r="E323" s="43"/>
      <c r="F323" s="77"/>
      <c r="G323" s="43"/>
    </row>
    <row r="324">
      <c r="A324" s="43" t="s">
        <v>971</v>
      </c>
      <c r="B324" s="43" t="s">
        <v>972</v>
      </c>
      <c r="E324" s="43"/>
      <c r="F324" s="77"/>
      <c r="G324" s="43"/>
    </row>
    <row r="325">
      <c r="A325" s="43" t="s">
        <v>973</v>
      </c>
      <c r="B325" s="43" t="s">
        <v>974</v>
      </c>
      <c r="E325" s="43"/>
      <c r="F325" s="77"/>
      <c r="G325" s="43"/>
    </row>
    <row r="326">
      <c r="A326" s="43" t="s">
        <v>975</v>
      </c>
      <c r="B326" s="43" t="s">
        <v>976</v>
      </c>
      <c r="E326" s="43"/>
      <c r="F326" s="77"/>
      <c r="G326" s="43"/>
    </row>
    <row r="327">
      <c r="A327" s="43" t="s">
        <v>977</v>
      </c>
      <c r="B327" s="43" t="s">
        <v>978</v>
      </c>
      <c r="E327" s="43"/>
      <c r="F327" s="77"/>
      <c r="G327" s="43"/>
    </row>
    <row r="328">
      <c r="A328" s="43" t="s">
        <v>979</v>
      </c>
      <c r="B328" s="43" t="s">
        <v>980</v>
      </c>
      <c r="E328" s="43"/>
      <c r="F328" s="77"/>
      <c r="G328" s="43"/>
    </row>
    <row r="329">
      <c r="A329" s="43" t="s">
        <v>981</v>
      </c>
      <c r="B329" s="43" t="s">
        <v>982</v>
      </c>
      <c r="E329" s="43"/>
      <c r="F329" s="77"/>
      <c r="G329" s="43"/>
    </row>
    <row r="330">
      <c r="A330" s="80" t="s">
        <v>983</v>
      </c>
      <c r="B330" s="80" t="s">
        <v>984</v>
      </c>
      <c r="C330" s="80"/>
      <c r="D330" s="80"/>
      <c r="E330" s="80"/>
      <c r="F330" s="104"/>
      <c r="G330" s="43"/>
    </row>
    <row r="331">
      <c r="A331" s="43" t="s">
        <v>985</v>
      </c>
      <c r="B331" s="43" t="s">
        <v>986</v>
      </c>
      <c r="E331" s="43"/>
      <c r="F331" s="77"/>
      <c r="G331" s="43"/>
    </row>
    <row r="332">
      <c r="A332" s="43" t="s">
        <v>987</v>
      </c>
      <c r="B332" s="43" t="s">
        <v>988</v>
      </c>
      <c r="E332" s="43"/>
      <c r="F332" s="77"/>
      <c r="G332" s="43"/>
    </row>
    <row r="333">
      <c r="A333" s="43" t="s">
        <v>989</v>
      </c>
      <c r="B333" s="43" t="s">
        <v>990</v>
      </c>
      <c r="E333" s="43"/>
      <c r="F333" s="77"/>
      <c r="G333" s="43"/>
    </row>
    <row r="334">
      <c r="A334" s="43" t="s">
        <v>991</v>
      </c>
      <c r="B334" s="43" t="s">
        <v>992</v>
      </c>
      <c r="E334" s="43"/>
      <c r="F334" s="77"/>
      <c r="G334" s="43"/>
    </row>
    <row r="335">
      <c r="A335" s="43" t="s">
        <v>993</v>
      </c>
      <c r="B335" s="43" t="s">
        <v>994</v>
      </c>
      <c r="E335" s="43"/>
      <c r="F335" s="77"/>
      <c r="G335" s="43"/>
    </row>
    <row r="336">
      <c r="A336" s="43" t="s">
        <v>995</v>
      </c>
      <c r="B336" s="43" t="s">
        <v>996</v>
      </c>
      <c r="E336" s="43"/>
      <c r="F336" s="77"/>
      <c r="G336" s="43"/>
    </row>
    <row r="337">
      <c r="A337" s="43" t="s">
        <v>997</v>
      </c>
      <c r="B337" s="43" t="s">
        <v>998</v>
      </c>
      <c r="E337" s="43"/>
      <c r="F337" s="77"/>
      <c r="G337" s="43"/>
    </row>
    <row r="338">
      <c r="A338" s="43" t="s">
        <v>999</v>
      </c>
      <c r="B338" s="43" t="s">
        <v>1000</v>
      </c>
      <c r="E338" s="43"/>
      <c r="F338" s="77"/>
      <c r="G338" s="43"/>
    </row>
    <row r="339">
      <c r="A339" s="71" t="s">
        <v>1001</v>
      </c>
      <c r="B339" s="71" t="s">
        <v>1002</v>
      </c>
      <c r="C339" s="71"/>
      <c r="D339" s="71"/>
      <c r="E339" s="71"/>
      <c r="F339" s="77"/>
      <c r="G339" s="43"/>
    </row>
    <row r="340">
      <c r="A340" s="80" t="s">
        <v>1003</v>
      </c>
      <c r="B340" s="80" t="s">
        <v>1004</v>
      </c>
      <c r="C340" s="80"/>
      <c r="D340" s="80"/>
      <c r="E340" s="80"/>
      <c r="F340" s="104"/>
      <c r="G340" s="43"/>
    </row>
    <row r="341">
      <c r="A341" s="43" t="s">
        <v>1005</v>
      </c>
      <c r="B341" s="43" t="s">
        <v>1006</v>
      </c>
      <c r="E341" s="43"/>
      <c r="F341" s="77"/>
      <c r="G341" s="43"/>
    </row>
    <row r="342">
      <c r="A342" s="43" t="s">
        <v>1007</v>
      </c>
      <c r="B342" s="43" t="s">
        <v>1008</v>
      </c>
      <c r="E342" s="43"/>
      <c r="F342" s="77"/>
      <c r="G342" s="43"/>
    </row>
    <row r="343">
      <c r="A343" s="43" t="s">
        <v>1009</v>
      </c>
      <c r="B343" s="43" t="s">
        <v>1010</v>
      </c>
      <c r="E343" s="43"/>
      <c r="F343" s="77"/>
      <c r="G343" s="43"/>
    </row>
    <row r="344">
      <c r="A344" s="43" t="s">
        <v>1011</v>
      </c>
      <c r="B344" s="43" t="s">
        <v>1012</v>
      </c>
      <c r="E344" s="43"/>
      <c r="F344" s="77"/>
      <c r="G344" s="43"/>
    </row>
    <row r="345">
      <c r="A345" s="43" t="s">
        <v>1013</v>
      </c>
      <c r="B345" s="43" t="s">
        <v>1014</v>
      </c>
      <c r="E345" s="43"/>
      <c r="F345" s="77"/>
      <c r="G345" s="43"/>
    </row>
    <row r="346">
      <c r="A346" s="81" t="s">
        <v>1015</v>
      </c>
      <c r="B346" s="81" t="s">
        <v>1016</v>
      </c>
      <c r="C346" s="81"/>
      <c r="D346" s="81"/>
      <c r="E346" s="81"/>
      <c r="F346" s="161"/>
      <c r="G346" s="43"/>
    </row>
    <row r="347">
      <c r="A347" s="43" t="s">
        <v>1017</v>
      </c>
      <c r="B347" s="43" t="s">
        <v>1018</v>
      </c>
      <c r="E347" s="43"/>
      <c r="F347" s="77"/>
      <c r="G347" s="43"/>
    </row>
    <row r="348">
      <c r="A348" s="82" t="s">
        <v>1019</v>
      </c>
      <c r="B348" s="82" t="s">
        <v>1020</v>
      </c>
      <c r="C348" s="82"/>
      <c r="D348" s="82"/>
      <c r="E348" s="82"/>
      <c r="F348" s="160"/>
      <c r="G348" s="43"/>
    </row>
    <row r="349">
      <c r="A349" s="43" t="s">
        <v>1021</v>
      </c>
      <c r="B349" s="43" t="s">
        <v>1022</v>
      </c>
      <c r="E349" s="43"/>
      <c r="F349" s="77"/>
      <c r="G349" s="43"/>
    </row>
    <row r="350">
      <c r="A350" s="43" t="s">
        <v>1023</v>
      </c>
      <c r="B350" s="43" t="s">
        <v>1024</v>
      </c>
      <c r="E350" s="43"/>
      <c r="F350" s="77"/>
      <c r="G350" s="43"/>
    </row>
    <row r="351">
      <c r="A351" s="43" t="s">
        <v>1025</v>
      </c>
      <c r="B351" s="43" t="s">
        <v>1026</v>
      </c>
      <c r="E351" s="43"/>
      <c r="F351" s="86"/>
      <c r="G351" s="43"/>
    </row>
    <row r="352">
      <c r="A352" s="43" t="s">
        <v>1027</v>
      </c>
      <c r="B352" s="43" t="s">
        <v>1028</v>
      </c>
      <c r="E352" s="43"/>
      <c r="F352" s="77"/>
      <c r="G352" s="43"/>
    </row>
    <row r="353">
      <c r="A353" s="71" t="s">
        <v>1029</v>
      </c>
      <c r="B353" s="71" t="s">
        <v>1030</v>
      </c>
      <c r="C353" s="71"/>
      <c r="D353" s="71"/>
      <c r="E353" s="71"/>
      <c r="F353" s="77"/>
      <c r="G353" s="43"/>
    </row>
    <row r="354">
      <c r="A354" s="71" t="s">
        <v>1031</v>
      </c>
      <c r="B354" s="71" t="s">
        <v>841</v>
      </c>
      <c r="C354" s="71"/>
      <c r="D354" s="71"/>
      <c r="E354" s="71"/>
      <c r="F354" s="12"/>
      <c r="G354" s="43"/>
    </row>
    <row r="355">
      <c r="A355" s="80" t="s">
        <v>1032</v>
      </c>
      <c r="B355" s="80" t="s">
        <v>841</v>
      </c>
      <c r="C355" s="80"/>
      <c r="D355" s="80"/>
      <c r="E355" s="80"/>
      <c r="F355" s="91"/>
      <c r="G355" s="43"/>
    </row>
    <row r="356">
      <c r="B356" s="43" t="s">
        <v>841</v>
      </c>
      <c r="E356" s="43"/>
      <c r="F356" s="12"/>
      <c r="G356" s="43"/>
    </row>
    <row r="357">
      <c r="B357" s="43" t="s">
        <v>841</v>
      </c>
      <c r="E357" s="43"/>
      <c r="F357" s="12"/>
      <c r="G357" s="43"/>
    </row>
    <row r="358">
      <c r="B358" s="43" t="s">
        <v>841</v>
      </c>
      <c r="E358" s="43"/>
      <c r="F358" s="12"/>
      <c r="G358" s="43"/>
    </row>
    <row r="359">
      <c r="B359" s="43" t="s">
        <v>841</v>
      </c>
      <c r="E359" s="43"/>
      <c r="F359" s="12"/>
      <c r="G359" s="43"/>
    </row>
    <row r="360">
      <c r="B360" s="43" t="s">
        <v>841</v>
      </c>
      <c r="E360" s="43"/>
      <c r="F360" s="12"/>
      <c r="G360" s="43"/>
    </row>
    <row r="361">
      <c r="B361" s="43" t="s">
        <v>841</v>
      </c>
      <c r="E361" s="43"/>
      <c r="F361" s="12"/>
      <c r="G361" s="43"/>
    </row>
    <row r="362">
      <c r="B362" s="43" t="s">
        <v>841</v>
      </c>
      <c r="E362" s="43"/>
      <c r="F362" s="12"/>
      <c r="G362" s="43"/>
    </row>
    <row r="363">
      <c r="B363" s="43" t="s">
        <v>841</v>
      </c>
      <c r="E363" s="43"/>
      <c r="F363" s="12"/>
      <c r="G363" s="43"/>
    </row>
    <row r="364">
      <c r="B364" s="43" t="s">
        <v>841</v>
      </c>
      <c r="E364" s="43"/>
      <c r="F364" s="12"/>
      <c r="G364" s="43"/>
    </row>
    <row r="365">
      <c r="B365" s="43" t="s">
        <v>841</v>
      </c>
      <c r="E365" s="43"/>
      <c r="F365" s="77"/>
      <c r="G365" s="43"/>
    </row>
    <row r="366">
      <c r="B366" s="43" t="s">
        <v>841</v>
      </c>
      <c r="E366" s="43"/>
      <c r="F366" s="77"/>
      <c r="G366" s="43"/>
    </row>
    <row r="367">
      <c r="B367" s="43" t="s">
        <v>841</v>
      </c>
      <c r="E367" s="43"/>
      <c r="F367" s="77"/>
      <c r="G367" s="43"/>
    </row>
    <row r="368">
      <c r="B368" s="43" t="s">
        <v>841</v>
      </c>
      <c r="E368" s="43"/>
      <c r="F368" s="77"/>
      <c r="G368" s="43"/>
    </row>
    <row r="369">
      <c r="B369" s="43" t="s">
        <v>841</v>
      </c>
      <c r="E369" s="43"/>
      <c r="F369" s="77"/>
      <c r="G369" s="43"/>
    </row>
    <row r="370">
      <c r="B370" s="43" t="s">
        <v>841</v>
      </c>
      <c r="E370" s="43"/>
      <c r="F370" s="77"/>
      <c r="G370" s="43"/>
    </row>
    <row r="371">
      <c r="B371" s="43" t="s">
        <v>841</v>
      </c>
      <c r="E371" s="43"/>
      <c r="F371" s="77"/>
      <c r="G371" s="43"/>
    </row>
    <row r="372">
      <c r="B372" s="43" t="s">
        <v>841</v>
      </c>
      <c r="E372" s="43"/>
      <c r="F372" s="77"/>
      <c r="G372" s="43"/>
    </row>
    <row r="373">
      <c r="B373" s="43" t="s">
        <v>841</v>
      </c>
      <c r="E373" s="43"/>
      <c r="F373" s="77"/>
      <c r="G373" s="43"/>
    </row>
    <row r="374">
      <c r="B374" s="43" t="s">
        <v>841</v>
      </c>
      <c r="E374" s="43"/>
      <c r="F374" s="77"/>
      <c r="G374" s="43"/>
    </row>
    <row r="375">
      <c r="B375" s="43" t="s">
        <v>841</v>
      </c>
      <c r="E375" s="43"/>
      <c r="F375" s="77"/>
      <c r="G375" s="43"/>
    </row>
    <row r="376">
      <c r="B376" s="43" t="s">
        <v>841</v>
      </c>
      <c r="E376" s="43"/>
      <c r="F376" s="77"/>
      <c r="G376" s="43"/>
    </row>
    <row r="377">
      <c r="B377" s="43" t="s">
        <v>841</v>
      </c>
      <c r="E377" s="43"/>
      <c r="F377" s="77"/>
      <c r="G377" s="43"/>
    </row>
    <row r="378">
      <c r="B378" s="43" t="s">
        <v>841</v>
      </c>
      <c r="E378" s="43"/>
      <c r="F378" s="77"/>
      <c r="G378" s="43"/>
    </row>
    <row r="379">
      <c r="B379" s="43" t="s">
        <v>841</v>
      </c>
      <c r="E379" s="43"/>
      <c r="F379" s="77"/>
      <c r="G379" s="43"/>
    </row>
    <row r="380">
      <c r="B380" s="43" t="s">
        <v>841</v>
      </c>
      <c r="E380" s="43"/>
      <c r="F380" s="77"/>
      <c r="G380" s="43"/>
    </row>
    <row r="381">
      <c r="B381" s="43" t="s">
        <v>841</v>
      </c>
      <c r="E381" s="43"/>
      <c r="F381" s="77"/>
      <c r="G381" s="43"/>
    </row>
    <row r="382">
      <c r="B382" s="43" t="s">
        <v>841</v>
      </c>
      <c r="E382" s="43"/>
      <c r="F382" s="77"/>
      <c r="G382" s="43"/>
    </row>
    <row r="383">
      <c r="B383" s="43" t="s">
        <v>841</v>
      </c>
      <c r="E383" s="43"/>
      <c r="F383" s="77"/>
      <c r="G383" s="43"/>
    </row>
    <row r="384">
      <c r="B384" s="43" t="s">
        <v>841</v>
      </c>
      <c r="E384" s="43"/>
      <c r="F384" s="77"/>
      <c r="G384" s="43"/>
    </row>
    <row r="385">
      <c r="B385" s="43" t="s">
        <v>841</v>
      </c>
      <c r="E385" s="43"/>
      <c r="F385" s="77"/>
      <c r="G385" s="43"/>
    </row>
    <row r="386">
      <c r="B386" s="43" t="s">
        <v>841</v>
      </c>
      <c r="E386" s="43"/>
      <c r="F386" s="77"/>
      <c r="G386" s="43"/>
    </row>
    <row r="387">
      <c r="B387" s="43" t="s">
        <v>841</v>
      </c>
      <c r="E387" s="43"/>
      <c r="F387" s="77"/>
      <c r="G387" s="43"/>
    </row>
    <row r="388">
      <c r="B388" s="43" t="s">
        <v>841</v>
      </c>
      <c r="E388" s="43"/>
      <c r="F388" s="77"/>
      <c r="G388" s="43"/>
    </row>
    <row r="389">
      <c r="B389" s="43" t="s">
        <v>841</v>
      </c>
      <c r="E389" s="43"/>
      <c r="F389" s="77"/>
      <c r="G389" s="43"/>
    </row>
    <row r="390">
      <c r="B390" s="43" t="s">
        <v>841</v>
      </c>
      <c r="E390" s="43"/>
      <c r="F390" s="77"/>
      <c r="G390" s="43"/>
    </row>
    <row r="391">
      <c r="B391" s="43" t="s">
        <v>841</v>
      </c>
      <c r="E391" s="43"/>
      <c r="F391" s="77"/>
      <c r="G391" s="43"/>
    </row>
    <row r="392">
      <c r="B392" s="43" t="s">
        <v>841</v>
      </c>
      <c r="E392" s="43"/>
      <c r="F392" s="77"/>
      <c r="G392" s="43"/>
    </row>
    <row r="393">
      <c r="B393" s="43" t="s">
        <v>841</v>
      </c>
      <c r="E393" s="43"/>
      <c r="F393" s="77"/>
      <c r="G393" s="43"/>
    </row>
    <row r="394">
      <c r="B394" s="43" t="s">
        <v>841</v>
      </c>
      <c r="E394" s="43"/>
      <c r="F394" s="77"/>
      <c r="G394" s="43"/>
    </row>
    <row r="395">
      <c r="B395" s="43" t="s">
        <v>841</v>
      </c>
      <c r="E395" s="43"/>
      <c r="F395" s="77"/>
      <c r="G395" s="43"/>
    </row>
    <row r="396">
      <c r="B396" s="43" t="s">
        <v>841</v>
      </c>
      <c r="E396" s="43"/>
      <c r="F396" s="77"/>
      <c r="G396" s="43"/>
    </row>
    <row r="397">
      <c r="B397" s="43" t="s">
        <v>841</v>
      </c>
      <c r="E397" s="43"/>
      <c r="F397" s="77"/>
      <c r="G397" s="43"/>
    </row>
    <row r="398">
      <c r="B398" s="43" t="s">
        <v>841</v>
      </c>
      <c r="E398" s="43"/>
      <c r="F398" s="77"/>
      <c r="G398" s="43"/>
    </row>
    <row r="399">
      <c r="B399" s="43" t="s">
        <v>841</v>
      </c>
      <c r="E399" s="43"/>
      <c r="F399" s="77"/>
      <c r="G399" s="43"/>
    </row>
    <row r="400">
      <c r="B400" s="43" t="s">
        <v>841</v>
      </c>
      <c r="E400" s="43"/>
      <c r="F400" s="77"/>
      <c r="G400" s="43"/>
    </row>
    <row r="401">
      <c r="B401" s="43" t="s">
        <v>841</v>
      </c>
      <c r="E401" s="43"/>
      <c r="F401" s="77"/>
      <c r="G401" s="43"/>
    </row>
    <row r="402">
      <c r="B402" s="43" t="s">
        <v>841</v>
      </c>
      <c r="E402" s="43"/>
      <c r="F402" s="77"/>
      <c r="G402" s="43"/>
    </row>
    <row r="403">
      <c r="B403" s="43" t="s">
        <v>841</v>
      </c>
      <c r="E403" s="43"/>
      <c r="F403" s="77"/>
      <c r="G403" s="43"/>
    </row>
    <row r="404">
      <c r="B404" s="43" t="s">
        <v>841</v>
      </c>
      <c r="E404" s="43"/>
      <c r="F404" s="77"/>
      <c r="G404" s="43"/>
    </row>
    <row r="405">
      <c r="B405" s="43" t="s">
        <v>841</v>
      </c>
      <c r="E405" s="43"/>
      <c r="F405" s="77"/>
      <c r="G405" s="43"/>
    </row>
    <row r="406">
      <c r="B406" s="43" t="s">
        <v>841</v>
      </c>
      <c r="E406" s="43"/>
      <c r="F406" s="77"/>
      <c r="G406" s="43"/>
    </row>
    <row r="407">
      <c r="B407" s="43" t="s">
        <v>841</v>
      </c>
      <c r="E407" s="43"/>
      <c r="F407" s="77"/>
      <c r="G407" s="43"/>
    </row>
    <row r="408">
      <c r="B408" s="43" t="s">
        <v>841</v>
      </c>
      <c r="E408" s="43"/>
      <c r="F408" s="77"/>
      <c r="G408" s="43"/>
    </row>
    <row r="409">
      <c r="B409" s="43" t="s">
        <v>841</v>
      </c>
      <c r="E409" s="43"/>
      <c r="F409" s="77"/>
      <c r="G409" s="43"/>
    </row>
    <row r="410">
      <c r="B410" s="43" t="s">
        <v>841</v>
      </c>
      <c r="E410" s="43"/>
      <c r="F410" s="77"/>
      <c r="G410" s="43"/>
    </row>
    <row r="411">
      <c r="B411" s="43" t="s">
        <v>841</v>
      </c>
      <c r="E411" s="43"/>
      <c r="F411" s="77"/>
      <c r="G411" s="43"/>
    </row>
    <row r="412">
      <c r="B412" s="43" t="s">
        <v>841</v>
      </c>
      <c r="E412" s="43"/>
      <c r="F412" s="77"/>
      <c r="G412" s="43"/>
    </row>
    <row r="413">
      <c r="B413" s="43" t="s">
        <v>841</v>
      </c>
      <c r="E413" s="43"/>
      <c r="F413" s="77"/>
      <c r="G413" s="43"/>
    </row>
    <row r="414">
      <c r="B414" s="43" t="s">
        <v>841</v>
      </c>
      <c r="E414" s="43"/>
      <c r="F414" s="77"/>
      <c r="G414" s="43"/>
    </row>
    <row r="415">
      <c r="B415" s="43" t="s">
        <v>841</v>
      </c>
      <c r="E415" s="43"/>
      <c r="F415" s="77"/>
      <c r="G415" s="43"/>
    </row>
    <row r="416">
      <c r="B416" s="43" t="s">
        <v>841</v>
      </c>
      <c r="E416" s="43"/>
      <c r="F416" s="77"/>
      <c r="G416" s="43"/>
    </row>
    <row r="417">
      <c r="B417" s="43" t="s">
        <v>841</v>
      </c>
      <c r="E417" s="43"/>
      <c r="F417" s="77"/>
      <c r="G417" s="43"/>
    </row>
    <row r="418">
      <c r="B418" s="43" t="s">
        <v>841</v>
      </c>
      <c r="E418" s="43"/>
      <c r="F418" s="77"/>
      <c r="G418" s="43"/>
    </row>
    <row r="419">
      <c r="B419" s="43" t="s">
        <v>841</v>
      </c>
      <c r="E419" s="43"/>
      <c r="F419" s="77"/>
      <c r="G419" s="43"/>
    </row>
    <row r="420">
      <c r="B420" s="43" t="s">
        <v>841</v>
      </c>
      <c r="E420" s="43"/>
      <c r="F420" s="77"/>
      <c r="G420" s="43"/>
    </row>
    <row r="421">
      <c r="B421" s="43" t="s">
        <v>841</v>
      </c>
      <c r="E421" s="43"/>
      <c r="F421" s="77"/>
      <c r="G421" s="43"/>
    </row>
    <row r="422">
      <c r="B422" s="43" t="s">
        <v>841</v>
      </c>
      <c r="E422" s="43"/>
      <c r="F422" s="77"/>
      <c r="G422" s="43"/>
    </row>
    <row r="423">
      <c r="B423" s="43" t="s">
        <v>841</v>
      </c>
      <c r="E423" s="43"/>
      <c r="F423" s="77"/>
      <c r="G423" s="43"/>
    </row>
    <row r="424">
      <c r="B424" s="43" t="s">
        <v>841</v>
      </c>
      <c r="D424" s="43">
        <v>3</v>
      </c>
      <c r="E424" s="43">
        <v>3</v>
      </c>
      <c r="F424" s="77"/>
      <c r="G424" s="43"/>
    </row>
    <row r="425">
      <c r="B425" s="43" t="s">
        <v>841</v>
      </c>
      <c r="E425" s="43"/>
      <c r="F425" s="77"/>
      <c r="G425" s="43"/>
    </row>
    <row r="426">
      <c r="B426" s="43" t="s">
        <v>841</v>
      </c>
      <c r="E426" s="43"/>
      <c r="F426" s="77"/>
      <c r="G426" s="43"/>
    </row>
    <row r="427">
      <c r="B427" s="43" t="s">
        <v>841</v>
      </c>
      <c r="E427" s="43"/>
      <c r="F427" s="77"/>
      <c r="G427" s="43"/>
    </row>
    <row r="428">
      <c r="B428" s="43" t="s">
        <v>841</v>
      </c>
      <c r="E428" s="43"/>
      <c r="F428" s="77"/>
      <c r="G428" s="43"/>
    </row>
    <row r="429">
      <c r="B429" s="43" t="s">
        <v>841</v>
      </c>
      <c r="E429" s="43"/>
      <c r="F429" s="77"/>
      <c r="G429" s="43"/>
    </row>
    <row r="430">
      <c r="B430" s="43" t="s">
        <v>841</v>
      </c>
      <c r="E430" s="43"/>
      <c r="F430" s="77"/>
      <c r="G430" s="43"/>
    </row>
    <row r="431">
      <c r="B431" s="43" t="s">
        <v>841</v>
      </c>
      <c r="E431" s="43"/>
      <c r="F431" s="75"/>
      <c r="G431" s="43"/>
    </row>
    <row r="432">
      <c r="B432" s="43" t="s">
        <v>841</v>
      </c>
      <c r="E432" s="43"/>
      <c r="F432" s="77"/>
      <c r="G432" s="43"/>
    </row>
    <row r="433">
      <c r="B433" s="43" t="s">
        <v>841</v>
      </c>
      <c r="E433" s="43"/>
      <c r="F433" s="77"/>
      <c r="G433" s="43"/>
    </row>
    <row r="434">
      <c r="B434" s="43" t="s">
        <v>841</v>
      </c>
      <c r="E434" s="43"/>
      <c r="F434" s="77"/>
      <c r="G434" s="43"/>
    </row>
    <row r="435">
      <c r="B435" s="43" t="s">
        <v>841</v>
      </c>
      <c r="E435" s="43"/>
      <c r="F435" s="77"/>
      <c r="G435" s="43"/>
    </row>
    <row r="436">
      <c r="B436" s="43" t="s">
        <v>841</v>
      </c>
      <c r="E436" s="43"/>
      <c r="F436" s="77"/>
      <c r="G436" s="43"/>
    </row>
    <row r="437">
      <c r="B437" s="43" t="s">
        <v>841</v>
      </c>
      <c r="E437" s="43"/>
      <c r="F437" s="12"/>
      <c r="G437" s="43"/>
    </row>
  </sheetData>
  <pageMargins left="0.69999999999999996" right="0.69999999999999996" top="0.75" bottom="0.75" header="0.29999999999999999" footer="0.29999999999999999"/>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C000"/>
  </sheetPr>
  <sheetViews>
    <sheetView showGridLines="0" tabSelected="1" topLeftCell="A41" workbookViewId="0">
      <selection activeCell="A73" sqref="A73:XFD73"/>
    </sheetView>
  </sheetViews>
  <sheetFormatPr defaultColWidth="9.140625" defaultRowHeight="15"/>
  <cols>
    <col customWidth="1" min="1" max="1" style="1" width="14"/>
    <col customWidth="1" min="2" max="2" style="7" width="99.85546875"/>
    <col customWidth="1" min="3" max="3" style="1" width="16.7109375"/>
    <col customWidth="1" hidden="1" min="4" max="4" style="1" width="16.7109375"/>
    <col customWidth="1" min="5" max="5" style="1" width="16"/>
    <col customWidth="1" min="7" max="9" width="9.140625"/>
  </cols>
  <sheetData>
    <row r="1" s="7" customFormat="1" ht="15.75">
      <c r="A1" s="9" t="s">
        <v>1033</v>
      </c>
      <c r="B1" s="10" t="s">
        <v>1034</v>
      </c>
      <c r="C1" s="10" t="s">
        <v>1035</v>
      </c>
      <c r="D1" s="10" t="s">
        <v>1036</v>
      </c>
      <c r="E1" s="9" t="s">
        <v>1037</v>
      </c>
      <c r="F1" s="88" t="s">
        <v>1038</v>
      </c>
      <c r="G1" s="111" t="s">
        <v>1039</v>
      </c>
      <c r="H1" s="111" t="s">
        <v>1040</v>
      </c>
      <c r="I1" s="111" t="s">
        <v>60</v>
      </c>
      <c r="J1" s="69"/>
      <c r="K1" s="69"/>
    </row>
    <row r="2" s="58" customFormat="1">
      <c r="A2" s="5" t="s">
        <v>1041</v>
      </c>
      <c r="B2" s="11" t="s">
        <v>63</v>
      </c>
      <c r="C2" s="1" t="s">
        <v>61</v>
      </c>
      <c r="D2" s="83" t="str">
        <f>VLOOKUP(E2, 'Relationship DB'!$A$2:$C$451, 3, TRUE)</f>
        <v>E-086</v>
      </c>
      <c r="E2" s="5" t="s">
        <v>1042</v>
      </c>
      <c r="F2" s="48" t="s">
        <v>1043</v>
      </c>
      <c r="G2" s="50"/>
      <c r="H2" s="50">
        <f>VALUE(MID(F2, FIND("-", F2) + 1, LEN(F2) - FIND("-", F2)))</f>
        <v>1</v>
      </c>
      <c r="I2" s="50" t="e">
        <f>H3-H2</f>
        <v>#VALUE!</v>
      </c>
      <c r="J2" s="71"/>
      <c r="K2" s="70"/>
    </row>
    <row r="3" ht="15" customHeight="1">
      <c r="A3" s="51" t="s">
        <v>1044</v>
      </c>
      <c r="B3" s="52" t="s">
        <v>1045</v>
      </c>
      <c r="C3" s="43" t="s">
        <v>64</v>
      </c>
      <c r="D3" s="87" t="str">
        <f>VLOOKUP(E3, 'Relationship DB'!$A$2:$C$451, 3, TRUE)</f>
        <v>E-068</v>
      </c>
      <c r="E3" s="51" t="s">
        <v>1046</v>
      </c>
      <c r="F3" s="48"/>
      <c r="G3" s="50"/>
      <c r="H3" s="50" t="e">
        <f>VALUE(MID(F3, FIND("-", F3) + 1, LEN(F3) - FIND("-", F3)))</f>
        <v>#VALUE!</v>
      </c>
      <c r="I3" s="50" t="e">
        <f>H4-H3</f>
        <v>#VALUE!</v>
      </c>
      <c r="J3" s="71"/>
      <c r="K3" s="70"/>
    </row>
    <row r="4">
      <c r="A4" s="5" t="s">
        <v>1047</v>
      </c>
      <c r="B4" s="11" t="s">
        <v>1048</v>
      </c>
      <c r="C4" s="1" t="s">
        <v>67</v>
      </c>
      <c r="D4" s="83" t="str">
        <f>VLOOKUP(E4, 'Relationship DB'!$A$2:$C$451, 3, TRUE)</f>
        <v>E-104</v>
      </c>
      <c r="E4" s="5" t="s">
        <v>1049</v>
      </c>
      <c r="F4" s="48"/>
      <c r="G4" s="50"/>
      <c r="H4" s="50" t="e">
        <f>VALUE(MID(F4, FIND("-", F4) + 1, LEN(F4) - FIND("-", F4)))</f>
        <v>#VALUE!</v>
      </c>
      <c r="I4" s="50" t="e">
        <f>H5-H4</f>
        <v>#VALUE!</v>
      </c>
      <c r="J4" s="71"/>
      <c r="K4" s="70"/>
    </row>
    <row r="5" s="58" customFormat="1">
      <c r="A5" s="5" t="s">
        <v>1050</v>
      </c>
      <c r="B5" s="11" t="s">
        <v>1051</v>
      </c>
      <c r="C5" s="1" t="s">
        <v>67</v>
      </c>
      <c r="D5" s="83" t="str">
        <f>VLOOKUP(E5, 'Relationship DB'!$A$2:$C$451, 3, TRUE)</f>
        <v>E-105</v>
      </c>
      <c r="E5" s="5" t="s">
        <v>1052</v>
      </c>
      <c r="F5" s="48"/>
      <c r="G5" s="50"/>
      <c r="H5" s="50" t="e">
        <f>VALUE(MID(F5, FIND("-", F5) + 1, LEN(F5) - FIND("-", F5)))</f>
        <v>#VALUE!</v>
      </c>
      <c r="I5" s="50" t="e">
        <f>H6-H5</f>
        <v>#VALUE!</v>
      </c>
      <c r="J5" s="71"/>
      <c r="K5" s="70"/>
    </row>
    <row r="6">
      <c r="A6" s="5" t="s">
        <v>1053</v>
      </c>
      <c r="B6" s="11" t="s">
        <v>1054</v>
      </c>
      <c r="C6" s="1" t="s">
        <v>70</v>
      </c>
      <c r="D6" s="83" t="str">
        <f>VLOOKUP(E6, 'Relationship DB'!$A$2:$C$451, 3, TRUE)</f>
        <v>E-080</v>
      </c>
      <c r="E6" s="5" t="s">
        <v>1055</v>
      </c>
      <c r="F6" s="48"/>
      <c r="G6" s="50"/>
      <c r="H6" s="50" t="e">
        <f>VALUE(MID(F6, FIND("-", F6) + 1, LEN(F6) - FIND("-", F6)))</f>
        <v>#VALUE!</v>
      </c>
      <c r="I6" s="50" t="e">
        <f>H7-H6</f>
        <v>#VALUE!</v>
      </c>
      <c r="J6" s="71"/>
      <c r="K6" s="70"/>
    </row>
    <row r="7">
      <c r="A7" s="5" t="s">
        <v>1056</v>
      </c>
      <c r="B7" s="11" t="s">
        <v>1057</v>
      </c>
      <c r="C7" s="1" t="s">
        <v>70</v>
      </c>
      <c r="D7" s="83" t="str">
        <f>VLOOKUP(E7, 'Relationship DB'!$A$2:$C$451, 3, TRUE)</f>
        <v>E-083</v>
      </c>
      <c r="E7" s="5" t="s">
        <v>1058</v>
      </c>
      <c r="F7" s="48"/>
      <c r="G7" s="50"/>
      <c r="H7" s="50" t="e">
        <f>VALUE(MID(F7, FIND("-", F7) + 1, LEN(F7) - FIND("-", F7)))</f>
        <v>#VALUE!</v>
      </c>
      <c r="I7" s="50" t="e">
        <f>H8-H7</f>
        <v>#VALUE!</v>
      </c>
      <c r="J7" s="71"/>
      <c r="K7" s="70"/>
    </row>
    <row r="8">
      <c r="A8" s="5" t="s">
        <v>1059</v>
      </c>
      <c r="B8" s="11" t="s">
        <v>1060</v>
      </c>
      <c r="C8" s="1" t="s">
        <v>70</v>
      </c>
      <c r="D8" s="83" t="str">
        <f>VLOOKUP(E8, 'Relationship DB'!$A$2:$C$451, 3, TRUE)</f>
        <v>E-084</v>
      </c>
      <c r="E8" s="5" t="s">
        <v>1061</v>
      </c>
      <c r="F8" s="48"/>
      <c r="G8" s="50"/>
      <c r="H8" s="50" t="e">
        <f>VALUE(MID(F8, FIND("-", F8) + 1, LEN(F8) - FIND("-", F8)))</f>
        <v>#VALUE!</v>
      </c>
      <c r="I8" s="50" t="e">
        <f>H9-H8</f>
        <v>#VALUE!</v>
      </c>
      <c r="J8" s="71"/>
      <c r="K8" s="70"/>
    </row>
    <row r="9">
      <c r="A9" s="5" t="s">
        <v>1062</v>
      </c>
      <c r="B9" s="11" t="s">
        <v>1063</v>
      </c>
      <c r="C9" s="1" t="s">
        <v>70</v>
      </c>
      <c r="D9" s="83" t="str">
        <f>VLOOKUP(E9, 'Relationship DB'!$A$2:$C$451, 3, TRUE)</f>
        <v>E-104</v>
      </c>
      <c r="E9" s="5" t="s">
        <v>1064</v>
      </c>
      <c r="F9" s="48"/>
      <c r="G9" s="50"/>
      <c r="H9" s="50" t="e">
        <f>VALUE(MID(F9, FIND("-", F9) + 1, LEN(F9) - FIND("-", F9)))</f>
        <v>#VALUE!</v>
      </c>
      <c r="I9" s="50" t="e">
        <f>H10-H9</f>
        <v>#VALUE!</v>
      </c>
      <c r="J9" s="71"/>
      <c r="K9" s="70"/>
    </row>
    <row r="10">
      <c r="A10" s="5" t="s">
        <v>1065</v>
      </c>
      <c r="B10" s="11" t="s">
        <v>1066</v>
      </c>
      <c r="C10" s="1" t="s">
        <v>73</v>
      </c>
      <c r="D10" s="83" t="str">
        <f>VLOOKUP(E10, 'Relationship DB'!$A$2:$C$451, 3, TRUE)</f>
        <v>E-225</v>
      </c>
      <c r="E10" s="5" t="s">
        <v>1067</v>
      </c>
      <c r="F10" s="48"/>
      <c r="G10" s="50"/>
      <c r="H10" s="50" t="e">
        <f>VALUE(MID(F10, FIND("-", F10) + 1, LEN(F10) - FIND("-", F10)))</f>
        <v>#VALUE!</v>
      </c>
      <c r="I10" s="50" t="e">
        <f>H11-H10</f>
        <v>#VALUE!</v>
      </c>
      <c r="J10" s="71"/>
      <c r="K10" s="70"/>
    </row>
    <row r="11">
      <c r="A11" s="5" t="s">
        <v>1068</v>
      </c>
      <c r="B11" s="52" t="s">
        <v>1069</v>
      </c>
      <c r="C11" s="43" t="s">
        <v>76</v>
      </c>
      <c r="D11" s="87" t="str">
        <f>VLOOKUP(E11, 'Relationship DB'!$A$2:$C$451, 3, TRUE)</f>
        <v>E-029</v>
      </c>
      <c r="E11" s="51" t="s">
        <v>1070</v>
      </c>
      <c r="F11" s="48"/>
      <c r="G11" s="50"/>
      <c r="H11" s="50" t="e">
        <f>VALUE(MID(F11, FIND("-", F11) + 1, LEN(F11) - FIND("-", F11)))</f>
        <v>#VALUE!</v>
      </c>
      <c r="I11" s="50" t="e">
        <f>H12-H11</f>
        <v>#VALUE!</v>
      </c>
      <c r="J11" s="71"/>
      <c r="K11" s="70"/>
    </row>
    <row r="12">
      <c r="A12" s="5" t="s">
        <v>1071</v>
      </c>
      <c r="B12" s="52"/>
      <c r="C12" s="43"/>
      <c r="D12" s="87" t="e">
        <f>VLOOKUP(E12, 'Relationship DB'!$A$2:$C$451, 3, TRUE)</f>
        <v>#N/A</v>
      </c>
      <c r="E12" s="5"/>
      <c r="F12" s="48"/>
      <c r="G12" s="50"/>
      <c r="H12" s="50" t="e">
        <f>VALUE(MID(F12, FIND("-", F12) + 1, LEN(F12) - FIND("-", F12)))</f>
        <v>#VALUE!</v>
      </c>
      <c r="I12" s="50" t="e">
        <f>H13-H12</f>
        <v>#VALUE!</v>
      </c>
      <c r="J12" s="71"/>
      <c r="K12" s="70"/>
    </row>
    <row r="13">
      <c r="A13" s="5" t="s">
        <v>1072</v>
      </c>
      <c r="B13" s="52" t="s">
        <v>1073</v>
      </c>
      <c r="C13" s="43" t="s">
        <v>79</v>
      </c>
      <c r="D13" s="87" t="str">
        <f>VLOOKUP(E13, 'Relationship DB'!$A$2:$C$451, 3, TRUE)</f>
        <v>E-045</v>
      </c>
      <c r="E13" s="51" t="s">
        <v>1074</v>
      </c>
      <c r="F13" s="48"/>
      <c r="G13" s="50"/>
      <c r="H13" s="50" t="e">
        <f>VALUE(MID(F13, FIND("-", F13) + 1, LEN(F13) - FIND("-", F13)))</f>
        <v>#VALUE!</v>
      </c>
      <c r="I13" s="50" t="e">
        <f>H14-H13</f>
        <v>#VALUE!</v>
      </c>
      <c r="J13" s="71"/>
      <c r="K13" s="70"/>
    </row>
    <row r="14">
      <c r="A14" s="5" t="s">
        <v>1075</v>
      </c>
      <c r="B14" s="52" t="s">
        <v>1076</v>
      </c>
      <c r="C14" s="43" t="s">
        <v>82</v>
      </c>
      <c r="D14" s="87" t="str">
        <f>VLOOKUP(E14, 'Relationship DB'!$A$2:$C$451, 3, TRUE)</f>
        <v>E-216</v>
      </c>
      <c r="E14" s="51" t="s">
        <v>1077</v>
      </c>
      <c r="F14" s="48" t="s">
        <v>1078</v>
      </c>
      <c r="G14" s="50"/>
      <c r="H14" s="50">
        <f>VALUE(MID(F14, FIND("-", F14) + 1, LEN(F14) - FIND("-", F14)))</f>
        <v>2</v>
      </c>
      <c r="I14" s="50">
        <f>H15-H14</f>
        <v>0</v>
      </c>
      <c r="J14" s="71"/>
      <c r="K14" s="70"/>
    </row>
    <row r="15">
      <c r="A15" s="5" t="s">
        <v>1079</v>
      </c>
      <c r="B15" s="52" t="s">
        <v>1080</v>
      </c>
      <c r="C15" s="43" t="s">
        <v>85</v>
      </c>
      <c r="D15" s="87"/>
      <c r="E15" s="51" t="s">
        <v>1081</v>
      </c>
      <c r="F15" s="48" t="s">
        <v>1078</v>
      </c>
      <c r="G15" s="50"/>
      <c r="H15" s="50">
        <f>VALUE(MID(F15, FIND("-", F15) + 1, LEN(F15) - FIND("-", F15)))</f>
        <v>2</v>
      </c>
      <c r="I15" s="50">
        <f>H16-H15</f>
        <v>0</v>
      </c>
      <c r="J15" s="71"/>
      <c r="K15" s="70"/>
    </row>
    <row r="16">
      <c r="A16" s="5" t="s">
        <v>1082</v>
      </c>
      <c r="B16" s="52" t="s">
        <v>1083</v>
      </c>
      <c r="C16" s="43" t="s">
        <v>85</v>
      </c>
      <c r="D16" s="87" t="str">
        <f>VLOOKUP(E16, 'Relationship DB'!$A$2:$C$451, 3, TRUE)</f>
        <v>E-032</v>
      </c>
      <c r="E16" s="51" t="s">
        <v>1084</v>
      </c>
      <c r="F16" s="48" t="s">
        <v>1078</v>
      </c>
      <c r="G16" s="50"/>
      <c r="H16" s="50">
        <f>VALUE(MID(F16, FIND("-", F16) + 1, LEN(F16) - FIND("-", F16)))</f>
        <v>2</v>
      </c>
      <c r="I16" s="50" t="e">
        <f>H17-H16</f>
        <v>#VALUE!</v>
      </c>
      <c r="J16" s="71"/>
      <c r="K16" s="70"/>
    </row>
    <row r="17">
      <c r="A17" s="5" t="s">
        <v>1085</v>
      </c>
      <c r="B17" s="52" t="s">
        <v>1086</v>
      </c>
      <c r="C17" s="43" t="s">
        <v>88</v>
      </c>
      <c r="D17" s="87" t="str">
        <f>VLOOKUP(E17, 'Relationship DB'!$A$2:$C$451, 3, TRUE)</f>
        <v>E-043</v>
      </c>
      <c r="E17" s="51" t="s">
        <v>1087</v>
      </c>
      <c r="F17" s="48"/>
      <c r="G17" s="50"/>
      <c r="H17" s="50" t="e">
        <f>VALUE(MID(F17, FIND("-", F17) + 1, LEN(F17) - FIND("-", F17)))</f>
        <v>#VALUE!</v>
      </c>
      <c r="I17" s="50" t="e">
        <f>H18-H17</f>
        <v>#VALUE!</v>
      </c>
      <c r="J17" s="71"/>
      <c r="K17" s="70"/>
    </row>
    <row r="18">
      <c r="A18" s="5" t="s">
        <v>1088</v>
      </c>
      <c r="B18" s="52" t="s">
        <v>1089</v>
      </c>
      <c r="C18" s="43" t="s">
        <v>963</v>
      </c>
      <c r="D18" s="87" t="str">
        <f>VLOOKUP(E18, 'Relationship DB'!$A$2:$C$451, 3, TRUE)</f>
        <v>E-019</v>
      </c>
      <c r="E18" s="51" t="s">
        <v>1090</v>
      </c>
      <c r="F18" s="48"/>
      <c r="G18" s="50"/>
      <c r="H18" s="50" t="e">
        <f>VALUE(MID(F18, FIND("-", F18) + 1, LEN(F18) - FIND("-", F18)))</f>
        <v>#VALUE!</v>
      </c>
      <c r="I18" s="50" t="e">
        <f>H19-H18</f>
        <v>#VALUE!</v>
      </c>
      <c r="J18" s="71"/>
      <c r="K18" s="70"/>
    </row>
    <row r="19">
      <c r="A19" s="68" t="s">
        <v>1091</v>
      </c>
      <c r="B19" s="143" t="s">
        <v>1092</v>
      </c>
      <c r="C19" s="144" t="s">
        <v>91</v>
      </c>
      <c r="D19" s="147" t="str">
        <f>VLOOKUP(E19, 'Relationship DB'!$A$2:$C$451, 3, TRUE)</f>
        <v>E-026</v>
      </c>
      <c r="E19" s="5" t="s">
        <v>1093</v>
      </c>
      <c r="F19" s="48"/>
      <c r="G19" s="50"/>
      <c r="H19" s="50" t="e">
        <f>VALUE(MID(F19, FIND("-", F19) + 1, LEN(F19) - FIND("-", F19)))</f>
        <v>#VALUE!</v>
      </c>
      <c r="I19" s="50" t="e">
        <f>H20-H19</f>
        <v>#VALUE!</v>
      </c>
      <c r="J19" s="71"/>
      <c r="K19" s="70"/>
    </row>
    <row r="20">
      <c r="A20" s="5" t="s">
        <v>1094</v>
      </c>
      <c r="B20" s="11" t="s">
        <v>1095</v>
      </c>
      <c r="C20" s="1" t="s">
        <v>94</v>
      </c>
      <c r="D20" s="83" t="str">
        <f>VLOOKUP(E20, 'Relationship DB'!$A$2:$C$451, 3, TRUE)</f>
        <v>E-124</v>
      </c>
      <c r="E20" s="5" t="s">
        <v>1096</v>
      </c>
      <c r="F20" s="48"/>
      <c r="G20" s="50"/>
      <c r="H20" s="50" t="e">
        <f>VALUE(MID(F20, FIND("-", F20) + 1, LEN(F20) - FIND("-", F20)))</f>
        <v>#VALUE!</v>
      </c>
      <c r="I20" s="50" t="e">
        <f>H21-H20</f>
        <v>#VALUE!</v>
      </c>
      <c r="J20" s="71"/>
      <c r="K20" s="70"/>
    </row>
    <row r="21">
      <c r="A21" s="5" t="s">
        <v>1097</v>
      </c>
      <c r="B21" s="11" t="s">
        <v>1098</v>
      </c>
      <c r="C21" s="1" t="s">
        <v>97</v>
      </c>
      <c r="D21" s="83" t="str">
        <f>VLOOKUP(E21, 'Relationship DB'!$A$2:$C$451, 3, TRUE)</f>
        <v>E-018</v>
      </c>
      <c r="E21" s="5" t="s">
        <v>1099</v>
      </c>
      <c r="F21" s="48"/>
      <c r="G21" s="50"/>
      <c r="H21" s="50" t="e">
        <f>VALUE(MID(F21, FIND("-", F21) + 1, LEN(F21) - FIND("-", F21)))</f>
        <v>#VALUE!</v>
      </c>
      <c r="I21" s="50" t="e">
        <f>H22-H21</f>
        <v>#VALUE!</v>
      </c>
      <c r="J21" s="71"/>
      <c r="K21" s="70"/>
    </row>
    <row r="22">
      <c r="A22" s="5" t="s">
        <v>1100</v>
      </c>
      <c r="B22" s="11" t="s">
        <v>1101</v>
      </c>
      <c r="C22" s="1" t="s">
        <v>97</v>
      </c>
      <c r="D22" s="83" t="str">
        <f>VLOOKUP(E22, 'Relationship DB'!$A$2:$C$451, 3, TRUE)</f>
        <v>E-017</v>
      </c>
      <c r="E22" s="5" t="s">
        <v>1102</v>
      </c>
      <c r="F22" s="48"/>
      <c r="G22" s="50"/>
      <c r="H22" s="50" t="e">
        <f>VALUE(MID(F22, FIND("-", F22) + 1, LEN(F22) - FIND("-", F22)))</f>
        <v>#VALUE!</v>
      </c>
      <c r="I22" s="50" t="e">
        <f>H23-H22</f>
        <v>#VALUE!</v>
      </c>
      <c r="J22" s="71"/>
      <c r="K22" s="70"/>
    </row>
    <row r="23">
      <c r="A23" s="5" t="s">
        <v>1103</v>
      </c>
      <c r="B23" s="11" t="s">
        <v>1104</v>
      </c>
      <c r="C23" s="1" t="s">
        <v>100</v>
      </c>
      <c r="D23" s="83" t="str">
        <f>VLOOKUP(E23, 'Relationship DB'!$A$2:$C$451, 3, TRUE)</f>
        <v>E-015</v>
      </c>
      <c r="E23" s="5" t="s">
        <v>1105</v>
      </c>
      <c r="F23" s="48"/>
      <c r="G23" s="50"/>
      <c r="H23" s="50" t="e">
        <f>VALUE(MID(F23, FIND("-", F23) + 1, LEN(F23) - FIND("-", F23)))</f>
        <v>#VALUE!</v>
      </c>
      <c r="I23" s="50" t="e">
        <f>H24-H23</f>
        <v>#VALUE!</v>
      </c>
      <c r="J23" s="71"/>
      <c r="K23" s="70"/>
    </row>
    <row r="24">
      <c r="A24" s="5" t="s">
        <v>1106</v>
      </c>
      <c r="B24" s="11" t="s">
        <v>1107</v>
      </c>
      <c r="C24" s="1" t="s">
        <v>100</v>
      </c>
      <c r="D24" s="83" t="str">
        <f>VLOOKUP(E24, 'Relationship DB'!$A$2:$C$451, 3, TRUE)</f>
        <v>E-031</v>
      </c>
      <c r="E24" s="5" t="s">
        <v>1108</v>
      </c>
      <c r="F24" s="48"/>
      <c r="G24" s="50"/>
      <c r="H24" s="50" t="e">
        <f>VALUE(MID(F24, FIND("-", F24) + 1, LEN(F24) - FIND("-", F24)))</f>
        <v>#VALUE!</v>
      </c>
      <c r="I24" s="50" t="e">
        <f>H25-H24</f>
        <v>#VALUE!</v>
      </c>
      <c r="J24" s="71"/>
      <c r="K24" s="70"/>
    </row>
    <row r="25">
      <c r="A25" s="5" t="s">
        <v>1109</v>
      </c>
      <c r="B25" s="11" t="s">
        <v>1110</v>
      </c>
      <c r="C25" s="1" t="s">
        <v>100</v>
      </c>
      <c r="D25" s="83" t="str">
        <f>VLOOKUP(E25, 'Relationship DB'!$A$2:$C$451, 3, TRUE)</f>
        <v>E-048</v>
      </c>
      <c r="E25" s="5" t="s">
        <v>1111</v>
      </c>
      <c r="F25" s="48"/>
      <c r="G25" s="50"/>
      <c r="H25" s="50" t="e">
        <f>VALUE(MID(F25, FIND("-", F25) + 1, LEN(F25) - FIND("-", F25)))</f>
        <v>#VALUE!</v>
      </c>
      <c r="I25" s="50" t="e">
        <f>H26-H25</f>
        <v>#VALUE!</v>
      </c>
      <c r="J25" s="71"/>
      <c r="K25" s="70"/>
    </row>
    <row r="26">
      <c r="A26" s="5" t="s">
        <v>1112</v>
      </c>
      <c r="B26" s="11" t="s">
        <v>1113</v>
      </c>
      <c r="C26" s="1" t="s">
        <v>103</v>
      </c>
      <c r="D26" s="83" t="str">
        <f>VLOOKUP(E26, 'Relationship DB'!$A$2:$C$451, 3, TRUE)</f>
        <v>E-178</v>
      </c>
      <c r="E26" s="5" t="s">
        <v>1114</v>
      </c>
      <c r="F26" s="48"/>
      <c r="G26" s="50"/>
      <c r="H26" s="50" t="e">
        <f>VALUE(MID(F26, FIND("-", F26) + 1, LEN(F26) - FIND("-", F26)))</f>
        <v>#VALUE!</v>
      </c>
      <c r="I26" s="50" t="e">
        <f>H27-H26</f>
        <v>#VALUE!</v>
      </c>
      <c r="J26" s="71"/>
      <c r="K26" s="70"/>
    </row>
    <row r="27">
      <c r="A27" s="5" t="s">
        <v>1115</v>
      </c>
      <c r="B27" s="11" t="s">
        <v>1116</v>
      </c>
      <c r="C27" s="1" t="s">
        <v>106</v>
      </c>
      <c r="D27" s="83" t="str">
        <f>VLOOKUP(E27, 'Relationship DB'!$A$2:$C$451, 3, TRUE)</f>
        <v>E-035</v>
      </c>
      <c r="E27" s="5" t="s">
        <v>1117</v>
      </c>
      <c r="F27" s="48"/>
      <c r="G27" s="50"/>
      <c r="H27" s="50" t="e">
        <f>VALUE(MID(F27, FIND("-", F27) + 1, LEN(F27) - FIND("-", F27)))</f>
        <v>#VALUE!</v>
      </c>
      <c r="I27" s="50" t="e">
        <f>H28-H27</f>
        <v>#VALUE!</v>
      </c>
      <c r="J27" s="71"/>
      <c r="K27" s="70"/>
    </row>
    <row r="28">
      <c r="A28" s="5" t="s">
        <v>1118</v>
      </c>
      <c r="B28" s="11" t="s">
        <v>1119</v>
      </c>
      <c r="C28" s="1" t="s">
        <v>109</v>
      </c>
      <c r="D28" s="83" t="str">
        <f>VLOOKUP(E28, 'Relationship DB'!$A$2:$C$451, 3, TRUE)</f>
        <v>E-017</v>
      </c>
      <c r="E28" s="5" t="s">
        <v>1120</v>
      </c>
      <c r="F28" s="48"/>
      <c r="G28" s="50"/>
      <c r="H28" s="50" t="e">
        <f>VALUE(MID(F28, FIND("-", F28) + 1, LEN(F28) - FIND("-", F28)))</f>
        <v>#VALUE!</v>
      </c>
      <c r="I28" s="50" t="e">
        <f>H29-H28</f>
        <v>#VALUE!</v>
      </c>
      <c r="J28" s="71"/>
      <c r="K28" s="70"/>
    </row>
    <row r="29">
      <c r="A29" s="5" t="s">
        <v>1121</v>
      </c>
      <c r="B29" s="11" t="s">
        <v>1122</v>
      </c>
      <c r="C29" s="1" t="s">
        <v>109</v>
      </c>
      <c r="D29" s="83" t="str">
        <f>VLOOKUP(E29, 'Relationship DB'!$A$2:$C$451, 3, TRUE)</f>
        <v>E-023</v>
      </c>
      <c r="E29" s="5" t="s">
        <v>1123</v>
      </c>
      <c r="F29" s="48"/>
      <c r="G29" s="50"/>
      <c r="H29" s="50" t="e">
        <f>VALUE(MID(F29, FIND("-", F29) + 1, LEN(F29) - FIND("-", F29)))</f>
        <v>#VALUE!</v>
      </c>
      <c r="I29" s="50" t="e">
        <f>H30-H29</f>
        <v>#VALUE!</v>
      </c>
      <c r="J29" s="71"/>
      <c r="K29" s="70"/>
    </row>
    <row r="30">
      <c r="A30" s="5" t="s">
        <v>1124</v>
      </c>
      <c r="B30" s="11" t="s">
        <v>1125</v>
      </c>
      <c r="C30" s="1" t="s">
        <v>109</v>
      </c>
      <c r="D30" s="83" t="str">
        <f>VLOOKUP(E30, 'Relationship DB'!$A$2:$C$451, 3, TRUE)</f>
        <v>E-024</v>
      </c>
      <c r="E30" s="5" t="s">
        <v>1126</v>
      </c>
      <c r="F30" s="48"/>
      <c r="G30" s="50"/>
      <c r="H30" s="50" t="e">
        <f>VALUE(MID(F30, FIND("-", F30) + 1, LEN(F30) - FIND("-", F30)))</f>
        <v>#VALUE!</v>
      </c>
      <c r="I30" s="50" t="e">
        <f>H31-H30</f>
        <v>#VALUE!</v>
      </c>
      <c r="J30" s="71"/>
      <c r="K30" s="70"/>
    </row>
    <row r="31">
      <c r="A31" s="5" t="s">
        <v>1127</v>
      </c>
      <c r="B31" s="11" t="s">
        <v>1128</v>
      </c>
      <c r="C31" s="1" t="s">
        <v>109</v>
      </c>
      <c r="D31" s="83" t="str">
        <f>VLOOKUP(E31, 'Relationship DB'!$A$2:$C$451, 3, TRUE)</f>
        <v>E-017</v>
      </c>
      <c r="E31" s="5" t="s">
        <v>1129</v>
      </c>
      <c r="F31" s="48"/>
      <c r="G31" s="50"/>
      <c r="H31" s="50" t="e">
        <f>VALUE(MID(F31, FIND("-", F31) + 1, LEN(F31) - FIND("-", F31)))</f>
        <v>#VALUE!</v>
      </c>
      <c r="I31" s="50" t="e">
        <f>H32-H31</f>
        <v>#VALUE!</v>
      </c>
      <c r="J31" s="71"/>
      <c r="K31" s="70"/>
    </row>
    <row r="32">
      <c r="A32" s="5" t="s">
        <v>1130</v>
      </c>
      <c r="B32" s="52" t="s">
        <v>1131</v>
      </c>
      <c r="C32" s="1" t="s">
        <v>112</v>
      </c>
      <c r="D32" s="83" t="str">
        <f>VLOOKUP(E32, 'Relationship DB'!$A$2:$C$451, 3, TRUE)</f>
        <v>E-178</v>
      </c>
      <c r="E32" s="5" t="s">
        <v>1132</v>
      </c>
      <c r="F32" s="48"/>
      <c r="G32" s="50"/>
      <c r="H32" s="50" t="e">
        <f>VALUE(MID(F32, FIND("-", F32) + 1, LEN(F32) - FIND("-", F32)))</f>
        <v>#VALUE!</v>
      </c>
      <c r="I32" s="50" t="e">
        <f>H33-H32</f>
        <v>#VALUE!</v>
      </c>
      <c r="J32" s="71"/>
      <c r="K32" s="70"/>
    </row>
    <row r="33">
      <c r="A33" s="5" t="s">
        <v>1133</v>
      </c>
      <c r="B33" s="11" t="s">
        <v>1134</v>
      </c>
      <c r="C33" s="1" t="s">
        <v>115</v>
      </c>
      <c r="D33" s="83" t="str">
        <f>VLOOKUP(E33, 'Relationship DB'!$A$2:$C$451, 3, TRUE)</f>
        <v>E-249</v>
      </c>
      <c r="E33" s="5" t="s">
        <v>1135</v>
      </c>
      <c r="F33" s="48"/>
      <c r="G33" s="50"/>
      <c r="H33" s="50" t="e">
        <f>VALUE(MID(F33, FIND("-", F33) + 1, LEN(F33) - FIND("-", F33)))</f>
        <v>#VALUE!</v>
      </c>
      <c r="I33" s="50" t="e">
        <f>H34-H33</f>
        <v>#VALUE!</v>
      </c>
      <c r="J33" s="71"/>
      <c r="K33" s="70"/>
    </row>
    <row r="34">
      <c r="A34" s="5" t="s">
        <v>1136</v>
      </c>
      <c r="B34" s="11"/>
      <c r="D34" s="83" t="e">
        <f>VLOOKUP(E34, 'Relationship DB'!$A$2:$C$451, 3, TRUE)</f>
        <v>#N/A</v>
      </c>
      <c r="E34" s="5"/>
      <c r="F34" s="48"/>
      <c r="G34" s="50"/>
      <c r="H34" s="50" t="e">
        <f>VALUE(MID(F34, FIND("-", F34) + 1, LEN(F34) - FIND("-", F34)))</f>
        <v>#VALUE!</v>
      </c>
      <c r="I34" s="50" t="e">
        <f>H35-H34</f>
        <v>#VALUE!</v>
      </c>
      <c r="J34" s="71"/>
      <c r="K34" s="70"/>
    </row>
    <row r="35">
      <c r="A35" s="5" t="s">
        <v>1137</v>
      </c>
      <c r="B35" s="11" t="s">
        <v>1138</v>
      </c>
      <c r="C35" s="1" t="s">
        <v>118</v>
      </c>
      <c r="D35" s="83" t="str">
        <f>VLOOKUP(E35, 'Relationship DB'!$A$2:$C$451, 3, TRUE)</f>
        <v>E-040</v>
      </c>
      <c r="E35" s="51" t="s">
        <v>1139</v>
      </c>
      <c r="F35" s="48"/>
      <c r="G35" s="50"/>
      <c r="H35" s="50" t="e">
        <f>VALUE(MID(F35, FIND("-", F35) + 1, LEN(F35) - FIND("-", F35)))</f>
        <v>#VALUE!</v>
      </c>
      <c r="I35" s="50" t="e">
        <f>H36-H35</f>
        <v>#VALUE!</v>
      </c>
      <c r="J35" s="71"/>
      <c r="K35" s="70"/>
    </row>
    <row r="36">
      <c r="A36" s="51" t="s">
        <v>1140</v>
      </c>
      <c r="B36" s="52" t="s">
        <v>1141</v>
      </c>
      <c r="C36" s="43" t="s">
        <v>121</v>
      </c>
      <c r="D36" s="87" t="str">
        <f>VLOOKUP(E36, 'Relationship DB'!$A$2:$C$451, 3, TRUE)</f>
        <v>E-046</v>
      </c>
      <c r="E36" s="51" t="s">
        <v>1142</v>
      </c>
      <c r="F36" s="48"/>
      <c r="G36" s="50"/>
      <c r="H36" s="50" t="e">
        <f>VALUE(MID(F36, FIND("-", F36) + 1, LEN(F36) - FIND("-", F36)))</f>
        <v>#VALUE!</v>
      </c>
      <c r="I36" s="50" t="e">
        <f>H37-H36</f>
        <v>#VALUE!</v>
      </c>
      <c r="J36" s="71"/>
      <c r="K36" s="70"/>
    </row>
    <row r="37">
      <c r="A37" s="51" t="s">
        <v>1143</v>
      </c>
      <c r="B37" s="52" t="s">
        <v>1144</v>
      </c>
      <c r="C37" s="43" t="s">
        <v>124</v>
      </c>
      <c r="D37" s="87" t="str">
        <f>VLOOKUP(E37, 'Relationship DB'!$A$2:$C$451, 3, TRUE)</f>
        <v>E-023</v>
      </c>
      <c r="E37" s="51" t="s">
        <v>1145</v>
      </c>
      <c r="F37" s="48"/>
      <c r="G37" s="50"/>
      <c r="H37" s="50" t="e">
        <f>VALUE(MID(F37, FIND("-", F37) + 1, LEN(F37) - FIND("-", F37)))</f>
        <v>#VALUE!</v>
      </c>
      <c r="I37" s="50" t="e">
        <f>H38-H37</f>
        <v>#VALUE!</v>
      </c>
      <c r="J37" s="71"/>
      <c r="K37" s="70"/>
    </row>
    <row r="38">
      <c r="A38" s="51" t="s">
        <v>1146</v>
      </c>
      <c r="B38" s="52" t="s">
        <v>1147</v>
      </c>
      <c r="C38" s="43" t="s">
        <v>124</v>
      </c>
      <c r="D38" s="87" t="str">
        <f>VLOOKUP(E38, 'Relationship DB'!$A$2:$C$451, 3, TRUE)</f>
        <v>E-024</v>
      </c>
      <c r="E38" s="5" t="s">
        <v>1148</v>
      </c>
      <c r="F38" s="48"/>
      <c r="G38" s="50"/>
      <c r="H38" s="50" t="e">
        <f>VALUE(MID(F38, FIND("-", F38) + 1, LEN(F38) - FIND("-", F38)))</f>
        <v>#VALUE!</v>
      </c>
      <c r="I38" s="50" t="e">
        <f>H39-H38</f>
        <v>#VALUE!</v>
      </c>
      <c r="J38" s="71"/>
      <c r="K38" s="70"/>
    </row>
    <row r="39">
      <c r="A39" s="51" t="s">
        <v>1149</v>
      </c>
      <c r="B39" s="52" t="s">
        <v>1150</v>
      </c>
      <c r="C39" s="43" t="s">
        <v>124</v>
      </c>
      <c r="D39" s="87" t="str">
        <f>VLOOKUP(E39, 'Relationship DB'!$A$2:$C$451, 3, TRUE)</f>
        <v>E-070</v>
      </c>
      <c r="E39" s="5" t="s">
        <v>1151</v>
      </c>
      <c r="F39" s="48"/>
      <c r="G39" s="50"/>
      <c r="H39" s="50" t="e">
        <f>VALUE(MID(F39, FIND("-", F39) + 1, LEN(F39) - FIND("-", F39)))</f>
        <v>#VALUE!</v>
      </c>
      <c r="I39" s="50" t="e">
        <f>H40-H39</f>
        <v>#VALUE!</v>
      </c>
      <c r="J39" s="71"/>
      <c r="K39" s="70"/>
    </row>
    <row r="40" s="58" customFormat="1">
      <c r="A40" s="5" t="s">
        <v>1152</v>
      </c>
      <c r="B40" s="11" t="s">
        <v>1153</v>
      </c>
      <c r="C40" s="1" t="s">
        <v>127</v>
      </c>
      <c r="D40" s="83" t="str">
        <f>VLOOKUP(E40, 'Relationship DB'!$A$2:$C$451, 3, TRUE)</f>
        <v>E-050</v>
      </c>
      <c r="E40" s="5" t="s">
        <v>1154</v>
      </c>
      <c r="F40" s="48"/>
      <c r="G40" s="50"/>
      <c r="H40" s="50" t="e">
        <f>VALUE(MID(F40, FIND("-", F40) + 1, LEN(F40) - FIND("-", F40)))</f>
        <v>#VALUE!</v>
      </c>
      <c r="I40" s="50" t="e">
        <f>H41-H40</f>
        <v>#VALUE!</v>
      </c>
      <c r="J40" s="70"/>
      <c r="K40" s="70"/>
    </row>
    <row r="41" s="58" customFormat="1">
      <c r="A41" s="5" t="s">
        <v>1155</v>
      </c>
      <c r="B41" s="11" t="s">
        <v>1156</v>
      </c>
      <c r="C41" s="1" t="s">
        <v>127</v>
      </c>
      <c r="D41" s="83" t="str">
        <f>VLOOKUP(E41, 'Relationship DB'!$A$2:$C$451, 3, TRUE)</f>
        <v>E-051</v>
      </c>
      <c r="E41" s="68" t="s">
        <v>1157</v>
      </c>
      <c r="F41" s="48"/>
      <c r="G41" s="50"/>
      <c r="H41" s="50" t="e">
        <f>VALUE(MID(F41, FIND("-", F41) + 1, LEN(F41) - FIND("-", F41)))</f>
        <v>#VALUE!</v>
      </c>
      <c r="I41" s="50" t="e">
        <f>H42-H41</f>
        <v>#VALUE!</v>
      </c>
      <c r="J41" s="70"/>
      <c r="K41" s="70"/>
    </row>
    <row r="42" s="58" customFormat="1">
      <c r="A42" s="5" t="s">
        <v>1158</v>
      </c>
      <c r="B42" s="11" t="s">
        <v>1159</v>
      </c>
      <c r="C42" s="1" t="s">
        <v>127</v>
      </c>
      <c r="D42" s="83" t="str">
        <f>VLOOKUP(E42, 'Relationship DB'!$A$2:$C$451, 3, TRUE)</f>
        <v>E-125</v>
      </c>
      <c r="E42" s="5" t="s">
        <v>1160</v>
      </c>
      <c r="F42" s="48"/>
      <c r="G42" s="50"/>
      <c r="H42" s="50" t="e">
        <f>VALUE(MID(F42, FIND("-", F42) + 1, LEN(F42) - FIND("-", F42)))</f>
        <v>#VALUE!</v>
      </c>
      <c r="I42" s="50" t="e">
        <f>H43-H42</f>
        <v>#VALUE!</v>
      </c>
      <c r="J42" s="70"/>
      <c r="K42" s="70"/>
    </row>
    <row r="43" s="179" customFormat="1">
      <c r="A43" s="165"/>
      <c r="B43" s="172" t="s">
        <v>1161</v>
      </c>
      <c r="C43" s="165" t="s">
        <v>130</v>
      </c>
      <c r="D43" s="175" t="str">
        <f>VLOOKUP(E43, 'Relationship DB'!$A$2:$C$451, 3, TRUE)</f>
        <v>E-050</v>
      </c>
      <c r="E43" s="165" t="s">
        <v>1162</v>
      </c>
      <c r="F43" s="176"/>
      <c r="G43" s="177"/>
      <c r="H43" s="177" t="e">
        <f>VALUE(MID(F43, FIND("-", F43) + 1, LEN(F43) - FIND("-", F43)))</f>
        <v>#VALUE!</v>
      </c>
      <c r="I43" s="177" t="e">
        <f>H44-H43</f>
        <v>#VALUE!</v>
      </c>
      <c r="J43" s="178"/>
      <c r="K43" s="178"/>
    </row>
    <row r="44" s="179" customFormat="1">
      <c r="A44" s="180"/>
      <c r="B44" s="181" t="s">
        <v>1163</v>
      </c>
      <c r="C44" s="180" t="s">
        <v>130</v>
      </c>
      <c r="D44" s="182" t="str">
        <f>VLOOKUP(E44, 'Relationship DB'!$A$2:$C$451, 3, TRUE)</f>
        <v>E-051</v>
      </c>
      <c r="E44" s="180" t="s">
        <v>1164</v>
      </c>
      <c r="F44" s="176"/>
      <c r="G44" s="177"/>
      <c r="H44" s="177" t="e">
        <f>VALUE(MID(F44, FIND("-", F44) + 1, LEN(F44) - FIND("-", F44)))</f>
        <v>#VALUE!</v>
      </c>
      <c r="I44" s="177" t="e">
        <f>H45-H44</f>
        <v>#VALUE!</v>
      </c>
      <c r="J44" s="178"/>
      <c r="K44" s="178"/>
    </row>
    <row r="45">
      <c r="A45" s="5" t="s">
        <v>1165</v>
      </c>
      <c r="B45" s="11" t="s">
        <v>1166</v>
      </c>
      <c r="C45" s="1" t="s">
        <v>130</v>
      </c>
      <c r="D45" s="83" t="str">
        <f>VLOOKUP(E45, 'Relationship DB'!$A$2:$C$451, 3, TRUE)</f>
        <v>E-050</v>
      </c>
      <c r="E45" s="5" t="s">
        <v>1167</v>
      </c>
      <c r="F45" s="48"/>
      <c r="G45" s="50"/>
      <c r="H45" s="50" t="e">
        <f>VALUE(MID(F45, FIND("-", F45) + 1, LEN(F45) - FIND("-", F45)))</f>
        <v>#VALUE!</v>
      </c>
      <c r="I45" s="50" t="e">
        <f>H46-H45</f>
        <v>#VALUE!</v>
      </c>
      <c r="J45" s="70"/>
      <c r="K45" s="70"/>
    </row>
    <row r="46">
      <c r="A46" s="5" t="s">
        <v>1168</v>
      </c>
      <c r="B46" s="11" t="s">
        <v>1169</v>
      </c>
      <c r="C46" s="1" t="s">
        <v>130</v>
      </c>
      <c r="D46" s="83" t="str">
        <f>VLOOKUP(E46, 'Relationship DB'!$A$2:$C$451, 3, TRUE)</f>
        <v>E-051</v>
      </c>
      <c r="E46" s="5" t="s">
        <v>1170</v>
      </c>
      <c r="F46" s="48"/>
      <c r="G46" s="50"/>
      <c r="H46" s="50" t="e">
        <f>VALUE(MID(F46, FIND("-", F46) + 1, LEN(F46) - FIND("-", F46)))</f>
        <v>#VALUE!</v>
      </c>
      <c r="I46" s="50" t="e">
        <f>H47-H46</f>
        <v>#VALUE!</v>
      </c>
      <c r="J46" s="70"/>
      <c r="K46" s="70"/>
    </row>
    <row r="47">
      <c r="A47" s="5" t="s">
        <v>1171</v>
      </c>
      <c r="B47" s="11" t="s">
        <v>1172</v>
      </c>
      <c r="C47" s="1" t="s">
        <v>133</v>
      </c>
      <c r="D47" s="83" t="str">
        <f>VLOOKUP(E47, 'Relationship DB'!$A$2:$C$451, 3, TRUE)</f>
        <v>E-058</v>
      </c>
      <c r="E47" s="5" t="s">
        <v>1173</v>
      </c>
      <c r="F47" s="48"/>
      <c r="G47" s="50"/>
      <c r="H47" s="50" t="e">
        <f>VALUE(MID(F47, FIND("-", F47) + 1, LEN(F47) - FIND("-", F47)))</f>
        <v>#VALUE!</v>
      </c>
      <c r="I47" s="50" t="e">
        <f>H48-H47</f>
        <v>#VALUE!</v>
      </c>
      <c r="J47" s="70"/>
      <c r="K47" s="70"/>
    </row>
    <row r="48">
      <c r="A48" s="5" t="s">
        <v>1174</v>
      </c>
      <c r="B48" s="11" t="s">
        <v>1175</v>
      </c>
      <c r="C48" s="1" t="s">
        <v>136</v>
      </c>
      <c r="D48" s="83" t="str">
        <f>VLOOKUP(E48, 'Relationship DB'!$A$2:$C$451, 3, TRUE)</f>
        <v>E-018</v>
      </c>
      <c r="E48" s="5" t="s">
        <v>1176</v>
      </c>
      <c r="F48" s="48"/>
      <c r="G48" s="50"/>
      <c r="H48" s="50" t="e">
        <f>VALUE(MID(F48, FIND("-", F48) + 1, LEN(F48) - FIND("-", F48)))</f>
        <v>#VALUE!</v>
      </c>
      <c r="I48" s="50" t="e">
        <f>H49-H48</f>
        <v>#VALUE!</v>
      </c>
      <c r="J48" s="70"/>
      <c r="K48" s="70"/>
    </row>
    <row r="49">
      <c r="A49" s="51" t="s">
        <v>1177</v>
      </c>
      <c r="B49" s="52"/>
      <c r="C49" s="43"/>
      <c r="D49" s="87" t="e">
        <f>VLOOKUP(E49, 'Relationship DB'!$A$2:$C$451, 3, TRUE)</f>
        <v>#N/A</v>
      </c>
      <c r="E49" s="5"/>
      <c r="F49" s="48"/>
      <c r="G49" s="50"/>
      <c r="H49" s="50" t="e">
        <f>VALUE(MID(F49, FIND("-", F49) + 1, LEN(F49) - FIND("-", F49)))</f>
        <v>#VALUE!</v>
      </c>
      <c r="I49" s="50" t="e">
        <f>H50-H49</f>
        <v>#VALUE!</v>
      </c>
      <c r="J49" s="70"/>
      <c r="K49" s="70"/>
    </row>
    <row r="50">
      <c r="A50" s="5" t="s">
        <v>1178</v>
      </c>
      <c r="B50" s="11" t="s">
        <v>1179</v>
      </c>
      <c r="C50" s="1" t="s">
        <v>139</v>
      </c>
      <c r="D50" s="83" t="str">
        <f>VLOOKUP(E50, 'Relationship DB'!$A$2:$C$451, 3, TRUE)</f>
        <v>E-120</v>
      </c>
      <c r="E50" s="5" t="s">
        <v>1180</v>
      </c>
      <c r="F50" s="48"/>
      <c r="G50" s="50"/>
      <c r="H50" s="50" t="e">
        <f>VALUE(MID(F50, FIND("-", F50) + 1, LEN(F50) - FIND("-", F50)))</f>
        <v>#VALUE!</v>
      </c>
      <c r="I50" s="50" t="e">
        <f>H51-H50</f>
        <v>#VALUE!</v>
      </c>
      <c r="J50" s="70"/>
      <c r="K50" s="70"/>
    </row>
    <row r="51">
      <c r="A51" s="5" t="s">
        <v>1181</v>
      </c>
      <c r="B51" s="11" t="s">
        <v>1182</v>
      </c>
      <c r="C51" s="1" t="s">
        <v>143</v>
      </c>
      <c r="D51" s="83" t="str">
        <f>VLOOKUP(E51, 'Relationship DB'!$A$2:$C$451, 3, TRUE)</f>
        <v>E-120</v>
      </c>
      <c r="E51" s="5" t="s">
        <v>1183</v>
      </c>
      <c r="F51" s="48"/>
      <c r="G51" s="50"/>
      <c r="H51" s="50" t="e">
        <f>VALUE(MID(F51, FIND("-", F51) + 1, LEN(F51) - FIND("-", F51)))</f>
        <v>#VALUE!</v>
      </c>
      <c r="I51" s="50" t="e">
        <f>H52-H51</f>
        <v>#VALUE!</v>
      </c>
      <c r="J51" s="70"/>
      <c r="K51" s="70"/>
    </row>
    <row r="52">
      <c r="A52" s="68" t="s">
        <v>1184</v>
      </c>
      <c r="B52" s="143" t="s">
        <v>1185</v>
      </c>
      <c r="C52" s="144" t="s">
        <v>146</v>
      </c>
      <c r="D52" s="147" t="str">
        <f>VLOOKUP(E52, 'Relationship DB'!$A$2:$C$451, 3, TRUE)</f>
        <v>E-076</v>
      </c>
      <c r="E52" s="68" t="s">
        <v>1186</v>
      </c>
      <c r="F52" s="48"/>
      <c r="G52" s="50"/>
      <c r="H52" s="50" t="e">
        <f>VALUE(MID(F52, FIND("-", F52) + 1, LEN(F52) - FIND("-", F52)))</f>
        <v>#VALUE!</v>
      </c>
      <c r="I52" s="50" t="e">
        <f>H53-H52</f>
        <v>#VALUE!</v>
      </c>
      <c r="J52" s="70"/>
      <c r="K52" s="70"/>
    </row>
    <row r="53">
      <c r="A53" s="5" t="s">
        <v>1187</v>
      </c>
      <c r="B53" s="11" t="s">
        <v>1188</v>
      </c>
      <c r="C53" s="1" t="s">
        <v>149</v>
      </c>
      <c r="D53" s="83" t="str">
        <f>VLOOKUP(E53, 'Relationship DB'!$A$2:$C$451, 3, TRUE)</f>
        <v>E-139</v>
      </c>
      <c r="E53" s="5" t="s">
        <v>1189</v>
      </c>
      <c r="F53" s="48"/>
      <c r="G53" s="50"/>
      <c r="H53" s="50" t="e">
        <f>VALUE(MID(F53, FIND("-", F53) + 1, LEN(F53) - FIND("-", F53)))</f>
        <v>#VALUE!</v>
      </c>
      <c r="I53" s="50" t="e">
        <f>H54-H53</f>
        <v>#VALUE!</v>
      </c>
      <c r="J53" s="70"/>
      <c r="K53" s="70"/>
    </row>
    <row r="54" s="58" customFormat="1">
      <c r="A54" s="5" t="s">
        <v>1190</v>
      </c>
      <c r="B54" s="11" t="s">
        <v>1191</v>
      </c>
      <c r="C54" s="1" t="s">
        <v>152</v>
      </c>
      <c r="D54" s="83" t="str">
        <f>VLOOKUP(E54, 'Relationship DB'!$A$2:$C$451, 3, TRUE)</f>
        <v>E-078</v>
      </c>
      <c r="E54" s="5" t="s">
        <v>1192</v>
      </c>
      <c r="F54" s="48"/>
      <c r="G54" s="50"/>
      <c r="H54" s="50" t="e">
        <f>VALUE(MID(F54, FIND("-", F54) + 1, LEN(F54) - FIND("-", F54)))</f>
        <v>#VALUE!</v>
      </c>
      <c r="I54" s="50" t="e">
        <f>H55-H54</f>
        <v>#VALUE!</v>
      </c>
      <c r="J54" s="70"/>
      <c r="K54" s="70"/>
    </row>
    <row r="55">
      <c r="A55" s="5" t="s">
        <v>1193</v>
      </c>
      <c r="B55" s="11" t="s">
        <v>1194</v>
      </c>
      <c r="C55" s="1" t="s">
        <v>155</v>
      </c>
      <c r="D55" s="83" t="str">
        <f>VLOOKUP(E55, 'Relationship DB'!$A$2:$C$451, 3, TRUE)</f>
        <v>E-207</v>
      </c>
      <c r="E55" s="5" t="s">
        <v>1195</v>
      </c>
      <c r="F55" s="48"/>
      <c r="G55" s="50"/>
      <c r="H55" s="50" t="e">
        <f>VALUE(MID(F55, FIND("-", F55) + 1, LEN(F55) - FIND("-", F55)))</f>
        <v>#VALUE!</v>
      </c>
      <c r="I55" s="50" t="e">
        <f>H56-H55</f>
        <v>#VALUE!</v>
      </c>
      <c r="J55" s="70"/>
      <c r="K55" s="70"/>
    </row>
    <row r="56">
      <c r="A56" s="51" t="s">
        <v>1196</v>
      </c>
      <c r="B56" s="52" t="s">
        <v>1197</v>
      </c>
      <c r="C56" s="43" t="s">
        <v>158</v>
      </c>
      <c r="D56" s="87" t="str">
        <f>VLOOKUP(E56, 'Relationship DB'!$A$2:$C$451, 3, TRUE)</f>
        <v>E-114</v>
      </c>
      <c r="E56" s="51" t="s">
        <v>1198</v>
      </c>
      <c r="F56" s="48"/>
      <c r="G56" s="50"/>
      <c r="H56" s="50" t="e">
        <f>VALUE(MID(F56, FIND("-", F56) + 1, LEN(F56) - FIND("-", F56)))</f>
        <v>#VALUE!</v>
      </c>
      <c r="I56" s="50" t="e">
        <f>H57-H56</f>
        <v>#VALUE!</v>
      </c>
      <c r="J56" s="70"/>
      <c r="K56" s="70"/>
    </row>
    <row r="57">
      <c r="A57" s="5" t="s">
        <v>1199</v>
      </c>
      <c r="B57" s="11" t="s">
        <v>1200</v>
      </c>
      <c r="C57" s="1" t="s">
        <v>161</v>
      </c>
      <c r="D57" s="83" t="str">
        <f>VLOOKUP(E57, 'Relationship DB'!$A$2:$C$451, 3, TRUE)</f>
        <v>E-066</v>
      </c>
      <c r="E57" s="5" t="s">
        <v>1201</v>
      </c>
      <c r="F57" s="48" t="s">
        <v>1202</v>
      </c>
      <c r="G57" s="50"/>
      <c r="H57" s="50">
        <f>VALUE(MID(F57, FIND("-", F57) + 1, LEN(F57) - FIND("-", F57)))</f>
        <v>6</v>
      </c>
      <c r="I57" s="50">
        <f>H58-H57</f>
        <v>29</v>
      </c>
      <c r="J57" s="70"/>
      <c r="K57" s="70"/>
    </row>
    <row r="58">
      <c r="A58" s="5" t="s">
        <v>1203</v>
      </c>
      <c r="B58" s="11" t="s">
        <v>1204</v>
      </c>
      <c r="C58" s="1" t="s">
        <v>164</v>
      </c>
      <c r="D58" s="83" t="str">
        <f>VLOOKUP(E58, 'Relationship DB'!$A$2:$C$451, 3, TRUE)</f>
        <v>E-070</v>
      </c>
      <c r="E58" s="5" t="s">
        <v>1151</v>
      </c>
      <c r="F58" s="48" t="s">
        <v>1205</v>
      </c>
      <c r="G58" s="50"/>
      <c r="H58" s="50">
        <f>VALUE(MID(F58, FIND("-", F58) + 1, LEN(F58) - FIND("-", F58)))</f>
        <v>35</v>
      </c>
      <c r="I58" s="50" t="e">
        <f>H59-H58</f>
        <v>#VALUE!</v>
      </c>
      <c r="J58" s="70"/>
      <c r="K58" s="70"/>
    </row>
    <row r="59">
      <c r="A59" s="5" t="s">
        <v>1206</v>
      </c>
      <c r="B59" s="11" t="s">
        <v>169</v>
      </c>
      <c r="C59" s="1" t="s">
        <v>167</v>
      </c>
      <c r="D59" s="83" t="str">
        <f>VLOOKUP(E59, 'Relationship DB'!$A$2:$C$451, 3, TRUE)</f>
        <v>E-067</v>
      </c>
      <c r="E59" s="5" t="s">
        <v>1207</v>
      </c>
      <c r="F59" s="48"/>
      <c r="G59" s="50"/>
      <c r="H59" s="50" t="e">
        <f>VALUE(MID(F59, FIND("-", F59) + 1, LEN(F59) - FIND("-", F59)))</f>
        <v>#VALUE!</v>
      </c>
      <c r="I59" s="50" t="e">
        <f>H60-H59</f>
        <v>#VALUE!</v>
      </c>
      <c r="J59" s="70"/>
      <c r="K59" s="70"/>
    </row>
    <row r="60">
      <c r="A60" s="5" t="s">
        <v>1208</v>
      </c>
      <c r="B60" s="11" t="s">
        <v>1209</v>
      </c>
      <c r="C60" s="1" t="s">
        <v>170</v>
      </c>
      <c r="D60" s="83" t="str">
        <f>VLOOKUP(E60, 'Relationship DB'!$A$2:$C$451, 3, TRUE)</f>
        <v>E-023</v>
      </c>
      <c r="E60" s="5" t="s">
        <v>1210</v>
      </c>
      <c r="F60" s="48"/>
      <c r="G60" s="50"/>
      <c r="H60" s="50" t="e">
        <f>VALUE(MID(F60, FIND("-", F60) + 1, LEN(F60) - FIND("-", F60)))</f>
        <v>#VALUE!</v>
      </c>
      <c r="I60" s="50" t="e">
        <f>H61-H60</f>
        <v>#VALUE!</v>
      </c>
      <c r="J60" s="70"/>
      <c r="K60" s="70"/>
    </row>
    <row r="61" s="58" customFormat="1">
      <c r="A61" s="5" t="s">
        <v>1211</v>
      </c>
      <c r="B61" s="11" t="s">
        <v>1212</v>
      </c>
      <c r="C61" s="1" t="s">
        <v>173</v>
      </c>
      <c r="D61" s="83" t="str">
        <f>VLOOKUP(E61, 'Relationship DB'!$A$2:$C$451, 3, TRUE)</f>
        <v>E-057</v>
      </c>
      <c r="E61" s="5" t="s">
        <v>1213</v>
      </c>
      <c r="F61" s="48"/>
      <c r="G61" s="50"/>
      <c r="H61" s="50" t="e">
        <f>VALUE(MID(F61, FIND("-", F61) + 1, LEN(F61) - FIND("-", F61)))</f>
        <v>#VALUE!</v>
      </c>
      <c r="I61" s="50" t="e">
        <f>H62-H61</f>
        <v>#VALUE!</v>
      </c>
      <c r="J61" s="70"/>
      <c r="K61" s="70"/>
    </row>
    <row r="62" s="58" customFormat="1">
      <c r="A62" s="51" t="s">
        <v>1214</v>
      </c>
      <c r="B62" s="52" t="s">
        <v>1215</v>
      </c>
      <c r="C62" s="43" t="s">
        <v>176</v>
      </c>
      <c r="D62" s="87" t="str">
        <f>VLOOKUP(E62, 'Relationship DB'!$A$2:$C$451, 3, TRUE)</f>
        <v>E-060</v>
      </c>
      <c r="E62" s="51" t="s">
        <v>1216</v>
      </c>
      <c r="F62" s="48"/>
      <c r="G62" s="50"/>
      <c r="H62" s="50" t="e">
        <f>VALUE(MID(F62, FIND("-", F62) + 1, LEN(F62) - FIND("-", F62)))</f>
        <v>#VALUE!</v>
      </c>
      <c r="I62" s="50" t="e">
        <f>H63-H62</f>
        <v>#VALUE!</v>
      </c>
      <c r="J62" s="70"/>
      <c r="K62" s="70"/>
    </row>
    <row r="63">
      <c r="A63" s="5" t="s">
        <v>1217</v>
      </c>
      <c r="B63" s="11" t="s">
        <v>1218</v>
      </c>
      <c r="C63" s="1" t="s">
        <v>179</v>
      </c>
      <c r="D63" s="83" t="str">
        <f>VLOOKUP(E63, 'Relationship DB'!$A$2:$C$451, 3, TRUE)</f>
        <v>E-121</v>
      </c>
      <c r="E63" s="5" t="s">
        <v>1219</v>
      </c>
      <c r="F63" s="48"/>
      <c r="G63" s="50"/>
      <c r="H63" s="50" t="e">
        <f>VALUE(MID(F63, FIND("-", F63) + 1, LEN(F63) - FIND("-", F63)))</f>
        <v>#VALUE!</v>
      </c>
      <c r="I63" s="50" t="e">
        <f>H64-H63</f>
        <v>#VALUE!</v>
      </c>
      <c r="J63" s="70"/>
      <c r="K63" s="70"/>
    </row>
    <row r="64" s="58" customFormat="1">
      <c r="A64" s="5" t="s">
        <v>1220</v>
      </c>
      <c r="B64" s="11" t="s">
        <v>1221</v>
      </c>
      <c r="C64" s="1" t="s">
        <v>182</v>
      </c>
      <c r="D64" s="83" t="str">
        <f>VLOOKUP(E64, 'Relationship DB'!$A$2:$C$451, 3, TRUE)</f>
        <v>E-069</v>
      </c>
      <c r="E64" s="5" t="s">
        <v>1222</v>
      </c>
      <c r="F64" s="48"/>
      <c r="G64" s="50"/>
      <c r="H64" s="50" t="e">
        <f>VALUE(MID(F64, FIND("-", F64) + 1, LEN(F64) - FIND("-", F64)))</f>
        <v>#VALUE!</v>
      </c>
      <c r="I64" s="50" t="e">
        <f>H65-H64</f>
        <v>#VALUE!</v>
      </c>
      <c r="J64" s="70"/>
      <c r="K64" s="70"/>
    </row>
    <row r="65" s="58" customFormat="1">
      <c r="A65" s="68" t="s">
        <v>1223</v>
      </c>
      <c r="B65" s="143" t="s">
        <v>1224</v>
      </c>
      <c r="C65" s="144" t="s">
        <v>185</v>
      </c>
      <c r="D65" s="147" t="str">
        <f>VLOOKUP(E65, 'Relationship DB'!$A$2:$C$451, 3, TRUE)</f>
        <v>E-116</v>
      </c>
      <c r="E65" s="68" t="s">
        <v>1225</v>
      </c>
      <c r="F65" s="50"/>
      <c r="G65" s="50"/>
      <c r="H65" s="50" t="e">
        <f>VALUE(MID(F65, FIND("-", F65) + 1, LEN(F65) - FIND("-", F65)))</f>
        <v>#VALUE!</v>
      </c>
      <c r="I65" s="50" t="e">
        <f>H66-H65</f>
        <v>#VALUE!</v>
      </c>
      <c r="J65" s="70"/>
      <c r="K65" s="70"/>
    </row>
    <row r="66">
      <c r="A66" s="5" t="s">
        <v>1226</v>
      </c>
      <c r="B66" s="11" t="s">
        <v>1227</v>
      </c>
      <c r="C66" s="1" t="s">
        <v>188</v>
      </c>
      <c r="D66" s="83" t="str">
        <f>VLOOKUP(E66, 'Relationship DB'!$A$2:$C$451, 3, TRUE)</f>
        <v>E-042</v>
      </c>
      <c r="E66" s="5" t="s">
        <v>1228</v>
      </c>
      <c r="F66" s="48"/>
      <c r="G66" s="50"/>
      <c r="H66" s="50" t="e">
        <f>VALUE(MID(F66, FIND("-", F66) + 1, LEN(F66) - FIND("-", F66)))</f>
        <v>#VALUE!</v>
      </c>
      <c r="I66" s="50" t="e">
        <f>H67-H66</f>
        <v>#VALUE!</v>
      </c>
      <c r="J66" s="70"/>
      <c r="K66" s="70"/>
    </row>
    <row r="67">
      <c r="A67" s="5" t="s">
        <v>1229</v>
      </c>
      <c r="B67" s="11" t="s">
        <v>1230</v>
      </c>
      <c r="C67" s="1" t="s">
        <v>191</v>
      </c>
      <c r="D67" s="83" t="str">
        <f>VLOOKUP(E67, 'Relationship DB'!$A$2:$C$451, 3, TRUE)</f>
        <v>E-062</v>
      </c>
      <c r="E67" s="5" t="s">
        <v>1231</v>
      </c>
      <c r="F67" s="48" t="s">
        <v>1232</v>
      </c>
      <c r="G67" s="50"/>
      <c r="H67" s="50">
        <f>VALUE(MID(F67, FIND("-", F67) + 1, LEN(F67) - FIND("-", F67)))</f>
        <v>20</v>
      </c>
      <c r="I67" s="50" t="e">
        <f>H68-H67</f>
        <v>#VALUE!</v>
      </c>
      <c r="J67" s="70"/>
      <c r="K67" s="70"/>
    </row>
    <row r="68">
      <c r="A68" s="5" t="s">
        <v>1233</v>
      </c>
      <c r="B68" s="11" t="s">
        <v>1234</v>
      </c>
      <c r="C68" s="1" t="s">
        <v>194</v>
      </c>
      <c r="D68" s="83" t="str">
        <f>VLOOKUP(E68, 'Relationship DB'!$A$2:$C$451, 3, TRUE)</f>
        <v>E-152</v>
      </c>
      <c r="E68" s="5" t="s">
        <v>1235</v>
      </c>
      <c r="F68" s="48"/>
      <c r="G68" s="50"/>
      <c r="H68" s="50" t="e">
        <f>VALUE(MID(F68, FIND("-", F68) + 1, LEN(F68) - FIND("-", F68)))</f>
        <v>#VALUE!</v>
      </c>
      <c r="I68" s="50" t="e">
        <f>H69-H68</f>
        <v>#VALUE!</v>
      </c>
      <c r="J68" s="70"/>
      <c r="K68" s="70"/>
    </row>
    <row r="69">
      <c r="A69" s="68" t="s">
        <v>1236</v>
      </c>
      <c r="B69" s="143" t="s">
        <v>1237</v>
      </c>
      <c r="C69" s="144" t="s">
        <v>197</v>
      </c>
      <c r="D69" s="147" t="str">
        <f>VLOOKUP(E69, 'Relationship DB'!$A$2:$C$451, 3, TRUE)</f>
        <v>E-093</v>
      </c>
      <c r="E69" s="68" t="s">
        <v>1238</v>
      </c>
      <c r="F69" s="50"/>
      <c r="G69" s="50"/>
      <c r="H69" s="50" t="e">
        <f>VALUE(MID(F69, FIND("-", F69) + 1, LEN(F69) - FIND("-", F69)))</f>
        <v>#VALUE!</v>
      </c>
      <c r="I69" s="50" t="e">
        <f>H70-H69</f>
        <v>#VALUE!</v>
      </c>
      <c r="J69" s="70"/>
      <c r="K69" s="70"/>
    </row>
    <row r="70" s="58" customFormat="1">
      <c r="A70" s="5" t="s">
        <v>1239</v>
      </c>
      <c r="B70" s="11" t="s">
        <v>1240</v>
      </c>
      <c r="C70" s="1" t="s">
        <v>200</v>
      </c>
      <c r="D70" s="83" t="str">
        <f>VLOOKUP(E70, 'Relationship DB'!$A$2:$C$451, 3, TRUE)</f>
        <v>E-188</v>
      </c>
      <c r="E70" s="5" t="s">
        <v>1241</v>
      </c>
      <c r="F70" s="48"/>
      <c r="G70" s="50"/>
      <c r="H70" s="50" t="e">
        <f>VALUE(MID(F70, FIND("-", F70) + 1, LEN(F70) - FIND("-", F70)))</f>
        <v>#VALUE!</v>
      </c>
      <c r="I70" s="50" t="e">
        <f>H71-H70</f>
        <v>#VALUE!</v>
      </c>
      <c r="J70" s="70"/>
      <c r="K70" s="70"/>
    </row>
    <row r="71">
      <c r="A71" s="68" t="s">
        <v>1242</v>
      </c>
      <c r="B71" s="143" t="s">
        <v>1243</v>
      </c>
      <c r="C71" s="144" t="s">
        <v>204</v>
      </c>
      <c r="D71" s="147" t="str">
        <f>VLOOKUP(E71, 'Relationship DB'!$A$2:$C$451, 3, TRUE)</f>
        <v>E-094</v>
      </c>
      <c r="E71" s="68" t="s">
        <v>1244</v>
      </c>
      <c r="F71" s="50"/>
      <c r="G71" s="50"/>
      <c r="H71" s="50" t="e">
        <f>VALUE(MID(F71, FIND("-", F71) + 1, LEN(F71) - FIND("-", F71)))</f>
        <v>#VALUE!</v>
      </c>
      <c r="I71" s="50" t="e">
        <f>H72-H71</f>
        <v>#VALUE!</v>
      </c>
      <c r="J71" s="70"/>
      <c r="K71" s="70"/>
    </row>
    <row r="72">
      <c r="A72" s="51" t="s">
        <v>1245</v>
      </c>
      <c r="B72" s="52" t="s">
        <v>1246</v>
      </c>
      <c r="C72" s="43" t="s">
        <v>207</v>
      </c>
      <c r="D72" s="87" t="str">
        <f>VLOOKUP(E72, 'Relationship DB'!$A$2:$C$451, 3, TRUE)</f>
        <v>E-019</v>
      </c>
      <c r="E72" s="51" t="s">
        <v>1247</v>
      </c>
      <c r="F72" s="48"/>
      <c r="G72" s="50"/>
      <c r="H72" s="50" t="e">
        <f>VALUE(MID(F72, FIND("-", F72) + 1, LEN(F72) - FIND("-", F72)))</f>
        <v>#VALUE!</v>
      </c>
      <c r="I72" s="50" t="e">
        <f>H73-H72</f>
        <v>#VALUE!</v>
      </c>
      <c r="J72" s="70"/>
      <c r="K72" s="70"/>
    </row>
    <row r="73" s="179" customFormat="1">
      <c r="A73" s="165" t="s">
        <v>1248</v>
      </c>
      <c r="B73" s="172" t="s">
        <v>1249</v>
      </c>
      <c r="C73" s="173" t="s">
        <v>977</v>
      </c>
      <c r="D73" s="174" t="str">
        <f>VLOOKUP(E73, 'Relationship DB'!$A$2:$C$451, 3, TRUE)</f>
        <v>E-075</v>
      </c>
      <c r="E73" s="165" t="s">
        <v>1250</v>
      </c>
      <c r="F73" s="176"/>
      <c r="G73" s="177"/>
      <c r="H73" s="177" t="e">
        <f>VALUE(MID(F73, FIND("-", F73) + 1, LEN(F73) - FIND("-", F73)))</f>
        <v>#VALUE!</v>
      </c>
      <c r="I73" s="177" t="e">
        <f>H74-H73</f>
        <v>#VALUE!</v>
      </c>
      <c r="J73" s="178"/>
      <c r="K73" s="178"/>
    </row>
    <row r="74">
      <c r="A74" s="5" t="s">
        <v>1251</v>
      </c>
      <c r="B74" s="11" t="s">
        <v>1252</v>
      </c>
      <c r="C74" s="1" t="s">
        <v>210</v>
      </c>
      <c r="D74" s="83" t="str">
        <f>VLOOKUP(E74, 'Relationship DB'!$A$2:$C$451, 3, TRUE)</f>
        <v>E-119</v>
      </c>
      <c r="E74" s="5" t="s">
        <v>1253</v>
      </c>
      <c r="F74" s="48"/>
      <c r="G74" s="50"/>
      <c r="H74" s="50" t="e">
        <f>VALUE(MID(F74, FIND("-", F74) + 1, LEN(F74) - FIND("-", F74)))</f>
        <v>#VALUE!</v>
      </c>
      <c r="I74" s="50" t="e">
        <f>H75-H74</f>
        <v>#VALUE!</v>
      </c>
      <c r="J74" s="70"/>
      <c r="K74" s="70"/>
    </row>
    <row r="75">
      <c r="A75" s="5" t="s">
        <v>1254</v>
      </c>
      <c r="B75" s="11" t="s">
        <v>1255</v>
      </c>
      <c r="C75" s="1" t="s">
        <v>210</v>
      </c>
      <c r="D75" s="83" t="str">
        <f>VLOOKUP(E75, 'Relationship DB'!$A$2:$C$451, 3, TRUE)</f>
        <v>E-136</v>
      </c>
      <c r="E75" s="5" t="s">
        <v>1256</v>
      </c>
      <c r="F75" s="48"/>
      <c r="G75" s="50"/>
      <c r="H75" s="50" t="e">
        <f>VALUE(MID(F75, FIND("-", F75) + 1, LEN(F75) - FIND("-", F75)))</f>
        <v>#VALUE!</v>
      </c>
      <c r="I75" s="50" t="e">
        <f>H76-H75</f>
        <v>#VALUE!</v>
      </c>
      <c r="J75" s="70"/>
      <c r="K75" s="70"/>
    </row>
    <row r="76">
      <c r="A76" s="51" t="s">
        <v>1257</v>
      </c>
      <c r="B76" s="52" t="s">
        <v>1258</v>
      </c>
      <c r="C76" s="43" t="s">
        <v>210</v>
      </c>
      <c r="D76" s="87" t="str">
        <f>VLOOKUP(E76, 'Relationship DB'!$A$2:$C$451, 3, TRUE)</f>
        <v>E-137</v>
      </c>
      <c r="E76" s="51" t="s">
        <v>1259</v>
      </c>
      <c r="F76" s="48"/>
      <c r="G76" s="50"/>
      <c r="H76" s="50" t="e">
        <f>VALUE(MID(F76, FIND("-", F76) + 1, LEN(F76) - FIND("-", F76)))</f>
        <v>#VALUE!</v>
      </c>
      <c r="I76" s="50" t="e">
        <f>H77-H76</f>
        <v>#VALUE!</v>
      </c>
      <c r="J76" s="70"/>
      <c r="K76" s="70"/>
    </row>
    <row r="77">
      <c r="A77" s="5" t="s">
        <v>1260</v>
      </c>
      <c r="B77" s="11" t="s">
        <v>1261</v>
      </c>
      <c r="C77" s="1" t="s">
        <v>210</v>
      </c>
      <c r="D77" s="83" t="str">
        <f>VLOOKUP(E77, 'Relationship DB'!$A$2:$C$451, 3, TRUE)</f>
        <v>E-119</v>
      </c>
      <c r="E77" s="5" t="s">
        <v>1262</v>
      </c>
      <c r="F77" s="48"/>
      <c r="G77" s="50"/>
      <c r="H77" s="50" t="e">
        <f>VALUE(MID(F77, FIND("-", F77) + 1, LEN(F77) - FIND("-", F77)))</f>
        <v>#VALUE!</v>
      </c>
      <c r="I77" s="50" t="e">
        <f>H78-H77</f>
        <v>#VALUE!</v>
      </c>
      <c r="J77" s="70"/>
      <c r="K77" s="70"/>
    </row>
    <row r="78" s="58" customFormat="1">
      <c r="A78" s="68" t="s">
        <v>1263</v>
      </c>
      <c r="B78" s="143" t="s">
        <v>1264</v>
      </c>
      <c r="C78" s="144" t="s">
        <v>210</v>
      </c>
      <c r="D78" s="147" t="str">
        <f>VLOOKUP(E78, 'Relationship DB'!$A$2:$C$451, 3, TRUE)</f>
        <v>E-136</v>
      </c>
      <c r="E78" s="68" t="s">
        <v>1265</v>
      </c>
      <c r="F78" s="48"/>
      <c r="G78" s="50"/>
      <c r="H78" s="50" t="e">
        <f>VALUE(MID(F78, FIND("-", F78) + 1, LEN(F78) - FIND("-", F78)))</f>
        <v>#VALUE!</v>
      </c>
      <c r="I78" s="50" t="e">
        <f>H79-H78</f>
        <v>#VALUE!</v>
      </c>
      <c r="J78" s="70"/>
      <c r="K78" s="70"/>
    </row>
    <row r="79">
      <c r="A79" s="5" t="s">
        <v>1266</v>
      </c>
      <c r="B79" s="11" t="s">
        <v>1267</v>
      </c>
      <c r="C79" s="1" t="s">
        <v>213</v>
      </c>
      <c r="D79" s="83" t="str">
        <f>VLOOKUP(E79, 'Relationship DB'!$A$2:$C$451, 3, TRUE)</f>
        <v>E-128</v>
      </c>
      <c r="E79" s="5" t="s">
        <v>1268</v>
      </c>
      <c r="F79" s="48"/>
      <c r="G79" s="50"/>
      <c r="H79" s="50" t="e">
        <f>VALUE(MID(F79, FIND("-", F79) + 1, LEN(F79) - FIND("-", F79)))</f>
        <v>#VALUE!</v>
      </c>
      <c r="I79" s="50" t="e">
        <f>H80-H79</f>
        <v>#VALUE!</v>
      </c>
      <c r="J79" s="70"/>
      <c r="K79" s="70"/>
    </row>
    <row r="80">
      <c r="A80" s="5" t="s">
        <v>1269</v>
      </c>
      <c r="B80" s="11" t="s">
        <v>1270</v>
      </c>
      <c r="C80" s="1" t="s">
        <v>216</v>
      </c>
      <c r="D80" s="83" t="str">
        <f>VLOOKUP(E80, 'Relationship DB'!$A$2:$C$451, 3, TRUE)</f>
        <v>E-150</v>
      </c>
      <c r="E80" s="5" t="s">
        <v>1271</v>
      </c>
      <c r="F80" s="48"/>
      <c r="G80" s="50"/>
      <c r="H80" s="50" t="e">
        <f>VALUE(MID(F80, FIND("-", F80) + 1, LEN(F80) - FIND("-", F80)))</f>
        <v>#VALUE!</v>
      </c>
      <c r="I80" s="50" t="e">
        <f>H81-H80</f>
        <v>#VALUE!</v>
      </c>
      <c r="J80" s="70"/>
      <c r="K80" s="70"/>
    </row>
    <row r="81">
      <c r="A81" s="5" t="s">
        <v>1272</v>
      </c>
      <c r="B81" s="11" t="s">
        <v>1273</v>
      </c>
      <c r="C81" s="1" t="s">
        <v>219</v>
      </c>
      <c r="D81" s="83" t="str">
        <f>VLOOKUP(E81, 'Relationship DB'!$A$2:$C$451, 3, TRUE)</f>
        <v>E-040</v>
      </c>
      <c r="E81" s="51" t="s">
        <v>1139</v>
      </c>
      <c r="F81" s="48" t="s">
        <v>1274</v>
      </c>
      <c r="G81" s="50"/>
      <c r="H81" s="50">
        <f>VALUE(MID(F81, FIND("-", F81) + 1, LEN(F81) - FIND("-", F81)))</f>
        <v>7</v>
      </c>
      <c r="I81" s="50" t="e">
        <f>H82-H81</f>
        <v>#VALUE!</v>
      </c>
      <c r="J81" s="70"/>
      <c r="K81" s="70"/>
    </row>
    <row r="82">
      <c r="A82" s="5" t="s">
        <v>1275</v>
      </c>
      <c r="B82" s="11" t="s">
        <v>1276</v>
      </c>
      <c r="C82" s="1" t="s">
        <v>219</v>
      </c>
      <c r="D82" s="83" t="str">
        <f>VLOOKUP(E82, 'Relationship DB'!$A$2:$C$451, 3, TRUE)</f>
        <v>E-073</v>
      </c>
      <c r="E82" s="5" t="s">
        <v>1277</v>
      </c>
      <c r="F82" s="48"/>
      <c r="G82" s="50"/>
      <c r="H82" s="50" t="e">
        <f>VALUE(MID(F82, FIND("-", F82) + 1, LEN(F82) - FIND("-", F82)))</f>
        <v>#VALUE!</v>
      </c>
      <c r="I82" s="50" t="e">
        <f>H83-H82</f>
        <v>#VALUE!</v>
      </c>
      <c r="J82" s="70"/>
      <c r="K82" s="70"/>
    </row>
    <row r="83" s="58" customFormat="1">
      <c r="A83" s="5" t="s">
        <v>1278</v>
      </c>
      <c r="B83" s="11" t="s">
        <v>1279</v>
      </c>
      <c r="C83" s="1" t="s">
        <v>222</v>
      </c>
      <c r="D83" s="83" t="str">
        <f>VLOOKUP(E83, 'Relationship DB'!$A$2:$C$451, 3, TRUE)</f>
        <v>E-072</v>
      </c>
      <c r="E83" s="5" t="s">
        <v>1280</v>
      </c>
      <c r="F83" s="48"/>
      <c r="G83" s="50"/>
      <c r="H83" s="50" t="e">
        <f>VALUE(MID(F83, FIND("-", F83) + 1, LEN(F83) - FIND("-", F83)))</f>
        <v>#VALUE!</v>
      </c>
      <c r="I83" s="50" t="e">
        <f>H84-H83</f>
        <v>#VALUE!</v>
      </c>
      <c r="J83" s="70"/>
      <c r="K83" s="70"/>
    </row>
    <row r="84" s="179" customFormat="1">
      <c r="A84" s="165" t="s">
        <v>1281</v>
      </c>
      <c r="B84" s="172" t="s">
        <v>1249</v>
      </c>
      <c r="C84" s="173" t="s">
        <v>979</v>
      </c>
      <c r="D84" s="174" t="str">
        <f>VLOOKUP(E84, 'Relationship DB'!$A$2:$C$451, 3, TRUE)</f>
        <v>E-178</v>
      </c>
      <c r="E84" s="165" t="s">
        <v>1132</v>
      </c>
      <c r="F84" s="176"/>
      <c r="G84" s="177"/>
      <c r="H84" s="177" t="e">
        <f>VALUE(MID(F84, FIND("-", F84) + 1, LEN(F84) - FIND("-", F84)))</f>
        <v>#VALUE!</v>
      </c>
      <c r="I84" s="177" t="e">
        <f>H85-H84</f>
        <v>#VALUE!</v>
      </c>
      <c r="J84" s="178"/>
      <c r="K84" s="178"/>
    </row>
    <row r="85">
      <c r="A85" s="5" t="s">
        <v>1282</v>
      </c>
      <c r="B85" s="11" t="s">
        <v>1283</v>
      </c>
      <c r="C85" s="1" t="s">
        <v>225</v>
      </c>
      <c r="D85" s="83" t="str">
        <f>VLOOKUP(E85, 'Relationship DB'!$A$2:$C$451, 3, TRUE)</f>
        <v>E-143</v>
      </c>
      <c r="E85" s="5" t="s">
        <v>1284</v>
      </c>
      <c r="F85" s="48"/>
      <c r="G85" s="110"/>
      <c r="H85" s="50" t="e">
        <f>VALUE(MID(F85, FIND("-", F85) + 1, LEN(F85) - FIND("-", F85)))</f>
        <v>#VALUE!</v>
      </c>
      <c r="I85" s="50" t="e">
        <f>H86-H85</f>
        <v>#VALUE!</v>
      </c>
      <c r="J85" s="70"/>
      <c r="K85" s="70"/>
    </row>
    <row r="86">
      <c r="A86" s="5" t="s">
        <v>1285</v>
      </c>
      <c r="B86" s="11" t="s">
        <v>1286</v>
      </c>
      <c r="C86" s="1" t="s">
        <v>225</v>
      </c>
      <c r="D86" s="83" t="str">
        <f>VLOOKUP(E86, 'Relationship DB'!$A$2:$C$451, 3, TRUE)</f>
        <v>E-144</v>
      </c>
      <c r="E86" s="5" t="s">
        <v>1287</v>
      </c>
      <c r="F86" s="48"/>
      <c r="G86" s="110"/>
      <c r="H86" s="50" t="e">
        <f>VALUE(MID(F86, FIND("-", F86) + 1, LEN(F86) - FIND("-", F86)))</f>
        <v>#VALUE!</v>
      </c>
      <c r="I86" s="50" t="e">
        <f>H87-H86</f>
        <v>#VALUE!</v>
      </c>
      <c r="J86" s="70"/>
      <c r="K86" s="70"/>
    </row>
    <row r="87" s="58" customFormat="1">
      <c r="A87" s="5" t="s">
        <v>1288</v>
      </c>
      <c r="B87" s="11" t="s">
        <v>1289</v>
      </c>
      <c r="C87" s="1" t="s">
        <v>228</v>
      </c>
      <c r="D87" s="83" t="str">
        <f>VLOOKUP(E87, 'Relationship DB'!$A$2:$C$451, 3, TRUE)</f>
        <v>E-008</v>
      </c>
      <c r="E87" s="5" t="s">
        <v>1290</v>
      </c>
      <c r="F87" s="48"/>
      <c r="G87" s="110"/>
      <c r="H87" s="50" t="e">
        <f>VALUE(MID(F87, FIND("-", F87) + 1, LEN(F87) - FIND("-", F87)))</f>
        <v>#VALUE!</v>
      </c>
      <c r="I87" s="50" t="e">
        <f>H88-H87</f>
        <v>#VALUE!</v>
      </c>
      <c r="J87" s="70"/>
      <c r="K87" s="70"/>
    </row>
    <row r="88" s="179" customFormat="1">
      <c r="A88" s="165" t="s">
        <v>1291</v>
      </c>
      <c r="B88" s="172" t="s">
        <v>1292</v>
      </c>
      <c r="C88" s="173" t="s">
        <v>981</v>
      </c>
      <c r="D88" s="174" t="str">
        <f>VLOOKUP(E88, 'Relationship DB'!$A$2:$C$451, 3, TRUE)</f>
        <v>E-057</v>
      </c>
      <c r="E88" s="165" t="s">
        <v>1213</v>
      </c>
      <c r="F88" s="176"/>
      <c r="G88" s="180"/>
      <c r="H88" s="177" t="e">
        <f>VALUE(MID(F88, FIND("-", F88) + 1, LEN(F88) - FIND("-", F88)))</f>
        <v>#VALUE!</v>
      </c>
      <c r="I88" s="177" t="e">
        <f>H89-H88</f>
        <v>#VALUE!</v>
      </c>
      <c r="J88" s="178"/>
      <c r="K88" s="178"/>
    </row>
    <row r="89" s="179" customFormat="1">
      <c r="A89" s="165" t="s">
        <v>1293</v>
      </c>
      <c r="B89" s="172" t="s">
        <v>1249</v>
      </c>
      <c r="C89" s="173" t="s">
        <v>983</v>
      </c>
      <c r="D89" s="174" t="str">
        <f>VLOOKUP(E89, 'Relationship DB'!$A$2:$C$451, 3, TRUE)</f>
        <v>E-062</v>
      </c>
      <c r="E89" s="165" t="s">
        <v>1231</v>
      </c>
      <c r="F89" s="176"/>
      <c r="G89" s="180"/>
      <c r="H89" s="177" t="e">
        <f>VALUE(MID(F89, FIND("-", F89) + 1, LEN(F89) - FIND("-", F89)))</f>
        <v>#VALUE!</v>
      </c>
      <c r="I89" s="177" t="e">
        <f>H90-H89</f>
        <v>#VALUE!</v>
      </c>
      <c r="J89" s="178"/>
      <c r="K89" s="178"/>
    </row>
    <row r="90" s="179" customFormat="1">
      <c r="A90" s="165" t="s">
        <v>1294</v>
      </c>
      <c r="B90" s="172" t="s">
        <v>1249</v>
      </c>
      <c r="C90" s="173" t="s">
        <v>983</v>
      </c>
      <c r="D90" s="174" t="str">
        <f>VLOOKUP(E90, 'Relationship DB'!$A$2:$C$451, 3, TRUE)</f>
        <v>E-138</v>
      </c>
      <c r="E90" s="165" t="s">
        <v>1295</v>
      </c>
      <c r="F90" s="176"/>
      <c r="G90" s="180"/>
      <c r="H90" s="177" t="e">
        <f>VALUE(MID(F90, FIND("-", F90) + 1, LEN(F90) - FIND("-", F90)))</f>
        <v>#VALUE!</v>
      </c>
      <c r="I90" s="177" t="e">
        <f>H91-H90</f>
        <v>#VALUE!</v>
      </c>
      <c r="J90" s="178"/>
      <c r="K90" s="178"/>
    </row>
    <row r="91" s="179" customFormat="1">
      <c r="A91" s="165" t="s">
        <v>1296</v>
      </c>
      <c r="B91" s="172" t="s">
        <v>1249</v>
      </c>
      <c r="C91" s="173" t="s">
        <v>983</v>
      </c>
      <c r="D91" s="174" t="str">
        <f>VLOOKUP(E91, 'Relationship DB'!$A$2:$C$451, 3, TRUE)</f>
        <v>E-138</v>
      </c>
      <c r="E91" s="165" t="s">
        <v>1295</v>
      </c>
      <c r="F91" s="176"/>
      <c r="G91" s="180"/>
      <c r="H91" s="177" t="e">
        <f>VALUE(MID(F91, FIND("-", F91) + 1, LEN(F91) - FIND("-", F91)))</f>
        <v>#VALUE!</v>
      </c>
      <c r="I91" s="177" t="e">
        <f>H92-H91</f>
        <v>#VALUE!</v>
      </c>
      <c r="J91" s="178"/>
      <c r="K91" s="178"/>
    </row>
    <row r="92">
      <c r="A92" s="110" t="s">
        <v>1297</v>
      </c>
      <c r="B92" s="114" t="s">
        <v>1298</v>
      </c>
      <c r="C92" s="71" t="s">
        <v>231</v>
      </c>
      <c r="D92" s="146" t="str">
        <f>VLOOKUP(E92, 'Relationship DB'!$A$2:$C$451, 3, TRUE)</f>
        <v>E-149</v>
      </c>
      <c r="E92" s="110" t="s">
        <v>1299</v>
      </c>
      <c r="F92" s="48" t="s">
        <v>1300</v>
      </c>
      <c r="G92" s="110"/>
      <c r="H92" s="50">
        <f>VALUE(MID(F92, FIND("-", F92) + 1, LEN(F92) - FIND("-", F92)))</f>
        <v>3</v>
      </c>
      <c r="I92" s="50" t="e">
        <f>H93-H92</f>
        <v>#VALUE!</v>
      </c>
      <c r="J92" s="70"/>
      <c r="K92" s="70"/>
    </row>
    <row r="93">
      <c r="A93" s="5" t="s">
        <v>1301</v>
      </c>
      <c r="B93" s="11" t="s">
        <v>1302</v>
      </c>
      <c r="C93" s="1" t="s">
        <v>231</v>
      </c>
      <c r="D93" s="83" t="str">
        <f>VLOOKUP(E93, 'Relationship DB'!$A$2:$C$451, 3, TRUE)</f>
        <v>E-010</v>
      </c>
      <c r="E93" s="5" t="s">
        <v>1303</v>
      </c>
      <c r="F93" s="48"/>
      <c r="G93" s="110"/>
      <c r="H93" s="50" t="e">
        <f>VALUE(MID(F93, FIND("-", F93) + 1, LEN(F93) - FIND("-", F93)))</f>
        <v>#VALUE!</v>
      </c>
      <c r="I93" s="50" t="e">
        <f>H94-H93</f>
        <v>#VALUE!</v>
      </c>
      <c r="J93" s="70"/>
      <c r="K93" s="70"/>
    </row>
    <row r="94">
      <c r="A94" s="5" t="s">
        <v>1304</v>
      </c>
      <c r="B94" s="11" t="s">
        <v>1305</v>
      </c>
      <c r="C94" s="1" t="s">
        <v>234</v>
      </c>
      <c r="D94" s="83" t="str">
        <f>VLOOKUP(E94, 'Relationship DB'!$A$2:$C$451, 3, TRUE)</f>
        <v>E-151</v>
      </c>
      <c r="E94" s="5" t="s">
        <v>1306</v>
      </c>
      <c r="F94" s="48"/>
      <c r="G94" s="110"/>
      <c r="H94" s="50" t="e">
        <f>VALUE(MID(F94, FIND("-", F94) + 1, LEN(F94) - FIND("-", F94)))</f>
        <v>#VALUE!</v>
      </c>
      <c r="I94" s="50" t="e">
        <f>H95-H94</f>
        <v>#VALUE!</v>
      </c>
      <c r="J94" s="70"/>
      <c r="K94" s="70"/>
    </row>
    <row r="95">
      <c r="A95" s="51" t="s">
        <v>1307</v>
      </c>
      <c r="B95" s="52" t="s">
        <v>1308</v>
      </c>
      <c r="C95" s="43" t="s">
        <v>237</v>
      </c>
      <c r="D95" s="87" t="str">
        <f>VLOOKUP(E95, 'Relationship DB'!$A$2:$C$451, 3, TRUE)</f>
        <v>E-148</v>
      </c>
      <c r="E95" s="51" t="s">
        <v>1309</v>
      </c>
      <c r="F95" s="48" t="s">
        <v>1300</v>
      </c>
      <c r="G95" s="110"/>
      <c r="H95" s="50">
        <f>VALUE(MID(F95, FIND("-", F95) + 1, LEN(F95) - FIND("-", F95)))</f>
        <v>3</v>
      </c>
      <c r="I95" s="50" t="e">
        <f>H96-H95</f>
        <v>#VALUE!</v>
      </c>
      <c r="J95" s="70"/>
      <c r="K95" s="70"/>
    </row>
    <row r="96">
      <c r="A96" s="51" t="s">
        <v>1310</v>
      </c>
      <c r="B96" s="106" t="s">
        <v>1311</v>
      </c>
      <c r="C96" s="107" t="s">
        <v>237</v>
      </c>
      <c r="D96" s="108" t="str">
        <f>VLOOKUP(E96, 'Relationship DB'!$A$2:$C$451, 3, TRUE)</f>
        <v>E-147</v>
      </c>
      <c r="E96" s="105" t="s">
        <v>1312</v>
      </c>
      <c r="F96" s="48"/>
      <c r="G96" s="110"/>
      <c r="H96" s="50" t="e">
        <f>VALUE(MID(F96, FIND("-", F96) + 1, LEN(F96) - FIND("-", F96)))</f>
        <v>#VALUE!</v>
      </c>
      <c r="I96" s="50" t="e">
        <f>H97-H96</f>
        <v>#VALUE!</v>
      </c>
      <c r="J96" s="70"/>
      <c r="K96" s="70"/>
    </row>
    <row r="97">
      <c r="A97" s="51" t="s">
        <v>1313</v>
      </c>
      <c r="B97" s="52" t="s">
        <v>1314</v>
      </c>
      <c r="C97" s="43" t="s">
        <v>240</v>
      </c>
      <c r="D97" s="87" t="str">
        <f>VLOOKUP(E97, 'Relationship DB'!$A$2:$C$451, 3, TRUE)</f>
        <v>E-019</v>
      </c>
      <c r="E97" s="5" t="s">
        <v>1247</v>
      </c>
      <c r="F97" s="48"/>
      <c r="G97" s="114"/>
      <c r="H97" s="50" t="e">
        <f>VALUE(MID(F97, FIND("-", F97) + 1, LEN(F97) - FIND("-", F97)))</f>
        <v>#VALUE!</v>
      </c>
      <c r="I97" s="50" t="e">
        <f>H98-H97</f>
        <v>#VALUE!</v>
      </c>
      <c r="J97" s="70"/>
      <c r="K97" s="70"/>
    </row>
    <row r="98">
      <c r="A98" s="5" t="s">
        <v>1315</v>
      </c>
      <c r="B98" s="11" t="s">
        <v>1316</v>
      </c>
      <c r="C98" s="1" t="s">
        <v>240</v>
      </c>
      <c r="D98" s="83" t="str">
        <f>VLOOKUP(E98, 'Relationship DB'!$A$2:$C$451, 3, TRUE)</f>
        <v>E-108</v>
      </c>
      <c r="E98" s="5" t="s">
        <v>1317</v>
      </c>
      <c r="F98" s="48"/>
      <c r="G98" s="110"/>
      <c r="H98" s="50" t="e">
        <f>VALUE(MID(F98, FIND("-", F98) + 1, LEN(F98) - FIND("-", F98)))</f>
        <v>#VALUE!</v>
      </c>
      <c r="I98" s="50" t="e">
        <f>H99-H98</f>
        <v>#VALUE!</v>
      </c>
      <c r="J98" s="70"/>
      <c r="K98" s="70"/>
    </row>
    <row r="99">
      <c r="A99" s="5" t="s">
        <v>1318</v>
      </c>
      <c r="B99" s="11" t="s">
        <v>1319</v>
      </c>
      <c r="C99" s="1" t="s">
        <v>243</v>
      </c>
      <c r="D99" s="83" t="str">
        <f>VLOOKUP(E99, 'Relationship DB'!$A$2:$C$451, 3, TRUE)</f>
        <v>E-017</v>
      </c>
      <c r="E99" s="5" t="s">
        <v>1320</v>
      </c>
      <c r="F99" s="48"/>
      <c r="G99" s="110"/>
      <c r="H99" s="50" t="e">
        <f>VALUE(MID(F99, FIND("-", F99) + 1, LEN(F99) - FIND("-", F99)))</f>
        <v>#VALUE!</v>
      </c>
      <c r="I99" s="50" t="e">
        <f>H100-H99</f>
        <v>#VALUE!</v>
      </c>
      <c r="J99" s="70"/>
      <c r="K99" s="70"/>
    </row>
    <row r="100">
      <c r="A100" s="5" t="s">
        <v>1321</v>
      </c>
      <c r="B100" s="11" t="s">
        <v>1322</v>
      </c>
      <c r="C100" s="1" t="s">
        <v>243</v>
      </c>
      <c r="D100" s="83" t="str">
        <f>VLOOKUP(E100, 'Relationship DB'!$A$2:$C$451, 3, TRUE)</f>
        <v>E-024</v>
      </c>
      <c r="E100" s="165" t="s">
        <v>1148</v>
      </c>
      <c r="F100" s="48"/>
      <c r="G100" s="110"/>
      <c r="H100" s="50" t="e">
        <f>VALUE(MID(F100, FIND("-", F100) + 1, LEN(F100) - FIND("-", F100)))</f>
        <v>#VALUE!</v>
      </c>
      <c r="I100" s="50" t="e">
        <f>H101-H100</f>
        <v>#VALUE!</v>
      </c>
      <c r="J100" s="70"/>
      <c r="K100" s="70"/>
    </row>
    <row r="101">
      <c r="A101" s="5" t="s">
        <v>1323</v>
      </c>
      <c r="B101" s="11" t="s">
        <v>1324</v>
      </c>
      <c r="C101" s="1" t="s">
        <v>243</v>
      </c>
      <c r="D101" s="83" t="str">
        <f>VLOOKUP(E101, 'Relationship DB'!$A$2:$C$451, 3, TRUE)</f>
        <v>E-083</v>
      </c>
      <c r="E101" s="5" t="s">
        <v>1058</v>
      </c>
      <c r="F101" s="48"/>
      <c r="G101" s="110"/>
      <c r="H101" s="50" t="e">
        <f>VALUE(MID(F101, FIND("-", F101) + 1, LEN(F101) - FIND("-", F101)))</f>
        <v>#VALUE!</v>
      </c>
      <c r="I101" s="50" t="e">
        <f>H102-H101</f>
        <v>#VALUE!</v>
      </c>
      <c r="J101" s="70"/>
      <c r="K101" s="70"/>
    </row>
    <row r="102">
      <c r="A102" s="5" t="s">
        <v>1325</v>
      </c>
      <c r="B102" s="11" t="s">
        <v>1326</v>
      </c>
      <c r="C102" s="1" t="s">
        <v>243</v>
      </c>
      <c r="D102" s="83" t="str">
        <f>VLOOKUP(E102, 'Relationship DB'!$A$2:$C$451, 3, TRUE)</f>
        <v>E-127</v>
      </c>
      <c r="E102" s="5" t="s">
        <v>1327</v>
      </c>
      <c r="F102" s="48"/>
      <c r="G102" s="110"/>
      <c r="H102" s="50" t="e">
        <f>VALUE(MID(F102, FIND("-", F102) + 1, LEN(F102) - FIND("-", F102)))</f>
        <v>#VALUE!</v>
      </c>
      <c r="I102" s="50" t="e">
        <f>H103-H102</f>
        <v>#VALUE!</v>
      </c>
      <c r="J102" s="70"/>
      <c r="K102" s="70"/>
    </row>
    <row r="103">
      <c r="A103" s="5" t="s">
        <v>1328</v>
      </c>
      <c r="B103" s="11" t="s">
        <v>1329</v>
      </c>
      <c r="C103" s="1" t="s">
        <v>246</v>
      </c>
      <c r="D103" s="83" t="str">
        <f>VLOOKUP(E103, 'Relationship DB'!$A$2:$C$451, 3, TRUE)</f>
        <v>E-192</v>
      </c>
      <c r="E103" s="5" t="s">
        <v>1330</v>
      </c>
      <c r="F103" s="48"/>
      <c r="G103" s="110"/>
      <c r="H103" s="50" t="e">
        <f>VALUE(MID(F103, FIND("-", F103) + 1, LEN(F103) - FIND("-", F103)))</f>
        <v>#VALUE!</v>
      </c>
      <c r="I103" s="50" t="e">
        <f>H104-H103</f>
        <v>#VALUE!</v>
      </c>
      <c r="J103" s="70"/>
      <c r="K103" s="70"/>
    </row>
    <row r="104">
      <c r="A104" s="5" t="s">
        <v>1331</v>
      </c>
      <c r="B104" s="11" t="s">
        <v>1332</v>
      </c>
      <c r="C104" s="1" t="s">
        <v>249</v>
      </c>
      <c r="D104" s="83" t="str">
        <f>VLOOKUP(E104, 'Relationship DB'!$A$2:$C$451, 3, TRUE)</f>
        <v>E-024</v>
      </c>
      <c r="E104" s="165" t="s">
        <v>1148</v>
      </c>
      <c r="F104" s="48"/>
      <c r="G104" s="110"/>
      <c r="H104" s="50" t="e">
        <f>VALUE(MID(F104, FIND("-", F104) + 1, LEN(F104) - FIND("-", F104)))</f>
        <v>#VALUE!</v>
      </c>
      <c r="I104" s="50" t="e">
        <f>H105-H104</f>
        <v>#VALUE!</v>
      </c>
      <c r="J104" s="70"/>
      <c r="K104" s="70"/>
    </row>
    <row r="105">
      <c r="A105" s="5" t="s">
        <v>1333</v>
      </c>
      <c r="B105" s="11" t="s">
        <v>1334</v>
      </c>
      <c r="C105" s="1" t="s">
        <v>252</v>
      </c>
      <c r="D105" s="83" t="str">
        <f>VLOOKUP(E105, 'Relationship DB'!$A$2:$C$451, 3, TRUE)</f>
        <v>E-190</v>
      </c>
      <c r="E105" s="5" t="s">
        <v>1335</v>
      </c>
      <c r="F105" s="48"/>
      <c r="G105" s="110"/>
      <c r="H105" s="50" t="e">
        <f>VALUE(MID(F105, FIND("-", F105) + 1, LEN(F105) - FIND("-", F105)))</f>
        <v>#VALUE!</v>
      </c>
      <c r="I105" s="50" t="e">
        <f>H106-H105</f>
        <v>#VALUE!</v>
      </c>
      <c r="J105" s="70"/>
      <c r="K105" s="70"/>
    </row>
    <row r="106" s="58" customFormat="1">
      <c r="A106" s="5" t="s">
        <v>1336</v>
      </c>
      <c r="B106" s="11" t="s">
        <v>1337</v>
      </c>
      <c r="C106" s="1" t="s">
        <v>252</v>
      </c>
      <c r="D106" s="83" t="str">
        <f>VLOOKUP(E106, 'Relationship DB'!$A$2:$C$451, 3, TRUE)</f>
        <v>E-191</v>
      </c>
      <c r="E106" s="5" t="s">
        <v>1338</v>
      </c>
      <c r="F106" s="48"/>
      <c r="G106" s="110"/>
      <c r="H106" s="50" t="e">
        <f>VALUE(MID(F106, FIND("-", F106) + 1, LEN(F106) - FIND("-", F106)))</f>
        <v>#VALUE!</v>
      </c>
      <c r="I106" s="50" t="e">
        <f>H107-H106</f>
        <v>#VALUE!</v>
      </c>
      <c r="J106" s="70"/>
      <c r="K106" s="70"/>
    </row>
    <row r="107" s="58" customFormat="1">
      <c r="A107" s="5" t="s">
        <v>1339</v>
      </c>
      <c r="B107" s="11" t="s">
        <v>1340</v>
      </c>
      <c r="C107" s="1" t="s">
        <v>255</v>
      </c>
      <c r="D107" s="83" t="str">
        <f>VLOOKUP(E107, 'Relationship DB'!$A$2:$C$451, 3, TRUE)</f>
        <v>E-067</v>
      </c>
      <c r="E107" s="5" t="s">
        <v>1207</v>
      </c>
      <c r="F107" s="48"/>
      <c r="G107" s="110"/>
      <c r="H107" s="50" t="e">
        <f>VALUE(MID(F107, FIND("-", F107) + 1, LEN(F107) - FIND("-", F107)))</f>
        <v>#VALUE!</v>
      </c>
      <c r="I107" s="50" t="e">
        <f>H108-H107</f>
        <v>#VALUE!</v>
      </c>
      <c r="J107" s="70"/>
      <c r="K107" s="70"/>
    </row>
    <row r="108" s="58" customFormat="1">
      <c r="A108" s="5" t="s">
        <v>1341</v>
      </c>
      <c r="B108" s="11" t="s">
        <v>1342</v>
      </c>
      <c r="C108" s="1" t="s">
        <v>258</v>
      </c>
      <c r="D108" s="83" t="str">
        <f>VLOOKUP(E108, 'Relationship DB'!$A$2:$C$451, 3, TRUE)</f>
        <v>E-018</v>
      </c>
      <c r="E108" s="5" t="s">
        <v>1099</v>
      </c>
      <c r="F108" s="48"/>
      <c r="G108" s="110"/>
      <c r="H108" s="50" t="e">
        <f>VALUE(MID(F108, FIND("-", F108) + 1, LEN(F108) - FIND("-", F108)))</f>
        <v>#VALUE!</v>
      </c>
      <c r="I108" s="50" t="e">
        <f>H109-H108</f>
        <v>#VALUE!</v>
      </c>
      <c r="J108" s="70"/>
      <c r="K108" s="70"/>
    </row>
    <row r="109" s="58" customFormat="1">
      <c r="A109" s="5" t="s">
        <v>1343</v>
      </c>
      <c r="B109" s="11" t="s">
        <v>1344</v>
      </c>
      <c r="C109" s="1" t="s">
        <v>258</v>
      </c>
      <c r="D109" s="83" t="str">
        <f>VLOOKUP(E109, 'Relationship DB'!$A$2:$C$451, 3, TRUE)</f>
        <v>E-022</v>
      </c>
      <c r="E109" s="5" t="s">
        <v>1345</v>
      </c>
      <c r="F109" s="48"/>
      <c r="G109" s="110"/>
      <c r="H109" s="50" t="e">
        <f>VALUE(MID(F109, FIND("-", F109) + 1, LEN(F109) - FIND("-", F109)))</f>
        <v>#VALUE!</v>
      </c>
      <c r="I109" s="50" t="e">
        <f>H110-H109</f>
        <v>#VALUE!</v>
      </c>
      <c r="J109" s="70"/>
      <c r="K109" s="70"/>
    </row>
    <row r="110">
      <c r="A110" s="5" t="s">
        <v>1346</v>
      </c>
      <c r="B110" s="11" t="s">
        <v>1347</v>
      </c>
      <c r="C110" s="1" t="s">
        <v>258</v>
      </c>
      <c r="D110" s="83" t="str">
        <f>VLOOKUP(E110, 'Relationship DB'!$A$2:$C$451, 3, TRUE)</f>
        <v>E-140</v>
      </c>
      <c r="E110" s="5" t="s">
        <v>1348</v>
      </c>
      <c r="F110" s="48"/>
      <c r="G110" s="110"/>
      <c r="H110" s="50" t="e">
        <f>VALUE(MID(F110, FIND("-", F110) + 1, LEN(F110) - FIND("-", F110)))</f>
        <v>#VALUE!</v>
      </c>
      <c r="I110" s="50" t="e">
        <f>H111-H110</f>
        <v>#VALUE!</v>
      </c>
      <c r="J110" s="70"/>
      <c r="K110" s="70"/>
    </row>
    <row r="111">
      <c r="A111" s="5" t="s">
        <v>1349</v>
      </c>
      <c r="B111" s="11" t="s">
        <v>1350</v>
      </c>
      <c r="C111" s="1" t="s">
        <v>258</v>
      </c>
      <c r="D111" s="83" t="str">
        <f>VLOOKUP(E111, 'Relationship DB'!$A$2:$C$451, 3, TRUE)</f>
        <v>E-170</v>
      </c>
      <c r="E111" s="5" t="s">
        <v>1351</v>
      </c>
      <c r="F111" s="48"/>
      <c r="G111" s="110"/>
      <c r="H111" s="50" t="e">
        <f>VALUE(MID(F111, FIND("-", F111) + 1, LEN(F111) - FIND("-", F111)))</f>
        <v>#VALUE!</v>
      </c>
      <c r="I111" s="50" t="e">
        <f>H112-H111</f>
        <v>#VALUE!</v>
      </c>
      <c r="J111" s="70"/>
      <c r="K111" s="70"/>
    </row>
    <row r="112">
      <c r="A112" s="5" t="s">
        <v>1352</v>
      </c>
      <c r="B112" s="11" t="s">
        <v>1353</v>
      </c>
      <c r="C112" s="1" t="s">
        <v>258</v>
      </c>
      <c r="D112" s="83" t="str">
        <f>VLOOKUP(E112, 'Relationship DB'!$A$2:$C$451, 3, TRUE)</f>
        <v>E-024</v>
      </c>
      <c r="E112" s="5" t="s">
        <v>1354</v>
      </c>
      <c r="F112" s="48"/>
      <c r="G112" s="110"/>
      <c r="H112" s="50" t="e">
        <f>VALUE(MID(F112, FIND("-", F112) + 1, LEN(F112) - FIND("-", F112)))</f>
        <v>#VALUE!</v>
      </c>
      <c r="I112" s="50" t="e">
        <f>H113-H112</f>
        <v>#VALUE!</v>
      </c>
      <c r="J112" s="70"/>
      <c r="K112" s="70"/>
    </row>
    <row r="113">
      <c r="A113" s="5" t="s">
        <v>1355</v>
      </c>
      <c r="B113" s="11" t="s">
        <v>1356</v>
      </c>
      <c r="C113" s="1" t="s">
        <v>261</v>
      </c>
      <c r="D113" s="83" t="str">
        <f>VLOOKUP(E113, 'Relationship DB'!$A$2:$C$451, 3, TRUE)</f>
        <v>E-015</v>
      </c>
      <c r="E113" s="51" t="s">
        <v>1105</v>
      </c>
      <c r="F113" s="48" t="s">
        <v>1357</v>
      </c>
      <c r="G113" s="110"/>
      <c r="H113" s="50">
        <f>VALUE(MID(F113, FIND("-", F113) + 1, LEN(F113) - FIND("-", F113)))</f>
        <v>4</v>
      </c>
      <c r="I113" s="50">
        <f>H114-H113</f>
        <v>0</v>
      </c>
      <c r="J113" s="70"/>
      <c r="K113" s="70"/>
    </row>
    <row r="114">
      <c r="A114" s="5" t="s">
        <v>1358</v>
      </c>
      <c r="B114" s="11" t="s">
        <v>1359</v>
      </c>
      <c r="C114" s="1" t="s">
        <v>261</v>
      </c>
      <c r="D114" s="83" t="str">
        <f>VLOOKUP(E114, 'Relationship DB'!$A$2:$C$451, 3, TRUE)</f>
        <v>E-055</v>
      </c>
      <c r="E114" s="5" t="s">
        <v>1360</v>
      </c>
      <c r="F114" s="48" t="s">
        <v>1357</v>
      </c>
      <c r="G114" s="110"/>
      <c r="H114" s="50">
        <f>VALUE(MID(F114, FIND("-", F114) + 1, LEN(F114) - FIND("-", F114)))</f>
        <v>4</v>
      </c>
      <c r="I114" s="50" t="e">
        <f>H115-H114</f>
        <v>#VALUE!</v>
      </c>
      <c r="J114" s="70"/>
      <c r="K114" s="70"/>
    </row>
    <row r="115">
      <c r="A115" s="5" t="s">
        <v>1361</v>
      </c>
      <c r="B115" s="11" t="s">
        <v>1362</v>
      </c>
      <c r="C115" s="1" t="s">
        <v>264</v>
      </c>
      <c r="D115" s="83" t="str">
        <f>VLOOKUP(E115, 'Relationship DB'!$A$2:$C$451, 3, TRUE)</f>
        <v>E-026</v>
      </c>
      <c r="E115" s="5" t="s">
        <v>1363</v>
      </c>
      <c r="F115" s="48"/>
      <c r="G115" s="110"/>
      <c r="H115" s="50" t="e">
        <f>VALUE(MID(F115, FIND("-", F115) + 1, LEN(F115) - FIND("-", F115)))</f>
        <v>#VALUE!</v>
      </c>
      <c r="I115" s="50" t="e">
        <f>H116-H115</f>
        <v>#VALUE!</v>
      </c>
      <c r="J115" s="70"/>
      <c r="K115" s="70"/>
    </row>
    <row r="116">
      <c r="A116" s="5" t="s">
        <v>1364</v>
      </c>
      <c r="B116" s="11" t="s">
        <v>1365</v>
      </c>
      <c r="C116" s="1" t="s">
        <v>267</v>
      </c>
      <c r="D116" s="83" t="str">
        <f>VLOOKUP(E116, 'Relationship DB'!$A$2:$C$451, 3, TRUE)</f>
        <v>E-017</v>
      </c>
      <c r="E116" s="5" t="s">
        <v>1320</v>
      </c>
      <c r="F116" s="48"/>
      <c r="G116" s="110"/>
      <c r="H116" s="50" t="e">
        <f>VALUE(MID(F116, FIND("-", F116) + 1, LEN(F116) - FIND("-", F116)))</f>
        <v>#VALUE!</v>
      </c>
      <c r="I116" s="50" t="e">
        <f>H117-H116</f>
        <v>#VALUE!</v>
      </c>
      <c r="J116" s="70"/>
      <c r="K116" s="70"/>
    </row>
    <row r="117" s="58" customFormat="1">
      <c r="A117" s="5" t="s">
        <v>1366</v>
      </c>
      <c r="B117" s="11" t="s">
        <v>1367</v>
      </c>
      <c r="C117" s="1" t="s">
        <v>267</v>
      </c>
      <c r="D117" s="83" t="str">
        <f>VLOOKUP(E117, 'Relationship DB'!$A$2:$C$451, 3, TRUE)</f>
        <v>E-024</v>
      </c>
      <c r="E117" s="165" t="s">
        <v>1148</v>
      </c>
      <c r="F117" s="48"/>
      <c r="G117" s="110"/>
      <c r="H117" s="50" t="e">
        <f>VALUE(MID(F117, FIND("-", F117) + 1, LEN(F117) - FIND("-", F117)))</f>
        <v>#VALUE!</v>
      </c>
      <c r="I117" s="50" t="e">
        <f>H118-H117</f>
        <v>#VALUE!</v>
      </c>
      <c r="J117" s="70"/>
      <c r="K117" s="70"/>
    </row>
    <row r="118">
      <c r="A118" s="5" t="s">
        <v>1368</v>
      </c>
      <c r="B118" s="11" t="s">
        <v>1369</v>
      </c>
      <c r="C118" s="1" t="s">
        <v>267</v>
      </c>
      <c r="D118" s="83" t="str">
        <f>VLOOKUP(E118, 'Relationship DB'!$A$2:$C$451, 3, TRUE)</f>
        <v>E-210</v>
      </c>
      <c r="E118" s="5" t="s">
        <v>1370</v>
      </c>
      <c r="F118" s="48"/>
      <c r="G118" s="110"/>
      <c r="H118" s="50" t="e">
        <f>VALUE(MID(F118, FIND("-", F118) + 1, LEN(F118) - FIND("-", F118)))</f>
        <v>#VALUE!</v>
      </c>
      <c r="I118" s="50" t="e">
        <f>H119-H118</f>
        <v>#VALUE!</v>
      </c>
      <c r="J118" s="70"/>
      <c r="K118" s="70"/>
    </row>
    <row r="119">
      <c r="A119" s="5" t="s">
        <v>1371</v>
      </c>
      <c r="B119" s="11" t="s">
        <v>1372</v>
      </c>
      <c r="C119" s="1" t="s">
        <v>267</v>
      </c>
      <c r="D119" s="83" t="str">
        <f>VLOOKUP(E119, 'Relationship DB'!$A$2:$C$451, 3, TRUE)</f>
        <v>E-211</v>
      </c>
      <c r="E119" s="5" t="s">
        <v>1373</v>
      </c>
      <c r="F119" s="48"/>
      <c r="G119" s="110"/>
      <c r="H119" s="50" t="e">
        <f>VALUE(MID(F119, FIND("-", F119) + 1, LEN(F119) - FIND("-", F119)))</f>
        <v>#VALUE!</v>
      </c>
      <c r="I119" s="50" t="e">
        <f>H120-H119</f>
        <v>#VALUE!</v>
      </c>
      <c r="J119" s="70"/>
      <c r="K119" s="70"/>
    </row>
    <row r="120">
      <c r="A120" s="5" t="s">
        <v>1374</v>
      </c>
      <c r="B120" s="11" t="s">
        <v>1375</v>
      </c>
      <c r="C120" s="1" t="s">
        <v>270</v>
      </c>
      <c r="D120" s="83" t="str">
        <f>VLOOKUP(E120, 'Relationship DB'!$A$2:$C$451, 3, TRUE)</f>
        <v>E-200</v>
      </c>
      <c r="E120" s="5" t="s">
        <v>1376</v>
      </c>
      <c r="F120" s="48"/>
      <c r="G120" s="110"/>
      <c r="H120" s="50" t="e">
        <f>VALUE(MID(F120, FIND("-", F120) + 1, LEN(F120) - FIND("-", F120)))</f>
        <v>#VALUE!</v>
      </c>
      <c r="I120" s="50" t="e">
        <f>H121-H120</f>
        <v>#VALUE!</v>
      </c>
      <c r="J120" s="70"/>
      <c r="K120" s="70"/>
    </row>
    <row r="121">
      <c r="A121" s="51" t="s">
        <v>1377</v>
      </c>
      <c r="B121" s="52" t="s">
        <v>1378</v>
      </c>
      <c r="C121" s="43" t="s">
        <v>276</v>
      </c>
      <c r="D121" s="87" t="str">
        <f>VLOOKUP(E121, 'Relationship DB'!$A$2:$C$451, 3, TRUE)</f>
        <v>E-083</v>
      </c>
      <c r="E121" s="51" t="s">
        <v>1379</v>
      </c>
      <c r="F121" s="48"/>
      <c r="G121" s="110"/>
      <c r="H121" s="50" t="e">
        <f>VALUE(MID(F121, FIND("-", F121) + 1, LEN(F121) - FIND("-", F121)))</f>
        <v>#VALUE!</v>
      </c>
      <c r="I121" s="50" t="e">
        <f>H122-H121</f>
        <v>#VALUE!</v>
      </c>
      <c r="J121" s="70"/>
      <c r="K121" s="70"/>
    </row>
    <row r="122">
      <c r="A122" s="51" t="s">
        <v>1380</v>
      </c>
      <c r="B122" s="52" t="s">
        <v>1381</v>
      </c>
      <c r="C122" s="43" t="s">
        <v>276</v>
      </c>
      <c r="D122" s="87" t="str">
        <f>VLOOKUP(E122, 'Relationship DB'!$A$2:$C$451, 3, TRUE)</f>
        <v>E-084</v>
      </c>
      <c r="E122" s="51" t="s">
        <v>1382</v>
      </c>
      <c r="F122" s="48"/>
      <c r="G122" s="110"/>
      <c r="H122" s="50" t="e">
        <f>VALUE(MID(F122, FIND("-", F122) + 1, LEN(F122) - FIND("-", F122)))</f>
        <v>#VALUE!</v>
      </c>
      <c r="I122" s="50" t="e">
        <f>H123-H122</f>
        <v>#VALUE!</v>
      </c>
      <c r="J122" s="70"/>
      <c r="K122" s="70"/>
    </row>
    <row r="123">
      <c r="A123" s="51" t="s">
        <v>1383</v>
      </c>
      <c r="B123" s="52" t="s">
        <v>1384</v>
      </c>
      <c r="C123" s="43" t="s">
        <v>276</v>
      </c>
      <c r="D123" s="87" t="str">
        <f>VLOOKUP(E123, 'Relationship DB'!$A$2:$C$451, 3, TRUE)</f>
        <v>E-085</v>
      </c>
      <c r="E123" s="51" t="s">
        <v>1385</v>
      </c>
      <c r="F123" s="48"/>
      <c r="G123" s="110"/>
      <c r="H123" s="50" t="e">
        <f>VALUE(MID(F123, FIND("-", F123) + 1, LEN(F123) - FIND("-", F123)))</f>
        <v>#VALUE!</v>
      </c>
      <c r="I123" s="50" t="e">
        <f>H124-H123</f>
        <v>#VALUE!</v>
      </c>
      <c r="J123" s="70"/>
      <c r="K123" s="70"/>
    </row>
    <row r="124">
      <c r="A124" s="5" t="s">
        <v>1386</v>
      </c>
      <c r="B124" s="11" t="s">
        <v>1387</v>
      </c>
      <c r="C124" s="1" t="s">
        <v>279</v>
      </c>
      <c r="D124" s="83" t="str">
        <f>VLOOKUP(E124, 'Relationship DB'!$A$2:$C$451, 3, TRUE)</f>
        <v>E-208</v>
      </c>
      <c r="E124" s="5" t="s">
        <v>1388</v>
      </c>
      <c r="F124" s="48"/>
      <c r="G124" s="110"/>
      <c r="H124" s="50" t="e">
        <f>VALUE(MID(F124, FIND("-", F124) + 1, LEN(F124) - FIND("-", F124)))</f>
        <v>#VALUE!</v>
      </c>
      <c r="I124" s="50" t="e">
        <f>H125-H124</f>
        <v>#VALUE!</v>
      </c>
      <c r="J124" s="70"/>
      <c r="K124" s="70"/>
    </row>
    <row r="125">
      <c r="A125" s="5" t="s">
        <v>1389</v>
      </c>
      <c r="B125" s="11" t="s">
        <v>1390</v>
      </c>
      <c r="C125" s="1" t="s">
        <v>279</v>
      </c>
      <c r="D125" s="83" t="str">
        <f>VLOOKUP(E125, 'Relationship DB'!$A$2:$C$451, 3, TRUE)</f>
        <v>E-209</v>
      </c>
      <c r="E125" s="5" t="s">
        <v>1391</v>
      </c>
      <c r="F125" s="48"/>
      <c r="G125" s="110"/>
      <c r="H125" s="50" t="e">
        <f>VALUE(MID(F125, FIND("-", F125) + 1, LEN(F125) - FIND("-", F125)))</f>
        <v>#VALUE!</v>
      </c>
      <c r="I125" s="50" t="e">
        <f>H126-H125</f>
        <v>#VALUE!</v>
      </c>
      <c r="J125" s="70"/>
      <c r="K125" s="70"/>
    </row>
    <row r="126">
      <c r="A126" s="5" t="s">
        <v>1392</v>
      </c>
      <c r="B126" s="11" t="s">
        <v>1393</v>
      </c>
      <c r="C126" s="1" t="s">
        <v>282</v>
      </c>
      <c r="D126" s="83" t="str">
        <f>VLOOKUP(E126, 'Relationship DB'!$A$2:$C$451, 3, TRUE)</f>
        <v>E-153</v>
      </c>
      <c r="E126" s="5" t="s">
        <v>1394</v>
      </c>
      <c r="F126" s="48"/>
      <c r="G126" s="110"/>
      <c r="H126" s="50" t="e">
        <f>VALUE(MID(F126, FIND("-", F126) + 1, LEN(F126) - FIND("-", F126)))</f>
        <v>#VALUE!</v>
      </c>
      <c r="I126" s="50" t="e">
        <f>H127-H126</f>
        <v>#VALUE!</v>
      </c>
      <c r="J126" s="70"/>
      <c r="K126" s="70"/>
    </row>
    <row r="127">
      <c r="A127" s="5" t="s">
        <v>1395</v>
      </c>
      <c r="B127" s="11" t="s">
        <v>1396</v>
      </c>
      <c r="C127" s="1" t="s">
        <v>285</v>
      </c>
      <c r="D127" s="83" t="str">
        <f>VLOOKUP(E127, 'Relationship DB'!$A$2:$C$451, 3, TRUE)</f>
        <v>E-068</v>
      </c>
      <c r="E127" s="5" t="s">
        <v>1397</v>
      </c>
      <c r="F127" s="48" t="s">
        <v>1398</v>
      </c>
      <c r="G127" s="110"/>
      <c r="H127" s="50">
        <f>VALUE(MID(F127, FIND("-", F127) + 1, LEN(F127) - FIND("-", F127)))</f>
        <v>5</v>
      </c>
      <c r="I127" s="50" t="e">
        <f>H128-H127</f>
        <v>#VALUE!</v>
      </c>
      <c r="J127" s="70"/>
      <c r="K127" s="70"/>
    </row>
    <row r="128">
      <c r="A128" s="5" t="s">
        <v>1399</v>
      </c>
      <c r="B128" s="11" t="s">
        <v>1400</v>
      </c>
      <c r="C128" s="1" t="s">
        <v>288</v>
      </c>
      <c r="D128" s="83" t="str">
        <f>VLOOKUP(E128, 'Relationship DB'!$A$2:$C$451, 3, TRUE)</f>
        <v>E-023</v>
      </c>
      <c r="E128" s="5" t="s">
        <v>1145</v>
      </c>
      <c r="F128" s="48"/>
      <c r="G128" s="110"/>
      <c r="H128" s="50" t="e">
        <f>VALUE(MID(F128, FIND("-", F128) + 1, LEN(F128) - FIND("-", F128)))</f>
        <v>#VALUE!</v>
      </c>
      <c r="I128" s="50" t="e">
        <f>H129-H128</f>
        <v>#VALUE!</v>
      </c>
      <c r="J128" s="70"/>
      <c r="K128" s="70"/>
    </row>
    <row r="129">
      <c r="A129" s="5" t="s">
        <v>1401</v>
      </c>
      <c r="B129" s="11" t="s">
        <v>1402</v>
      </c>
      <c r="C129" s="1" t="s">
        <v>288</v>
      </c>
      <c r="D129" s="83" t="str">
        <f>VLOOKUP(E129, 'Relationship DB'!$A$2:$C$451, 3, TRUE)</f>
        <v>E-156</v>
      </c>
      <c r="E129" s="5" t="s">
        <v>1403</v>
      </c>
      <c r="F129" s="48"/>
      <c r="G129" s="110"/>
      <c r="H129" s="50" t="e">
        <f>VALUE(MID(F129, FIND("-", F129) + 1, LEN(F129) - FIND("-", F129)))</f>
        <v>#VALUE!</v>
      </c>
      <c r="I129" s="50" t="e">
        <f>H130-H129</f>
        <v>#VALUE!</v>
      </c>
      <c r="J129" s="70"/>
      <c r="K129" s="70"/>
    </row>
    <row r="130">
      <c r="A130" s="5" t="s">
        <v>1404</v>
      </c>
      <c r="B130" s="11" t="s">
        <v>1405</v>
      </c>
      <c r="C130" s="1" t="s">
        <v>291</v>
      </c>
      <c r="D130" s="83" t="str">
        <f>VLOOKUP(E130, 'Relationship DB'!$A$2:$C$451, 3, TRUE)</f>
        <v>E-062</v>
      </c>
      <c r="E130" s="51" t="s">
        <v>1231</v>
      </c>
      <c r="F130" s="48"/>
      <c r="G130" s="110"/>
      <c r="H130" s="50" t="e">
        <f>VALUE(MID(F130, FIND("-", F130) + 1, LEN(F130) - FIND("-", F130)))</f>
        <v>#VALUE!</v>
      </c>
      <c r="I130" s="50" t="e">
        <f>H131-H130</f>
        <v>#VALUE!</v>
      </c>
      <c r="J130" s="70"/>
      <c r="K130" s="70"/>
    </row>
    <row r="131">
      <c r="A131" s="5" t="s">
        <v>1406</v>
      </c>
      <c r="B131" s="11" t="s">
        <v>1407</v>
      </c>
      <c r="C131" s="1" t="s">
        <v>291</v>
      </c>
      <c r="D131" s="83" t="str">
        <f>VLOOKUP(E131, 'Relationship DB'!$A$2:$C$451, 3, TRUE)</f>
        <v>E-138</v>
      </c>
      <c r="E131" s="5" t="s">
        <v>1295</v>
      </c>
      <c r="F131" s="48"/>
      <c r="G131" s="110"/>
      <c r="H131" s="50" t="e">
        <f>VALUE(MID(F131, FIND("-", F131) + 1, LEN(F131) - FIND("-", F131)))</f>
        <v>#VALUE!</v>
      </c>
      <c r="I131" s="50" t="e">
        <f>H132-H131</f>
        <v>#VALUE!</v>
      </c>
      <c r="J131" s="70"/>
      <c r="K131" s="70"/>
    </row>
    <row r="132">
      <c r="A132" s="51" t="s">
        <v>1408</v>
      </c>
      <c r="B132" s="52" t="s">
        <v>1409</v>
      </c>
      <c r="C132" s="43" t="s">
        <v>294</v>
      </c>
      <c r="D132" s="87" t="str">
        <f>VLOOKUP(E132, 'Relationship DB'!$A$2:$C$451, 3, TRUE)</f>
        <v>E-062</v>
      </c>
      <c r="E132" s="51" t="s">
        <v>1231</v>
      </c>
      <c r="F132" s="48" t="s">
        <v>1202</v>
      </c>
      <c r="G132" s="110"/>
      <c r="H132" s="50">
        <f>VALUE(MID(F132, FIND("-", F132) + 1, LEN(F132) - FIND("-", F132)))</f>
        <v>6</v>
      </c>
      <c r="I132" s="50" t="e">
        <f>H133-H132</f>
        <v>#VALUE!</v>
      </c>
      <c r="J132" s="70"/>
      <c r="K132" s="70"/>
    </row>
    <row r="133">
      <c r="A133" s="5" t="s">
        <v>1410</v>
      </c>
      <c r="B133" s="11" t="s">
        <v>1411</v>
      </c>
      <c r="C133" s="1" t="s">
        <v>294</v>
      </c>
      <c r="D133" s="83" t="str">
        <f>VLOOKUP(E133, 'Relationship DB'!$A$2:$C$451, 3, TRUE)</f>
        <v>E-066</v>
      </c>
      <c r="E133" s="5" t="s">
        <v>1201</v>
      </c>
      <c r="F133" s="48"/>
      <c r="G133" s="110"/>
      <c r="H133" s="50" t="e">
        <f>VALUE(MID(F133, FIND("-", F133) + 1, LEN(F133) - FIND("-", F133)))</f>
        <v>#VALUE!</v>
      </c>
      <c r="I133" s="50" t="e">
        <f>H134-H133</f>
        <v>#VALUE!</v>
      </c>
      <c r="J133" s="70"/>
      <c r="K133" s="70"/>
    </row>
    <row r="134">
      <c r="A134" s="5" t="s">
        <v>1412</v>
      </c>
      <c r="B134" s="11" t="s">
        <v>1413</v>
      </c>
      <c r="C134" s="1" t="s">
        <v>297</v>
      </c>
      <c r="D134" s="83" t="str">
        <f>VLOOKUP(E134, 'Relationship DB'!$A$2:$C$451, 3, TRUE)</f>
        <v>E-068</v>
      </c>
      <c r="E134" s="5" t="s">
        <v>1414</v>
      </c>
      <c r="F134" s="48" t="s">
        <v>1414</v>
      </c>
      <c r="G134" s="110"/>
      <c r="H134" s="50">
        <f>VALUE(MID(F134, FIND("-", F134) + 1, LEN(F134) - FIND("-", F134)))</f>
        <v>297</v>
      </c>
      <c r="I134" s="50" t="e">
        <f>H135-H134</f>
        <v>#VALUE!</v>
      </c>
      <c r="J134" s="70"/>
      <c r="K134" s="70"/>
    </row>
    <row r="135" s="58" customFormat="1">
      <c r="A135" s="68" t="s">
        <v>1415</v>
      </c>
      <c r="B135" s="143" t="s">
        <v>1416</v>
      </c>
      <c r="C135" s="144" t="s">
        <v>297</v>
      </c>
      <c r="D135" s="147" t="str">
        <f>VLOOKUP(E135, 'Relationship DB'!$A$2:$C$451, 3, TRUE)</f>
        <v>E-070</v>
      </c>
      <c r="E135" s="68" t="s">
        <v>1417</v>
      </c>
      <c r="F135" s="50"/>
      <c r="G135" s="110"/>
      <c r="H135" s="50" t="e">
        <f>VALUE(MID(F135, FIND("-", F135) + 1, LEN(F135) - FIND("-", F135)))</f>
        <v>#VALUE!</v>
      </c>
      <c r="I135" s="50" t="e">
        <f>H136-H135</f>
        <v>#VALUE!</v>
      </c>
      <c r="J135" s="70"/>
      <c r="K135" s="70"/>
    </row>
    <row r="136" s="58" customFormat="1">
      <c r="A136" s="68" t="s">
        <v>1418</v>
      </c>
      <c r="B136" s="143" t="s">
        <v>1419</v>
      </c>
      <c r="C136" s="144" t="s">
        <v>297</v>
      </c>
      <c r="D136" s="147" t="str">
        <f>VLOOKUP(E136, 'Relationship DB'!$A$2:$C$451, 3, TRUE)</f>
        <v>E-189</v>
      </c>
      <c r="E136" s="68" t="s">
        <v>1420</v>
      </c>
      <c r="F136" s="50"/>
      <c r="G136" s="110"/>
      <c r="H136" s="50" t="e">
        <f>VALUE(MID(F136, FIND("-", F136) + 1, LEN(F136) - FIND("-", F136)))</f>
        <v>#VALUE!</v>
      </c>
      <c r="I136" s="50" t="e">
        <f>H137-H136</f>
        <v>#VALUE!</v>
      </c>
      <c r="J136" s="70"/>
      <c r="K136" s="70"/>
    </row>
    <row r="137" s="58" customFormat="1">
      <c r="A137" s="5" t="s">
        <v>1421</v>
      </c>
      <c r="B137" s="11" t="s">
        <v>1422</v>
      </c>
      <c r="C137" s="1" t="s">
        <v>300</v>
      </c>
      <c r="D137" s="83" t="str">
        <f>VLOOKUP(E137, 'Relationship DB'!$A$2:$C$451, 3, TRUE)</f>
        <v>E-010</v>
      </c>
      <c r="E137" s="5" t="s">
        <v>1303</v>
      </c>
      <c r="F137" s="48"/>
      <c r="G137" s="110"/>
      <c r="H137" s="50" t="e">
        <f>VALUE(MID(F137, FIND("-", F137) + 1, LEN(F137) - FIND("-", F137)))</f>
        <v>#VALUE!</v>
      </c>
      <c r="I137" s="50" t="e">
        <f>H138-H137</f>
        <v>#VALUE!</v>
      </c>
      <c r="J137" s="70"/>
      <c r="K137" s="70"/>
    </row>
    <row r="138">
      <c r="A138" s="5" t="s">
        <v>1423</v>
      </c>
      <c r="B138" s="11" t="s">
        <v>1424</v>
      </c>
      <c r="C138" s="1" t="s">
        <v>300</v>
      </c>
      <c r="D138" s="83" t="str">
        <f>VLOOKUP(E138, 'Relationship DB'!$A$2:$C$451, 3, TRUE)</f>
        <v>E-035</v>
      </c>
      <c r="E138" s="5" t="s">
        <v>1425</v>
      </c>
      <c r="F138" s="48"/>
      <c r="G138" s="110"/>
      <c r="H138" s="50" t="e">
        <f>VALUE(MID(F138, FIND("-", F138) + 1, LEN(F138) - FIND("-", F138)))</f>
        <v>#VALUE!</v>
      </c>
      <c r="I138" s="50" t="e">
        <f>H139-H138</f>
        <v>#VALUE!</v>
      </c>
      <c r="J138" s="70"/>
      <c r="K138" s="70"/>
    </row>
    <row r="139">
      <c r="A139" s="5" t="s">
        <v>1426</v>
      </c>
      <c r="B139" s="11" t="s">
        <v>1427</v>
      </c>
      <c r="C139" s="1" t="s">
        <v>303</v>
      </c>
      <c r="D139" s="83" t="str">
        <f>VLOOKUP(E139, 'Relationship DB'!$A$2:$C$451, 3, TRUE)</f>
        <v>E-012</v>
      </c>
      <c r="E139" s="5" t="s">
        <v>1428</v>
      </c>
      <c r="F139" s="48"/>
      <c r="G139" s="110"/>
      <c r="H139" s="50" t="e">
        <f>VALUE(MID(F139, FIND("-", F139) + 1, LEN(F139) - FIND("-", F139)))</f>
        <v>#VALUE!</v>
      </c>
      <c r="I139" s="50" t="e">
        <f>H140-H139</f>
        <v>#VALUE!</v>
      </c>
      <c r="J139" s="70"/>
      <c r="K139" s="70"/>
    </row>
    <row r="140">
      <c r="A140" s="5" t="s">
        <v>1429</v>
      </c>
      <c r="B140" s="11" t="s">
        <v>1430</v>
      </c>
      <c r="C140" s="1" t="s">
        <v>303</v>
      </c>
      <c r="D140" s="83" t="str">
        <f>VLOOKUP(E140, 'Relationship DB'!$A$2:$C$451, 3, TRUE)</f>
        <v>E-131</v>
      </c>
      <c r="E140" s="5" t="s">
        <v>1431</v>
      </c>
      <c r="F140" s="48"/>
      <c r="G140" s="110"/>
      <c r="H140" s="50" t="e">
        <f>VALUE(MID(F140, FIND("-", F140) + 1, LEN(F140) - FIND("-", F140)))</f>
        <v>#VALUE!</v>
      </c>
      <c r="I140" s="50" t="e">
        <f>H141-H140</f>
        <v>#VALUE!</v>
      </c>
      <c r="J140" s="70"/>
      <c r="K140" s="70"/>
    </row>
    <row r="141">
      <c r="A141" s="5" t="s">
        <v>1432</v>
      </c>
      <c r="B141" s="11" t="s">
        <v>1433</v>
      </c>
      <c r="C141" s="1" t="s">
        <v>306</v>
      </c>
      <c r="D141" s="83" t="str">
        <f>VLOOKUP(E141, 'Relationship DB'!$A$2:$C$451, 3, TRUE)</f>
        <v>E-010</v>
      </c>
      <c r="E141" s="5" t="s">
        <v>1434</v>
      </c>
      <c r="F141" s="48" t="s">
        <v>1398</v>
      </c>
      <c r="G141" s="110"/>
      <c r="H141" s="50">
        <f>VALUE(MID(F141, FIND("-", F141) + 1, LEN(F141) - FIND("-", F141)))</f>
        <v>5</v>
      </c>
      <c r="I141" s="50">
        <f>H142-H141</f>
        <v>0</v>
      </c>
      <c r="J141" s="70"/>
      <c r="K141" s="70"/>
    </row>
    <row r="142">
      <c r="A142" s="5" t="s">
        <v>1435</v>
      </c>
      <c r="B142" s="11" t="s">
        <v>1436</v>
      </c>
      <c r="C142" s="1" t="s">
        <v>306</v>
      </c>
      <c r="D142" s="83" t="str">
        <f>VLOOKUP(E142, 'Relationship DB'!$A$2:$C$451, 3, TRUE)</f>
        <v>E-123</v>
      </c>
      <c r="E142" s="5" t="s">
        <v>1437</v>
      </c>
      <c r="F142" s="48" t="s">
        <v>1398</v>
      </c>
      <c r="G142" s="110"/>
      <c r="H142" s="50">
        <f>VALUE(MID(F142, FIND("-", F142) + 1, LEN(F142) - FIND("-", F142)))</f>
        <v>5</v>
      </c>
      <c r="I142" s="50" t="e">
        <f>H143-H142</f>
        <v>#VALUE!</v>
      </c>
      <c r="J142" s="70"/>
      <c r="K142" s="70"/>
    </row>
    <row r="143">
      <c r="A143" s="5" t="s">
        <v>1438</v>
      </c>
      <c r="B143" s="11" t="s">
        <v>1439</v>
      </c>
      <c r="C143" s="1" t="s">
        <v>309</v>
      </c>
      <c r="D143" s="83" t="str">
        <f>VLOOKUP(E143, 'Relationship DB'!$A$2:$C$451, 3, TRUE)</f>
        <v>E-001</v>
      </c>
      <c r="E143" s="5" t="s">
        <v>1440</v>
      </c>
      <c r="F143" s="48"/>
      <c r="G143" s="110"/>
      <c r="H143" s="50" t="e">
        <f>VALUE(MID(F143, FIND("-", F143) + 1, LEN(F143) - FIND("-", F143)))</f>
        <v>#VALUE!</v>
      </c>
      <c r="I143" s="50" t="e">
        <f>H144-H143</f>
        <v>#VALUE!</v>
      </c>
      <c r="J143" s="70"/>
      <c r="K143" s="70"/>
    </row>
    <row r="144">
      <c r="A144" s="5" t="s">
        <v>1441</v>
      </c>
      <c r="B144" s="11" t="s">
        <v>1442</v>
      </c>
      <c r="C144" s="1" t="s">
        <v>309</v>
      </c>
      <c r="D144" s="83" t="str">
        <f>VLOOKUP(E144, 'Relationship DB'!$A$2:$C$451, 3, TRUE)</f>
        <v>E-063</v>
      </c>
      <c r="E144" s="5" t="s">
        <v>1443</v>
      </c>
      <c r="F144" s="48"/>
      <c r="G144" s="110"/>
      <c r="H144" s="50" t="e">
        <f>VALUE(MID(F144, FIND("-", F144) + 1, LEN(F144) - FIND("-", F144)))</f>
        <v>#VALUE!</v>
      </c>
      <c r="I144" s="50" t="e">
        <f>H145-H144</f>
        <v>#VALUE!</v>
      </c>
      <c r="J144" s="70"/>
      <c r="K144" s="70"/>
    </row>
    <row r="145">
      <c r="A145" s="5" t="s">
        <v>1444</v>
      </c>
      <c r="B145" s="11" t="s">
        <v>1445</v>
      </c>
      <c r="C145" s="1" t="s">
        <v>312</v>
      </c>
      <c r="D145" s="83" t="str">
        <f>VLOOKUP(E145, 'Relationship DB'!$A$2:$C$451, 3, TRUE)</f>
        <v>E-031</v>
      </c>
      <c r="E145" s="5" t="s">
        <v>1446</v>
      </c>
      <c r="F145" s="48"/>
      <c r="G145" s="110"/>
      <c r="H145" s="50" t="e">
        <f>VALUE(MID(F145, FIND("-", F145) + 1, LEN(F145) - FIND("-", F145)))</f>
        <v>#VALUE!</v>
      </c>
      <c r="I145" s="50" t="e">
        <f>H146-H145</f>
        <v>#VALUE!</v>
      </c>
      <c r="J145" s="70"/>
      <c r="K145" s="70"/>
    </row>
    <row r="146" s="58" customFormat="1">
      <c r="A146" s="5" t="s">
        <v>1447</v>
      </c>
      <c r="B146" s="11" t="s">
        <v>1448</v>
      </c>
      <c r="C146" s="1" t="s">
        <v>312</v>
      </c>
      <c r="D146" s="83" t="str">
        <f>VLOOKUP(E146, 'Relationship DB'!$A$2:$C$451, 3, TRUE)</f>
        <v>E-055</v>
      </c>
      <c r="E146" s="5" t="s">
        <v>1449</v>
      </c>
      <c r="F146" s="48"/>
      <c r="G146" s="110"/>
      <c r="H146" s="50" t="e">
        <f>VALUE(MID(F146, FIND("-", F146) + 1, LEN(F146) - FIND("-", F146)))</f>
        <v>#VALUE!</v>
      </c>
      <c r="I146" s="50" t="e">
        <f>H147-H146</f>
        <v>#VALUE!</v>
      </c>
      <c r="J146" s="70"/>
      <c r="K146" s="70"/>
    </row>
    <row r="147">
      <c r="A147" s="5" t="s">
        <v>1450</v>
      </c>
      <c r="B147" s="11" t="s">
        <v>1451</v>
      </c>
      <c r="C147" s="1" t="s">
        <v>312</v>
      </c>
      <c r="D147" s="83" t="str">
        <f>VLOOKUP(E147, 'Relationship DB'!$A$2:$C$451, 3, TRUE)</f>
        <v>E-102</v>
      </c>
      <c r="E147" s="5" t="s">
        <v>1452</v>
      </c>
      <c r="F147" s="48"/>
      <c r="G147" s="110"/>
      <c r="H147" s="50" t="e">
        <f>VALUE(MID(F147, FIND("-", F147) + 1, LEN(F147) - FIND("-", F147)))</f>
        <v>#VALUE!</v>
      </c>
      <c r="I147" s="50" t="e">
        <f>H148-H147</f>
        <v>#VALUE!</v>
      </c>
      <c r="J147" s="70"/>
      <c r="K147" s="70"/>
    </row>
    <row r="148">
      <c r="A148" s="5" t="s">
        <v>1453</v>
      </c>
      <c r="B148" s="11" t="s">
        <v>317</v>
      </c>
      <c r="C148" s="1" t="s">
        <v>315</v>
      </c>
      <c r="D148" s="83" t="str">
        <f>VLOOKUP(E148, 'Relationship DB'!$A$2:$C$451, 3, TRUE)</f>
        <v>E-169</v>
      </c>
      <c r="E148" s="5" t="s">
        <v>1454</v>
      </c>
      <c r="F148" s="48"/>
      <c r="G148" s="110"/>
      <c r="H148" s="50" t="e">
        <f>VALUE(MID(F148, FIND("-", F148) + 1, LEN(F148) - FIND("-", F148)))</f>
        <v>#VALUE!</v>
      </c>
      <c r="I148" s="50" t="e">
        <f>H149-H148</f>
        <v>#VALUE!</v>
      </c>
      <c r="J148" s="70"/>
      <c r="K148" s="70"/>
    </row>
    <row r="149">
      <c r="A149" s="5" t="s">
        <v>1455</v>
      </c>
      <c r="B149" s="11" t="s">
        <v>1456</v>
      </c>
      <c r="C149" s="1" t="s">
        <v>318</v>
      </c>
      <c r="D149" s="83" t="str">
        <f>VLOOKUP(E149, 'Relationship DB'!$A$2:$C$451, 3, TRUE)</f>
        <v>E-002</v>
      </c>
      <c r="E149" s="5" t="s">
        <v>1457</v>
      </c>
      <c r="F149" s="48"/>
      <c r="G149" s="110"/>
      <c r="H149" s="50" t="e">
        <f>VALUE(MID(F149, FIND("-", F149) + 1, LEN(F149) - FIND("-", F149)))</f>
        <v>#VALUE!</v>
      </c>
      <c r="I149" s="50" t="e">
        <f>H150-H149</f>
        <v>#VALUE!</v>
      </c>
      <c r="J149" s="70"/>
      <c r="K149" s="70"/>
    </row>
    <row r="150">
      <c r="A150" s="51" t="s">
        <v>1458</v>
      </c>
      <c r="B150" s="52" t="s">
        <v>1459</v>
      </c>
      <c r="C150" s="43" t="s">
        <v>321</v>
      </c>
      <c r="D150" s="87" t="str">
        <f>VLOOKUP(E150, 'Relationship DB'!$A$2:$C$451, 3, TRUE)</f>
        <v>E-003</v>
      </c>
      <c r="E150" s="51" t="s">
        <v>1460</v>
      </c>
      <c r="F150" s="48"/>
      <c r="G150" s="110"/>
      <c r="H150" s="50" t="e">
        <f>VALUE(MID(F150, FIND("-", F150) + 1, LEN(F150) - FIND("-", F150)))</f>
        <v>#VALUE!</v>
      </c>
      <c r="I150" s="50" t="e">
        <f>H151-H150</f>
        <v>#VALUE!</v>
      </c>
      <c r="J150" s="70"/>
      <c r="K150" s="70"/>
    </row>
    <row r="151">
      <c r="A151" s="5" t="s">
        <v>1461</v>
      </c>
      <c r="B151" s="11" t="s">
        <v>1462</v>
      </c>
      <c r="C151" s="1" t="s">
        <v>324</v>
      </c>
      <c r="D151" s="83" t="str">
        <f>VLOOKUP(E151, 'Relationship DB'!$A$2:$C$451, 3, TRUE)</f>
        <v>E-118</v>
      </c>
      <c r="E151" s="5" t="s">
        <v>1463</v>
      </c>
      <c r="F151" s="48"/>
      <c r="G151" s="110"/>
      <c r="H151" s="50" t="e">
        <f>VALUE(MID(F151, FIND("-", F151) + 1, LEN(F151) - FIND("-", F151)))</f>
        <v>#VALUE!</v>
      </c>
      <c r="I151" s="50" t="e">
        <f>H152-H151</f>
        <v>#VALUE!</v>
      </c>
      <c r="J151" s="70"/>
      <c r="K151" s="70"/>
    </row>
    <row r="152">
      <c r="A152" s="5" t="s">
        <v>1464</v>
      </c>
      <c r="B152" s="11" t="s">
        <v>1465</v>
      </c>
      <c r="C152" s="1" t="s">
        <v>327</v>
      </c>
      <c r="D152" s="83" t="str">
        <f>VLOOKUP(E152, 'Relationship DB'!$A$2:$C$451, 3, TRUE)</f>
        <v>E-022</v>
      </c>
      <c r="E152" s="51" t="s">
        <v>1466</v>
      </c>
      <c r="F152" s="48"/>
      <c r="G152" s="110"/>
      <c r="H152" s="50" t="e">
        <f>VALUE(MID(F152, FIND("-", F152) + 1, LEN(F152) - FIND("-", F152)))</f>
        <v>#VALUE!</v>
      </c>
      <c r="I152" s="50" t="e">
        <f>H153-H152</f>
        <v>#VALUE!</v>
      </c>
      <c r="J152" s="70"/>
      <c r="K152" s="70"/>
    </row>
    <row r="153">
      <c r="A153" s="5" t="s">
        <v>1467</v>
      </c>
      <c r="B153" s="11" t="s">
        <v>1468</v>
      </c>
      <c r="C153" s="1" t="s">
        <v>327</v>
      </c>
      <c r="D153" s="83" t="str">
        <f>VLOOKUP(E153, 'Relationship DB'!$A$2:$C$451, 3, TRUE)</f>
        <v>E-041</v>
      </c>
      <c r="E153" s="5" t="s">
        <v>1469</v>
      </c>
      <c r="F153" s="48"/>
      <c r="G153" s="110"/>
      <c r="H153" s="50" t="e">
        <f>VALUE(MID(F153, FIND("-", F153) + 1, LEN(F153) - FIND("-", F153)))</f>
        <v>#VALUE!</v>
      </c>
      <c r="I153" s="50" t="e">
        <f>H154-H153</f>
        <v>#VALUE!</v>
      </c>
      <c r="J153" s="70"/>
      <c r="K153" s="70"/>
    </row>
    <row r="154">
      <c r="A154" s="51" t="s">
        <v>1470</v>
      </c>
      <c r="B154" s="52" t="s">
        <v>1471</v>
      </c>
      <c r="C154" s="43" t="s">
        <v>330</v>
      </c>
      <c r="D154" s="87" t="str">
        <f>VLOOKUP(E154, 'Relationship DB'!$A$2:$C$451, 3, TRUE)</f>
        <v>E-094</v>
      </c>
      <c r="E154" s="51" t="s">
        <v>1472</v>
      </c>
      <c r="F154" s="48"/>
      <c r="G154" s="110"/>
      <c r="H154" s="50" t="e">
        <f>VALUE(MID(F154, FIND("-", F154) + 1, LEN(F154) - FIND("-", F154)))</f>
        <v>#VALUE!</v>
      </c>
      <c r="I154" s="50" t="e">
        <f>H155-H154</f>
        <v>#VALUE!</v>
      </c>
      <c r="J154" s="70"/>
      <c r="K154" s="70"/>
    </row>
    <row r="155">
      <c r="A155" s="5" t="s">
        <v>1473</v>
      </c>
      <c r="B155" s="11" t="s">
        <v>1474</v>
      </c>
      <c r="C155" s="1" t="s">
        <v>333</v>
      </c>
      <c r="D155" s="83" t="str">
        <f>VLOOKUP(E155, 'Relationship DB'!$A$2:$C$451, 3, TRUE)</f>
        <v>E-029</v>
      </c>
      <c r="E155" s="5" t="s">
        <v>1070</v>
      </c>
      <c r="F155" s="48" t="s">
        <v>1475</v>
      </c>
      <c r="G155" s="110"/>
      <c r="H155" s="50">
        <f>VALUE(MID(F155, FIND("-", F155) + 1, LEN(F155) - FIND("-", F155)))</f>
        <v>34</v>
      </c>
      <c r="I155" s="50" t="e">
        <f>H156-H155</f>
        <v>#VALUE!</v>
      </c>
      <c r="J155" s="70"/>
      <c r="K155" s="70"/>
    </row>
    <row r="156">
      <c r="A156" s="5" t="s">
        <v>1476</v>
      </c>
      <c r="B156" s="11" t="s">
        <v>1477</v>
      </c>
      <c r="C156" s="1" t="s">
        <v>336</v>
      </c>
      <c r="D156" s="83" t="str">
        <f>VLOOKUP(E156, 'Relationship DB'!$A$2:$C$451, 3, TRUE)</f>
        <v>E-217</v>
      </c>
      <c r="E156" s="5" t="s">
        <v>1478</v>
      </c>
      <c r="F156" s="48"/>
      <c r="G156" s="110"/>
      <c r="H156" s="50" t="e">
        <f>VALUE(MID(F156, FIND("-", F156) + 1, LEN(F156) - FIND("-", F156)))</f>
        <v>#VALUE!</v>
      </c>
      <c r="I156" s="50" t="e">
        <f>H157-H156</f>
        <v>#VALUE!</v>
      </c>
      <c r="J156" s="70"/>
      <c r="K156" s="70"/>
    </row>
    <row r="157">
      <c r="A157" s="51" t="s">
        <v>1479</v>
      </c>
      <c r="B157" s="52" t="s">
        <v>1480</v>
      </c>
      <c r="C157" s="43" t="s">
        <v>339</v>
      </c>
      <c r="D157" s="87" t="str">
        <f>VLOOKUP(E157, 'Relationship DB'!$A$2:$C$451, 3, TRUE)</f>
        <v>E-031</v>
      </c>
      <c r="E157" s="51" t="s">
        <v>1108</v>
      </c>
      <c r="F157" s="48"/>
      <c r="G157" s="110"/>
      <c r="H157" s="50" t="e">
        <f>VALUE(MID(F157, FIND("-", F157) + 1, LEN(F157) - FIND("-", F157)))</f>
        <v>#VALUE!</v>
      </c>
      <c r="I157" s="50" t="e">
        <f>H158-H157</f>
        <v>#VALUE!</v>
      </c>
      <c r="J157" s="70"/>
      <c r="K157" s="70"/>
    </row>
    <row r="158">
      <c r="A158" s="5" t="s">
        <v>1481</v>
      </c>
      <c r="B158" s="11" t="s">
        <v>1482</v>
      </c>
      <c r="C158" s="1" t="s">
        <v>342</v>
      </c>
      <c r="D158" s="83" t="str">
        <f>VLOOKUP(E158, 'Relationship DB'!$A$2:$C$451, 3, TRUE)</f>
        <v>E-016</v>
      </c>
      <c r="E158" s="5" t="s">
        <v>1483</v>
      </c>
      <c r="F158" s="48"/>
      <c r="G158" s="110"/>
      <c r="H158" s="50" t="e">
        <f>VALUE(MID(F158, FIND("-", F158) + 1, LEN(F158) - FIND("-", F158)))</f>
        <v>#VALUE!</v>
      </c>
      <c r="I158" s="50" t="e">
        <f>H159-H158</f>
        <v>#VALUE!</v>
      </c>
      <c r="J158" s="70"/>
      <c r="K158" s="70"/>
    </row>
    <row r="159">
      <c r="A159" s="5" t="s">
        <v>1484</v>
      </c>
      <c r="B159" s="11" t="s">
        <v>1485</v>
      </c>
      <c r="C159" s="1" t="s">
        <v>346</v>
      </c>
      <c r="D159" s="83" t="str">
        <f>VLOOKUP(E159, 'Relationship DB'!$A$2:$C$451, 3, TRUE)</f>
        <v>E-045</v>
      </c>
      <c r="E159" s="5" t="s">
        <v>1486</v>
      </c>
      <c r="F159" s="48"/>
      <c r="G159" s="50"/>
      <c r="H159" s="50" t="e">
        <f>VALUE(MID(F159, FIND("-", F159) + 1, LEN(F159) - FIND("-", F159)))</f>
        <v>#VALUE!</v>
      </c>
      <c r="I159" s="50" t="e">
        <f>H160-H159</f>
        <v>#VALUE!</v>
      </c>
      <c r="J159" s="70"/>
      <c r="K159" s="70"/>
    </row>
    <row r="160">
      <c r="A160" s="51" t="s">
        <v>1487</v>
      </c>
      <c r="B160" s="52" t="s">
        <v>348</v>
      </c>
      <c r="C160" s="43" t="s">
        <v>346</v>
      </c>
      <c r="D160" s="87" t="str">
        <f>VLOOKUP(E160, 'Relationship DB'!$A$2:$C$451, 3, TRUE)</f>
        <v>E-045</v>
      </c>
      <c r="E160" s="51" t="s">
        <v>1488</v>
      </c>
      <c r="F160" s="48"/>
      <c r="G160" s="50"/>
      <c r="H160" s="50" t="e">
        <f>VALUE(MID(F160, FIND("-", F160) + 1, LEN(F160) - FIND("-", F160)))</f>
        <v>#VALUE!</v>
      </c>
      <c r="I160" s="50" t="e">
        <f>H161-H160</f>
        <v>#VALUE!</v>
      </c>
      <c r="J160" s="70"/>
      <c r="K160" s="70"/>
    </row>
    <row r="161">
      <c r="A161" s="5" t="s">
        <v>1489</v>
      </c>
      <c r="B161" s="11" t="s">
        <v>1490</v>
      </c>
      <c r="C161" s="1" t="s">
        <v>349</v>
      </c>
      <c r="D161" s="83" t="str">
        <f>VLOOKUP(E161, 'Relationship DB'!$A$2:$C$451, 3, TRUE)</f>
        <v>E-082</v>
      </c>
      <c r="E161" s="5" t="s">
        <v>1491</v>
      </c>
      <c r="F161" s="48"/>
      <c r="G161" s="50"/>
      <c r="H161" s="50" t="e">
        <f>VALUE(MID(F161, FIND("-", F161) + 1, LEN(F161) - FIND("-", F161)))</f>
        <v>#VALUE!</v>
      </c>
      <c r="I161" s="50" t="e">
        <f>H162-H161</f>
        <v>#VALUE!</v>
      </c>
      <c r="J161" s="70"/>
      <c r="K161" s="70"/>
    </row>
    <row r="162">
      <c r="A162" s="5" t="s">
        <v>1492</v>
      </c>
      <c r="B162" s="11" t="s">
        <v>1493</v>
      </c>
      <c r="C162" s="43" t="s">
        <v>352</v>
      </c>
      <c r="D162" s="87" t="str">
        <f>VLOOKUP(E162, 'Relationship DB'!$A$2:$C$451, 3, TRUE)</f>
        <v>E-024</v>
      </c>
      <c r="E162" s="51" t="s">
        <v>1494</v>
      </c>
      <c r="F162" s="48"/>
      <c r="G162" s="50"/>
      <c r="H162" s="50" t="e">
        <f>VALUE(MID(F162, FIND("-", F162) + 1, LEN(F162) - FIND("-", F162)))</f>
        <v>#VALUE!</v>
      </c>
      <c r="I162" s="50" t="e">
        <f>H163-H162</f>
        <v>#VALUE!</v>
      </c>
      <c r="J162" s="70"/>
      <c r="K162" s="70"/>
    </row>
    <row r="163">
      <c r="A163" s="5" t="s">
        <v>1495</v>
      </c>
      <c r="B163" s="11" t="s">
        <v>1496</v>
      </c>
      <c r="C163" s="43" t="s">
        <v>352</v>
      </c>
      <c r="D163" s="87" t="str">
        <f>VLOOKUP(E163, 'Relationship DB'!$A$2:$C$451, 3, TRUE)</f>
        <v>E-067</v>
      </c>
      <c r="E163" s="51" t="s">
        <v>1497</v>
      </c>
      <c r="F163" s="48"/>
      <c r="G163" s="50"/>
      <c r="H163" s="50" t="e">
        <f>VALUE(MID(F163, FIND("-", F163) + 1, LEN(F163) - FIND("-", F163)))</f>
        <v>#VALUE!</v>
      </c>
      <c r="I163" s="50" t="e">
        <f>H164-H163</f>
        <v>#VALUE!</v>
      </c>
      <c r="J163" s="70"/>
      <c r="K163" s="70"/>
    </row>
    <row r="164" s="58" customFormat="1">
      <c r="A164" s="5" t="s">
        <v>1498</v>
      </c>
      <c r="B164" s="11" t="s">
        <v>1499</v>
      </c>
      <c r="C164" s="43" t="s">
        <v>352</v>
      </c>
      <c r="D164" s="87" t="str">
        <f>VLOOKUP(E164, 'Relationship DB'!$A$2:$C$451, 3, TRUE)</f>
        <v>E-067</v>
      </c>
      <c r="E164" s="51" t="s">
        <v>1500</v>
      </c>
      <c r="F164" s="48"/>
      <c r="G164" s="50"/>
      <c r="H164" s="50" t="e">
        <f>VALUE(MID(F164, FIND("-", F164) + 1, LEN(F164) - FIND("-", F164)))</f>
        <v>#VALUE!</v>
      </c>
      <c r="I164" s="50" t="e">
        <f>H165-H164</f>
        <v>#VALUE!</v>
      </c>
      <c r="J164" s="70"/>
      <c r="K164" s="70"/>
    </row>
    <row r="165">
      <c r="A165" s="5" t="s">
        <v>1501</v>
      </c>
      <c r="B165" s="11" t="s">
        <v>1502</v>
      </c>
      <c r="C165" s="43" t="s">
        <v>356</v>
      </c>
      <c r="D165" s="87" t="str">
        <f>VLOOKUP(E165, 'Relationship DB'!$A$2:$C$451, 3, TRUE)</f>
        <v>E-066</v>
      </c>
      <c r="E165" s="51" t="s">
        <v>1503</v>
      </c>
      <c r="F165" s="48"/>
      <c r="G165" s="50"/>
      <c r="H165" s="50" t="e">
        <f>VALUE(MID(F165, FIND("-", F165) + 1, LEN(F165) - FIND("-", F165)))</f>
        <v>#VALUE!</v>
      </c>
      <c r="I165" s="50" t="e">
        <f>H166-H165</f>
        <v>#VALUE!</v>
      </c>
      <c r="J165" s="70"/>
      <c r="K165" s="70"/>
    </row>
    <row r="166">
      <c r="A166" s="5" t="s">
        <v>1504</v>
      </c>
      <c r="B166" s="11" t="s">
        <v>1505</v>
      </c>
      <c r="C166" s="43" t="s">
        <v>359</v>
      </c>
      <c r="D166" s="87" t="str">
        <f>VLOOKUP(E166, 'Relationship DB'!$A$2:$C$451, 3, TRUE)</f>
        <v>E-035</v>
      </c>
      <c r="E166" s="51" t="s">
        <v>1506</v>
      </c>
      <c r="F166" s="48"/>
      <c r="G166" s="50"/>
      <c r="H166" s="50" t="e">
        <f>VALUE(MID(F166, FIND("-", F166) + 1, LEN(F166) - FIND("-", F166)))</f>
        <v>#VALUE!</v>
      </c>
      <c r="I166" s="50" t="e">
        <f>H167-H166</f>
        <v>#VALUE!</v>
      </c>
      <c r="J166" s="70"/>
      <c r="K166" s="70"/>
    </row>
    <row r="167">
      <c r="A167" s="5" t="s">
        <v>1507</v>
      </c>
      <c r="B167" s="11" t="s">
        <v>1508</v>
      </c>
      <c r="C167" s="43" t="s">
        <v>359</v>
      </c>
      <c r="D167" s="87" t="str">
        <f>VLOOKUP(E167, 'Relationship DB'!$A$2:$C$451, 3, TRUE)</f>
        <v>E-113</v>
      </c>
      <c r="E167" s="51" t="s">
        <v>1509</v>
      </c>
      <c r="F167" s="48"/>
      <c r="G167" s="50"/>
      <c r="H167" s="50" t="e">
        <f>VALUE(MID(F167, FIND("-", F167) + 1, LEN(F167) - FIND("-", F167)))</f>
        <v>#VALUE!</v>
      </c>
      <c r="I167" s="50" t="e">
        <f>H168-H167</f>
        <v>#VALUE!</v>
      </c>
      <c r="J167" s="70"/>
      <c r="K167" s="70"/>
    </row>
    <row r="168" s="58" customFormat="1">
      <c r="A168" s="5" t="s">
        <v>1510</v>
      </c>
      <c r="B168" s="11" t="s">
        <v>1511</v>
      </c>
      <c r="C168" s="43" t="s">
        <v>362</v>
      </c>
      <c r="D168" s="87" t="str">
        <f>VLOOKUP(E168, 'Relationship DB'!$A$2:$C$451, 3, TRUE)</f>
        <v>E-033</v>
      </c>
      <c r="E168" s="51" t="s">
        <v>1512</v>
      </c>
      <c r="F168" s="48"/>
      <c r="G168" s="50"/>
      <c r="H168" s="50" t="e">
        <f>VALUE(MID(F168, FIND("-", F168) + 1, LEN(F168) - FIND("-", F168)))</f>
        <v>#VALUE!</v>
      </c>
      <c r="I168" s="50" t="e">
        <f>H169-H168</f>
        <v>#VALUE!</v>
      </c>
      <c r="J168" s="70"/>
      <c r="K168" s="70"/>
    </row>
    <row r="169">
      <c r="A169" s="5" t="s">
        <v>1513</v>
      </c>
      <c r="B169" s="11" t="s">
        <v>1514</v>
      </c>
      <c r="C169" s="43" t="s">
        <v>362</v>
      </c>
      <c r="D169" s="87" t="str">
        <f>VLOOKUP(E169, 'Relationship DB'!$A$2:$C$451, 3, TRUE)</f>
        <v>E-138</v>
      </c>
      <c r="E169" s="51" t="s">
        <v>1515</v>
      </c>
      <c r="F169" s="48"/>
      <c r="G169" s="50"/>
      <c r="H169" s="50" t="e">
        <f>VALUE(MID(F169, FIND("-", F169) + 1, LEN(F169) - FIND("-", F169)))</f>
        <v>#VALUE!</v>
      </c>
      <c r="I169" s="50" t="e">
        <f>H170-H169</f>
        <v>#VALUE!</v>
      </c>
      <c r="J169" s="70"/>
      <c r="K169" s="70"/>
    </row>
    <row r="170">
      <c r="A170" s="5" t="s">
        <v>1516</v>
      </c>
      <c r="B170" s="11" t="s">
        <v>1517</v>
      </c>
      <c r="C170" s="43" t="s">
        <v>369</v>
      </c>
      <c r="D170" s="87" t="str">
        <f>VLOOKUP(E170, 'Relationship DB'!$A$2:$C$451, 3, TRUE)</f>
        <v>E-046</v>
      </c>
      <c r="E170" s="51" t="s">
        <v>1142</v>
      </c>
      <c r="F170" s="48"/>
      <c r="G170" s="50"/>
      <c r="H170" s="50" t="e">
        <f>VALUE(MID(F170, FIND("-", F170) + 1, LEN(F170) - FIND("-", F170)))</f>
        <v>#VALUE!</v>
      </c>
      <c r="I170" s="50" t="e">
        <f>H171-H170</f>
        <v>#VALUE!</v>
      </c>
      <c r="J170" s="70"/>
      <c r="K170" s="70"/>
    </row>
    <row r="171" s="58" customFormat="1">
      <c r="A171" s="5" t="s">
        <v>1518</v>
      </c>
      <c r="B171" s="11" t="s">
        <v>1519</v>
      </c>
      <c r="C171" s="43" t="s">
        <v>369</v>
      </c>
      <c r="D171" s="87" t="str">
        <f>VLOOKUP(E171, 'Relationship DB'!$A$2:$C$451, 3, TRUE)</f>
        <v>E-203</v>
      </c>
      <c r="E171" s="51" t="s">
        <v>1520</v>
      </c>
      <c r="F171" s="48"/>
      <c r="G171" s="50"/>
      <c r="H171" s="50" t="e">
        <f>VALUE(MID(F171, FIND("-", F171) + 1, LEN(F171) - FIND("-", F171)))</f>
        <v>#VALUE!</v>
      </c>
      <c r="I171" s="50" t="e">
        <f>H172-H171</f>
        <v>#VALUE!</v>
      </c>
      <c r="J171" s="70"/>
      <c r="K171" s="70"/>
    </row>
    <row r="172">
      <c r="A172" s="5" t="s">
        <v>1521</v>
      </c>
      <c r="B172" s="11" t="s">
        <v>1522</v>
      </c>
      <c r="C172" s="43" t="s">
        <v>372</v>
      </c>
      <c r="D172" s="87" t="str">
        <f>VLOOKUP(E172, 'Relationship DB'!$A$2:$C$451, 3, TRUE)</f>
        <v>E-031</v>
      </c>
      <c r="E172" s="51" t="s">
        <v>1108</v>
      </c>
      <c r="F172" s="48"/>
      <c r="G172" s="50"/>
      <c r="H172" s="50" t="e">
        <f>VALUE(MID(F172, FIND("-", F172) + 1, LEN(F172) - FIND("-", F172)))</f>
        <v>#VALUE!</v>
      </c>
      <c r="I172" s="50" t="e">
        <f>H173-H172</f>
        <v>#VALUE!</v>
      </c>
      <c r="J172" s="70"/>
      <c r="K172" s="70"/>
    </row>
    <row r="173">
      <c r="A173" s="5" t="s">
        <v>1523</v>
      </c>
      <c r="B173" s="11" t="s">
        <v>1524</v>
      </c>
      <c r="C173" s="43" t="s">
        <v>372</v>
      </c>
      <c r="D173" s="87" t="str">
        <f>VLOOKUP(E173, 'Relationship DB'!$A$2:$C$451, 3, TRUE)</f>
        <v>E-111</v>
      </c>
      <c r="E173" s="51" t="s">
        <v>1525</v>
      </c>
      <c r="F173" s="48"/>
      <c r="G173" s="50"/>
      <c r="H173" s="50" t="e">
        <f>VALUE(MID(F173, FIND("-", F173) + 1, LEN(F173) - FIND("-", F173)))</f>
        <v>#VALUE!</v>
      </c>
      <c r="I173" s="50" t="e">
        <f>H174-H173</f>
        <v>#VALUE!</v>
      </c>
      <c r="J173" s="70"/>
      <c r="K173" s="70"/>
    </row>
    <row r="174" s="58" customFormat="1">
      <c r="A174" s="5" t="s">
        <v>1526</v>
      </c>
      <c r="B174" s="11" t="s">
        <v>1527</v>
      </c>
      <c r="C174" s="43" t="s">
        <v>372</v>
      </c>
      <c r="D174" s="87" t="str">
        <f>VLOOKUP(E174, 'Relationship DB'!$A$2:$C$451, 3, TRUE)</f>
        <v>E-112</v>
      </c>
      <c r="E174" s="51" t="s">
        <v>1528</v>
      </c>
      <c r="F174" s="48"/>
      <c r="G174" s="50"/>
      <c r="H174" s="50" t="e">
        <f>VALUE(MID(F174, FIND("-", F174) + 1, LEN(F174) - FIND("-", F174)))</f>
        <v>#VALUE!</v>
      </c>
      <c r="I174" s="50" t="e">
        <f>H175-H174</f>
        <v>#VALUE!</v>
      </c>
      <c r="J174" s="70"/>
      <c r="K174" s="70"/>
    </row>
    <row r="175" s="58" customFormat="1">
      <c r="A175" s="5" t="s">
        <v>1529</v>
      </c>
      <c r="B175" s="11" t="s">
        <v>1530</v>
      </c>
      <c r="C175" s="43" t="s">
        <v>375</v>
      </c>
      <c r="D175" s="87" t="str">
        <f>VLOOKUP(E175, 'Relationship DB'!$A$2:$C$451, 3, TRUE)</f>
        <v>E-048</v>
      </c>
      <c r="E175" s="51" t="s">
        <v>1111</v>
      </c>
      <c r="F175" s="48"/>
      <c r="G175" s="50"/>
      <c r="H175" s="50" t="e">
        <f>VALUE(MID(F175, FIND("-", F175) + 1, LEN(F175) - FIND("-", F175)))</f>
        <v>#VALUE!</v>
      </c>
      <c r="I175" s="50" t="e">
        <f>H176-H175</f>
        <v>#VALUE!</v>
      </c>
      <c r="J175" s="70"/>
      <c r="K175" s="70"/>
    </row>
    <row r="176">
      <c r="A176" s="5" t="s">
        <v>1531</v>
      </c>
      <c r="B176" s="11" t="s">
        <v>1532</v>
      </c>
      <c r="C176" s="1" t="s">
        <v>378</v>
      </c>
      <c r="D176" s="83" t="str">
        <f>VLOOKUP(E176, 'Relationship DB'!$A$2:$C$451, 3, TRUE)</f>
        <v>E-017</v>
      </c>
      <c r="E176" s="5" t="s">
        <v>1120</v>
      </c>
      <c r="F176" s="48"/>
      <c r="G176" s="50"/>
      <c r="H176" s="50" t="e">
        <f>VALUE(MID(F176, FIND("-", F176) + 1, LEN(F176) - FIND("-", F176)))</f>
        <v>#VALUE!</v>
      </c>
      <c r="I176" s="50" t="e">
        <f>H177-H176</f>
        <v>#VALUE!</v>
      </c>
      <c r="J176" s="70"/>
      <c r="K176" s="70"/>
    </row>
    <row r="177">
      <c r="A177" s="51" t="s">
        <v>1533</v>
      </c>
      <c r="B177" s="52" t="s">
        <v>1534</v>
      </c>
      <c r="C177" s="43" t="s">
        <v>378</v>
      </c>
      <c r="D177" s="87" t="str">
        <f>VLOOKUP(E177, 'Relationship DB'!$A$2:$C$451, 3, TRUE)</f>
        <v>E-026</v>
      </c>
      <c r="E177" s="51" t="s">
        <v>1363</v>
      </c>
      <c r="F177" s="48"/>
      <c r="G177" s="50"/>
      <c r="H177" s="50" t="e">
        <f>VALUE(MID(F177, FIND("-", F177) + 1, LEN(F177) - FIND("-", F177)))</f>
        <v>#VALUE!</v>
      </c>
      <c r="I177" s="50" t="e">
        <f>H178-H177</f>
        <v>#VALUE!</v>
      </c>
      <c r="J177" s="70"/>
      <c r="K177" s="70"/>
    </row>
    <row r="178">
      <c r="A178" s="5" t="s">
        <v>1535</v>
      </c>
      <c r="B178" s="11" t="s">
        <v>1536</v>
      </c>
      <c r="C178" s="1" t="s">
        <v>378</v>
      </c>
      <c r="D178" s="83" t="str">
        <f>VLOOKUP(E178, 'Relationship DB'!$A$2:$C$451, 3, TRUE)</f>
        <v>E-017</v>
      </c>
      <c r="E178" s="5" t="s">
        <v>1102</v>
      </c>
      <c r="F178" s="48"/>
      <c r="G178" s="50"/>
      <c r="H178" s="120" t="e">
        <f>VALUE(MID(F178, FIND("-", F178) + 1, LEN(F178) - FIND("-", F178)))</f>
        <v>#VALUE!</v>
      </c>
      <c r="I178" s="120" t="e">
        <f>H179-H178</f>
        <v>#VALUE!</v>
      </c>
      <c r="J178" s="70"/>
      <c r="K178" s="70"/>
    </row>
    <row r="179">
      <c r="A179" s="68" t="s">
        <v>1537</v>
      </c>
      <c r="B179" s="143" t="s">
        <v>1538</v>
      </c>
      <c r="C179" s="144" t="s">
        <v>381</v>
      </c>
      <c r="D179" s="147" t="str">
        <f>VLOOKUP(E179, 'Relationship DB'!$A$2:$C$451, 3, TRUE)</f>
        <v>E-071</v>
      </c>
      <c r="E179" s="68" t="s">
        <v>1539</v>
      </c>
      <c r="F179" s="50" t="s">
        <v>1540</v>
      </c>
      <c r="G179" s="50"/>
      <c r="H179" s="50">
        <f>VALUE(MID(F179, FIND("-", F179) + 1, LEN(F179) - FIND("-", F179)))</f>
        <v>290</v>
      </c>
      <c r="I179" s="50" t="e">
        <f>H180-H179</f>
        <v>#VALUE!</v>
      </c>
      <c r="J179" s="70"/>
      <c r="K179" s="70"/>
    </row>
    <row r="180">
      <c r="A180" s="5" t="s">
        <v>1541</v>
      </c>
      <c r="B180" s="11" t="s">
        <v>1542</v>
      </c>
      <c r="C180" s="1" t="s">
        <v>381</v>
      </c>
      <c r="D180" s="83" t="str">
        <f>VLOOKUP(E180, 'Relationship DB'!$A$2:$C$451, 3, TRUE)</f>
        <v>E-024</v>
      </c>
      <c r="E180" s="51" t="s">
        <v>1543</v>
      </c>
      <c r="F180" s="48" t="s">
        <v>1544</v>
      </c>
      <c r="G180" s="50"/>
      <c r="H180" s="50" t="e">
        <f>VALUE(MID(F180, FIND("-", F180) + 1, LEN(F180) - FIND("-", F180)))</f>
        <v>#VALUE!</v>
      </c>
      <c r="I180" s="50" t="e">
        <f>H181-H180</f>
        <v>#VALUE!</v>
      </c>
      <c r="J180" s="70"/>
      <c r="K180" s="70"/>
    </row>
    <row r="181">
      <c r="A181" s="5" t="s">
        <v>1545</v>
      </c>
      <c r="B181" s="11" t="s">
        <v>1546</v>
      </c>
      <c r="C181" s="1" t="s">
        <v>381</v>
      </c>
      <c r="D181" s="83" t="str">
        <f>VLOOKUP(E181, 'Relationship DB'!$A$2:$C$451, 3, TRUE)</f>
        <v>E-026</v>
      </c>
      <c r="E181" s="5" t="s">
        <v>1540</v>
      </c>
      <c r="F181" s="48"/>
      <c r="G181" s="50"/>
      <c r="H181" s="50" t="e">
        <f>VALUE(MID(F181, FIND("-", F181) + 1, LEN(F181) - FIND("-", F181)))</f>
        <v>#VALUE!</v>
      </c>
      <c r="I181" s="50" t="e">
        <f>H182-H181</f>
        <v>#VALUE!</v>
      </c>
      <c r="J181" s="70"/>
      <c r="K181" s="70"/>
    </row>
    <row r="182">
      <c r="A182" s="5" t="s">
        <v>1547</v>
      </c>
      <c r="B182" s="11" t="s">
        <v>1548</v>
      </c>
      <c r="C182" s="1" t="s">
        <v>384</v>
      </c>
      <c r="D182" s="83" t="str">
        <f>VLOOKUP(E182, 'Relationship DB'!$A$2:$C$451, 3, TRUE)</f>
        <v>E-024</v>
      </c>
      <c r="E182" s="165" t="s">
        <v>1148</v>
      </c>
      <c r="F182" s="48" t="s">
        <v>1549</v>
      </c>
      <c r="G182" s="50"/>
      <c r="H182" s="50" t="e">
        <f>VALUE(MID(F182, FIND("-", F182) + 1, LEN(F182) - FIND("-", F182)))</f>
        <v>#VALUE!</v>
      </c>
      <c r="I182" s="50" t="e">
        <f>H183-H182</f>
        <v>#VALUE!</v>
      </c>
      <c r="J182" s="70"/>
      <c r="K182" s="70"/>
    </row>
    <row r="183">
      <c r="A183" s="5" t="s">
        <v>1550</v>
      </c>
      <c r="B183" s="11" t="s">
        <v>1551</v>
      </c>
      <c r="C183" s="1" t="s">
        <v>384</v>
      </c>
      <c r="D183" s="83" t="str">
        <f>VLOOKUP(E183, 'Relationship DB'!$A$2:$C$451, 3, TRUE)</f>
        <v>E-020</v>
      </c>
      <c r="E183" s="5" t="s">
        <v>1552</v>
      </c>
      <c r="F183" s="48" t="s">
        <v>1553</v>
      </c>
      <c r="G183" s="50"/>
      <c r="H183" s="50" t="e">
        <f>VALUE(MID(F183, FIND("-", F183) + 1, LEN(F183) - FIND("-", F183)))</f>
        <v>#VALUE!</v>
      </c>
      <c r="I183" s="50" t="e">
        <f>H184-H183</f>
        <v>#VALUE!</v>
      </c>
      <c r="J183" s="70"/>
      <c r="K183" s="70"/>
    </row>
    <row r="184">
      <c r="A184" s="5" t="s">
        <v>1554</v>
      </c>
      <c r="B184" s="11" t="s">
        <v>1555</v>
      </c>
      <c r="C184" s="1" t="s">
        <v>384</v>
      </c>
      <c r="D184" s="83" t="str">
        <f>VLOOKUP(E184, 'Relationship DB'!$A$2:$C$451, 3, TRUE)</f>
        <v>E-074</v>
      </c>
      <c r="E184" s="5" t="s">
        <v>1556</v>
      </c>
      <c r="F184" s="48" t="s">
        <v>1553</v>
      </c>
      <c r="G184" s="50"/>
      <c r="H184" s="50" t="e">
        <f>VALUE(MID(F184, FIND("-", F184) + 1, LEN(F184) - FIND("-", F184)))</f>
        <v>#VALUE!</v>
      </c>
      <c r="I184" s="50" t="e">
        <f>H185-H184</f>
        <v>#VALUE!</v>
      </c>
      <c r="J184" s="70"/>
      <c r="K184" s="70"/>
    </row>
    <row r="185">
      <c r="A185" s="5" t="s">
        <v>1557</v>
      </c>
      <c r="B185" s="11" t="s">
        <v>1558</v>
      </c>
      <c r="C185" s="1" t="s">
        <v>384</v>
      </c>
      <c r="D185" s="83" t="str">
        <f>VLOOKUP(E185, 'Relationship DB'!$A$2:$C$451, 3, TRUE)</f>
        <v>E-057</v>
      </c>
      <c r="E185" s="5" t="s">
        <v>1213</v>
      </c>
      <c r="F185" s="48"/>
      <c r="G185" s="50"/>
      <c r="H185" s="50" t="e">
        <f>VALUE(MID(F185, FIND("-", F185) + 1, LEN(F185) - FIND("-", F185)))</f>
        <v>#VALUE!</v>
      </c>
      <c r="I185" s="50" t="e">
        <f>H186-H185</f>
        <v>#VALUE!</v>
      </c>
      <c r="J185" s="70"/>
      <c r="K185" s="70"/>
    </row>
    <row r="186">
      <c r="A186" s="5" t="s">
        <v>1559</v>
      </c>
      <c r="B186" s="11" t="s">
        <v>1560</v>
      </c>
      <c r="C186" s="1" t="s">
        <v>384</v>
      </c>
      <c r="D186" s="83" t="str">
        <f>VLOOKUP(E186, 'Relationship DB'!$A$2:$C$451, 3, TRUE)</f>
        <v>E-066</v>
      </c>
      <c r="E186" s="5" t="s">
        <v>1201</v>
      </c>
      <c r="F186" s="48"/>
      <c r="G186" s="50"/>
      <c r="H186" s="50" t="e">
        <f>VALUE(MID(F186, FIND("-", F186) + 1, LEN(F186) - FIND("-", F186)))</f>
        <v>#VALUE!</v>
      </c>
      <c r="I186" s="50" t="e">
        <f>H187-H186</f>
        <v>#VALUE!</v>
      </c>
      <c r="J186" s="70"/>
      <c r="K186" s="70"/>
    </row>
    <row r="187">
      <c r="A187" s="5" t="s">
        <v>1561</v>
      </c>
      <c r="B187" s="11" t="s">
        <v>1562</v>
      </c>
      <c r="C187" s="1" t="s">
        <v>384</v>
      </c>
      <c r="D187" s="83" t="str">
        <f>VLOOKUP(E187, 'Relationship DB'!$A$2:$C$451, 3, TRUE)</f>
        <v>E-073</v>
      </c>
      <c r="E187" s="5" t="s">
        <v>1277</v>
      </c>
      <c r="F187" s="48"/>
      <c r="G187" s="50"/>
      <c r="H187" s="50" t="e">
        <f>VALUE(MID(F187, FIND("-", F187) + 1, LEN(F187) - FIND("-", F187)))</f>
        <v>#VALUE!</v>
      </c>
      <c r="I187" s="50" t="e">
        <f>H188-H187</f>
        <v>#VALUE!</v>
      </c>
      <c r="J187" s="70"/>
      <c r="K187" s="70"/>
    </row>
    <row r="188" s="58" customFormat="1">
      <c r="A188" s="5" t="s">
        <v>1563</v>
      </c>
      <c r="B188" s="11" t="s">
        <v>1564</v>
      </c>
      <c r="C188" s="1" t="s">
        <v>387</v>
      </c>
      <c r="D188" s="83" t="str">
        <f>VLOOKUP(E188, 'Relationship DB'!$A$2:$C$451, 3, TRUE)</f>
        <v>E-046</v>
      </c>
      <c r="E188" s="51" t="s">
        <v>1565</v>
      </c>
      <c r="F188" s="48"/>
      <c r="G188" s="50"/>
      <c r="H188" s="50" t="e">
        <f>VALUE(MID(F188, FIND("-", F188) + 1, LEN(F188) - FIND("-", F188)))</f>
        <v>#VALUE!</v>
      </c>
      <c r="I188" s="50" t="e">
        <f>H189-H188</f>
        <v>#VALUE!</v>
      </c>
      <c r="J188" s="70"/>
      <c r="K188" s="70"/>
    </row>
    <row r="189" s="58" customFormat="1">
      <c r="A189" s="5" t="s">
        <v>1566</v>
      </c>
      <c r="B189" s="11" t="s">
        <v>1567</v>
      </c>
      <c r="C189" s="1" t="s">
        <v>390</v>
      </c>
      <c r="D189" s="83" t="str">
        <f>VLOOKUP(E189, 'Relationship DB'!$A$2:$C$451, 3, TRUE)</f>
        <v>E-037</v>
      </c>
      <c r="E189" s="5" t="s">
        <v>1568</v>
      </c>
      <c r="F189" s="48"/>
      <c r="G189" s="50"/>
      <c r="H189" s="50" t="e">
        <f>VALUE(MID(F189, FIND("-", F189) + 1, LEN(F189) - FIND("-", F189)))</f>
        <v>#VALUE!</v>
      </c>
      <c r="I189" s="50" t="e">
        <f>H190-H189</f>
        <v>#VALUE!</v>
      </c>
      <c r="J189" s="70"/>
      <c r="K189" s="70"/>
    </row>
    <row r="190">
      <c r="A190" s="5" t="s">
        <v>1569</v>
      </c>
      <c r="B190" s="11" t="s">
        <v>1570</v>
      </c>
      <c r="C190" s="1" t="s">
        <v>393</v>
      </c>
      <c r="D190" s="83" t="str">
        <f>VLOOKUP(E190, 'Relationship DB'!$A$2:$C$451, 3, TRUE)</f>
        <v>E-097</v>
      </c>
      <c r="E190" s="5" t="s">
        <v>1571</v>
      </c>
      <c r="F190" s="48"/>
      <c r="G190" s="50"/>
      <c r="H190" s="50" t="e">
        <f>VALUE(MID(F190, FIND("-", F190) + 1, LEN(F190) - FIND("-", F190)))</f>
        <v>#VALUE!</v>
      </c>
      <c r="I190" s="50" t="e">
        <f>H191-H190</f>
        <v>#VALUE!</v>
      </c>
      <c r="J190" s="70"/>
      <c r="K190" s="70"/>
    </row>
    <row r="191">
      <c r="A191" s="5" t="s">
        <v>1572</v>
      </c>
      <c r="B191" s="11" t="s">
        <v>1573</v>
      </c>
      <c r="C191" s="1" t="s">
        <v>393</v>
      </c>
      <c r="D191" s="83" t="str">
        <f>VLOOKUP(E191, 'Relationship DB'!$A$2:$C$451, 3, TRUE)</f>
        <v>E-119</v>
      </c>
      <c r="E191" s="5" t="s">
        <v>1574</v>
      </c>
      <c r="F191" s="48"/>
      <c r="G191" s="50"/>
      <c r="H191" s="50" t="e">
        <f>VALUE(MID(F191, FIND("-", F191) + 1, LEN(F191) - FIND("-", F191)))</f>
        <v>#VALUE!</v>
      </c>
      <c r="I191" s="50" t="e">
        <f>H192-H191</f>
        <v>#VALUE!</v>
      </c>
      <c r="J191" s="70"/>
      <c r="K191" s="70"/>
    </row>
    <row r="192">
      <c r="A192" s="5" t="s">
        <v>1575</v>
      </c>
      <c r="B192" s="11" t="s">
        <v>1576</v>
      </c>
      <c r="C192" s="1" t="s">
        <v>393</v>
      </c>
      <c r="D192" s="83" t="str">
        <f>VLOOKUP(E192, 'Relationship DB'!$A$2:$C$451, 3, TRUE)</f>
        <v>E-140</v>
      </c>
      <c r="E192" s="5" t="s">
        <v>1577</v>
      </c>
      <c r="F192" s="48"/>
      <c r="G192" s="50"/>
      <c r="H192" s="50" t="e">
        <f>VALUE(MID(F192, FIND("-", F192) + 1, LEN(F192) - FIND("-", F192)))</f>
        <v>#VALUE!</v>
      </c>
      <c r="I192" s="50" t="e">
        <f>H193-H192</f>
        <v>#VALUE!</v>
      </c>
      <c r="J192" s="70"/>
      <c r="K192" s="70"/>
    </row>
    <row r="193">
      <c r="A193" s="5" t="s">
        <v>1578</v>
      </c>
      <c r="B193" s="11" t="s">
        <v>1579</v>
      </c>
      <c r="C193" s="1" t="s">
        <v>393</v>
      </c>
      <c r="D193" s="83" t="str">
        <f>VLOOKUP(E193, 'Relationship DB'!$A$2:$C$451, 3, TRUE)</f>
        <v>E-097</v>
      </c>
      <c r="E193" s="51" t="s">
        <v>1580</v>
      </c>
      <c r="F193" s="48"/>
      <c r="G193" s="50"/>
      <c r="H193" s="50" t="e">
        <f>VALUE(MID(F193, FIND("-", F193) + 1, LEN(F193) - FIND("-", F193)))</f>
        <v>#VALUE!</v>
      </c>
      <c r="I193" s="50" t="e">
        <f>H194-H193</f>
        <v>#VALUE!</v>
      </c>
      <c r="J193" s="70"/>
      <c r="K193" s="70"/>
    </row>
    <row r="194">
      <c r="A194" s="5" t="s">
        <v>1581</v>
      </c>
      <c r="B194" s="11" t="s">
        <v>1582</v>
      </c>
      <c r="C194" s="1" t="s">
        <v>396</v>
      </c>
      <c r="D194" s="83" t="str">
        <f>VLOOKUP(E194, 'Relationship DB'!$A$2:$C$451, 3, TRUE)</f>
        <v>E-001</v>
      </c>
      <c r="E194" s="51" t="s">
        <v>1583</v>
      </c>
      <c r="F194" s="48"/>
      <c r="G194" s="50"/>
      <c r="H194" s="50" t="e">
        <f>VALUE(MID(F194, FIND("-", F194) + 1, LEN(F194) - FIND("-", F194)))</f>
        <v>#VALUE!</v>
      </c>
      <c r="I194" s="50" t="e">
        <f>H195-H194</f>
        <v>#VALUE!</v>
      </c>
      <c r="J194" s="70"/>
      <c r="K194" s="70"/>
    </row>
    <row r="195">
      <c r="A195" s="51" t="s">
        <v>1584</v>
      </c>
      <c r="B195" s="52" t="s">
        <v>1585</v>
      </c>
      <c r="C195" s="43" t="s">
        <v>396</v>
      </c>
      <c r="D195" s="87" t="str">
        <f>VLOOKUP(E195, 'Relationship DB'!$A$2:$C$451, 3, TRUE)</f>
        <v>E-002</v>
      </c>
      <c r="E195" s="51" t="s">
        <v>1586</v>
      </c>
      <c r="F195" s="48"/>
      <c r="G195" s="50"/>
      <c r="H195" s="50" t="e">
        <f>VALUE(MID(F195, FIND("-", F195) + 1, LEN(F195) - FIND("-", F195)))</f>
        <v>#VALUE!</v>
      </c>
      <c r="I195" s="50" t="e">
        <f>H196-H195</f>
        <v>#VALUE!</v>
      </c>
      <c r="J195" s="70"/>
      <c r="K195" s="70"/>
    </row>
    <row r="196" s="58" customFormat="1">
      <c r="A196" s="5" t="s">
        <v>1587</v>
      </c>
      <c r="B196" s="11" t="s">
        <v>1588</v>
      </c>
      <c r="C196" s="1" t="s">
        <v>396</v>
      </c>
      <c r="D196" s="83" t="str">
        <f>VLOOKUP(E196, 'Relationship DB'!$A$2:$C$451, 3, TRUE)</f>
        <v>E-003</v>
      </c>
      <c r="E196" s="51" t="s">
        <v>1589</v>
      </c>
      <c r="F196" s="48"/>
      <c r="G196" s="50"/>
      <c r="H196" s="50" t="e">
        <f>VALUE(MID(F196, FIND("-", F196) + 1, LEN(F196) - FIND("-", F196)))</f>
        <v>#VALUE!</v>
      </c>
      <c r="I196" s="50" t="e">
        <f>H197-H196</f>
        <v>#VALUE!</v>
      </c>
      <c r="J196" s="70"/>
      <c r="K196" s="70"/>
    </row>
    <row r="197">
      <c r="A197" s="5" t="s">
        <v>1590</v>
      </c>
      <c r="B197" s="11" t="s">
        <v>1591</v>
      </c>
      <c r="C197" s="1" t="s">
        <v>396</v>
      </c>
      <c r="D197" s="83" t="str">
        <f>VLOOKUP(E197, 'Relationship DB'!$A$2:$C$451, 3, TRUE)</f>
        <v>E-004</v>
      </c>
      <c r="E197" s="51" t="s">
        <v>1592</v>
      </c>
      <c r="F197" s="48"/>
      <c r="G197" s="50"/>
      <c r="H197" s="50" t="e">
        <f>VALUE(MID(F197, FIND("-", F197) + 1, LEN(F197) - FIND("-", F197)))</f>
        <v>#VALUE!</v>
      </c>
      <c r="I197" s="50" t="e">
        <f>H198-H197</f>
        <v>#VALUE!</v>
      </c>
      <c r="J197" s="70"/>
      <c r="K197" s="70"/>
    </row>
    <row r="198">
      <c r="A198" s="5" t="s">
        <v>1593</v>
      </c>
      <c r="B198" s="11" t="s">
        <v>1594</v>
      </c>
      <c r="C198" s="1" t="s">
        <v>399</v>
      </c>
      <c r="D198" s="83" t="str">
        <f>VLOOKUP(E198, 'Relationship DB'!$A$2:$C$451, 3, TRUE)</f>
        <v>E-001</v>
      </c>
      <c r="E198" s="51" t="s">
        <v>1595</v>
      </c>
      <c r="F198" s="48"/>
      <c r="G198" s="50"/>
      <c r="H198" s="50" t="e">
        <f>VALUE(MID(F198, FIND("-", F198) + 1, LEN(F198) - FIND("-", F198)))</f>
        <v>#VALUE!</v>
      </c>
      <c r="I198" s="50" t="e">
        <f>H199-H198</f>
        <v>#VALUE!</v>
      </c>
      <c r="J198" s="70"/>
      <c r="K198" s="70"/>
    </row>
    <row r="199">
      <c r="A199" s="5" t="s">
        <v>1596</v>
      </c>
      <c r="B199" s="11" t="s">
        <v>1597</v>
      </c>
      <c r="C199" s="1" t="s">
        <v>399</v>
      </c>
      <c r="D199" s="83" t="str">
        <f>VLOOKUP(E199, 'Relationship DB'!$A$2:$C$451, 3, TRUE)</f>
        <v>E-018</v>
      </c>
      <c r="E199" s="5" t="s">
        <v>1598</v>
      </c>
      <c r="F199" s="48"/>
      <c r="G199" s="50"/>
      <c r="H199" s="50" t="e">
        <f>VALUE(MID(F199, FIND("-", F199) + 1, LEN(F199) - FIND("-", F199)))</f>
        <v>#VALUE!</v>
      </c>
      <c r="I199" s="50" t="e">
        <f>H200-H199</f>
        <v>#VALUE!</v>
      </c>
      <c r="J199" s="70"/>
      <c r="K199" s="70"/>
    </row>
    <row r="200" s="58" customFormat="1">
      <c r="A200" s="5" t="s">
        <v>1599</v>
      </c>
      <c r="B200" s="11" t="s">
        <v>1600</v>
      </c>
      <c r="C200" s="1" t="s">
        <v>399</v>
      </c>
      <c r="D200" s="83" t="str">
        <f>VLOOKUP(E200, 'Relationship DB'!$A$2:$C$451, 3, TRUE)</f>
        <v>E-108</v>
      </c>
      <c r="E200" s="51" t="s">
        <v>1601</v>
      </c>
      <c r="F200" s="48"/>
      <c r="G200" s="50"/>
      <c r="H200" s="50" t="e">
        <f>VALUE(MID(F200, FIND("-", F200) + 1, LEN(F200) - FIND("-", F200)))</f>
        <v>#VALUE!</v>
      </c>
      <c r="I200" s="50" t="e">
        <f>H201-H200</f>
        <v>#VALUE!</v>
      </c>
      <c r="J200" s="70"/>
      <c r="K200" s="70"/>
    </row>
    <row r="201">
      <c r="A201" s="5" t="s">
        <v>1602</v>
      </c>
      <c r="B201" s="11" t="s">
        <v>1603</v>
      </c>
      <c r="C201" s="1" t="s">
        <v>402</v>
      </c>
      <c r="D201" s="83" t="str">
        <f>VLOOKUP(E201, 'Relationship DB'!$A$2:$C$451, 3, TRUE)</f>
        <v>E-015</v>
      </c>
      <c r="E201" s="5" t="s">
        <v>1604</v>
      </c>
      <c r="F201" s="48" t="s">
        <v>1605</v>
      </c>
      <c r="G201" s="50"/>
      <c r="H201" s="50">
        <f>VALUE(MID(F201, FIND("-", F201) + 1, LEN(F201) - FIND("-", F201)))</f>
        <v>357</v>
      </c>
      <c r="I201" s="50" t="e">
        <f>H202-H201</f>
        <v>#VALUE!</v>
      </c>
      <c r="J201" s="70"/>
      <c r="K201" s="70"/>
    </row>
    <row r="202">
      <c r="A202" s="51" t="s">
        <v>1606</v>
      </c>
      <c r="B202" s="52" t="s">
        <v>1607</v>
      </c>
      <c r="C202" s="43" t="s">
        <v>402</v>
      </c>
      <c r="D202" s="87" t="str">
        <f>VLOOKUP(E202, 'Relationship DB'!$A$2:$C$451, 3, TRUE)</f>
        <v>E-199</v>
      </c>
      <c r="E202" s="51" t="s">
        <v>1605</v>
      </c>
      <c r="F202" s="48"/>
      <c r="G202" s="51"/>
      <c r="H202" s="50" t="e">
        <f>VALUE(MID(F202, FIND("-", F202) + 1, LEN(F202) - FIND("-", F202)))</f>
        <v>#VALUE!</v>
      </c>
      <c r="I202" s="50" t="e">
        <f>H203-H202</f>
        <v>#VALUE!</v>
      </c>
      <c r="J202" s="70"/>
      <c r="K202" s="70"/>
    </row>
    <row r="203">
      <c r="A203" s="51" t="s">
        <v>1608</v>
      </c>
      <c r="B203" s="52" t="s">
        <v>1609</v>
      </c>
      <c r="C203" s="43" t="s">
        <v>405</v>
      </c>
      <c r="D203" s="87" t="str">
        <f>VLOOKUP(E203, 'Relationship DB'!$A$2:$C$451, 3, TRUE)</f>
        <v>E-168</v>
      </c>
      <c r="E203" s="51" t="s">
        <v>1610</v>
      </c>
      <c r="F203" s="48" t="s">
        <v>1611</v>
      </c>
      <c r="G203" s="51"/>
      <c r="H203" s="50">
        <f>VALUE(MID(F203, FIND("-", F203) + 1, LEN(F203) - FIND("-", F203)))</f>
        <v>3</v>
      </c>
      <c r="I203" s="50">
        <f>H204-H203</f>
        <v>23</v>
      </c>
      <c r="J203" s="70"/>
      <c r="K203" s="70"/>
    </row>
    <row r="204">
      <c r="A204" s="51" t="s">
        <v>1612</v>
      </c>
      <c r="B204" s="52" t="s">
        <v>1609</v>
      </c>
      <c r="C204" s="43" t="s">
        <v>405</v>
      </c>
      <c r="D204" s="87" t="str">
        <f>VLOOKUP(E204, 'Relationship DB'!$A$2:$C$451, 3, TRUE)</f>
        <v>E-168</v>
      </c>
      <c r="E204" s="51" t="s">
        <v>1613</v>
      </c>
      <c r="F204" s="48" t="s">
        <v>1614</v>
      </c>
      <c r="G204" s="51"/>
      <c r="H204" s="50">
        <f>VALUE(MID(F204, FIND("-", F204) + 1, LEN(F204) - FIND("-", F204)))</f>
        <v>26</v>
      </c>
      <c r="I204" s="50" t="e">
        <f>H205-H204</f>
        <v>#VALUE!</v>
      </c>
      <c r="J204" s="70"/>
      <c r="K204" s="70"/>
    </row>
    <row r="205">
      <c r="A205" s="51" t="s">
        <v>1615</v>
      </c>
      <c r="B205" s="52" t="s">
        <v>1616</v>
      </c>
      <c r="C205" s="43" t="s">
        <v>408</v>
      </c>
      <c r="D205" s="87" t="str">
        <f>VLOOKUP(E205, 'Relationship DB'!$A$2:$C$451, 3, TRUE)</f>
        <v>E-033</v>
      </c>
      <c r="E205" s="51" t="s">
        <v>1512</v>
      </c>
      <c r="F205" s="48"/>
      <c r="G205" s="110"/>
      <c r="H205" s="50" t="e">
        <f>VALUE(MID(F205, FIND("-", F205) + 1, LEN(F205) - FIND("-", F205)))</f>
        <v>#VALUE!</v>
      </c>
      <c r="I205" s="50" t="e">
        <f>H206-H205</f>
        <v>#VALUE!</v>
      </c>
      <c r="J205" s="70"/>
      <c r="K205" s="70"/>
    </row>
    <row r="206">
      <c r="A206" s="51" t="s">
        <v>1617</v>
      </c>
      <c r="B206" s="52" t="s">
        <v>1618</v>
      </c>
      <c r="C206" s="43" t="s">
        <v>412</v>
      </c>
      <c r="D206" s="87" t="str">
        <f>VLOOKUP(E206, 'Relationship DB'!$A$2:$C$451, 3, TRUE)</f>
        <v>E-067</v>
      </c>
      <c r="E206" s="51" t="s">
        <v>1207</v>
      </c>
      <c r="F206" s="48"/>
      <c r="G206" s="110"/>
      <c r="H206" s="50" t="e">
        <f>VALUE(MID(F206, FIND("-", F206) + 1, LEN(F206) - FIND("-", F206)))</f>
        <v>#VALUE!</v>
      </c>
      <c r="I206" s="50" t="e">
        <f>H207-H206</f>
        <v>#VALUE!</v>
      </c>
      <c r="J206" s="70"/>
      <c r="K206" s="70"/>
    </row>
    <row r="207">
      <c r="A207" s="51" t="s">
        <v>1619</v>
      </c>
      <c r="B207" s="52" t="s">
        <v>1620</v>
      </c>
      <c r="C207" s="43" t="s">
        <v>415</v>
      </c>
      <c r="D207" s="87" t="str">
        <f>VLOOKUP(E207, 'Relationship DB'!$A$2:$C$451, 3, TRUE)</f>
        <v>E-057</v>
      </c>
      <c r="E207" s="51" t="s">
        <v>1621</v>
      </c>
      <c r="F207" s="48"/>
      <c r="G207" s="110"/>
      <c r="H207" s="50" t="e">
        <f>VALUE(MID(F207, FIND("-", F207) + 1, LEN(F207) - FIND("-", F207)))</f>
        <v>#VALUE!</v>
      </c>
      <c r="I207" s="50" t="e">
        <f>H208-H207</f>
        <v>#VALUE!</v>
      </c>
      <c r="J207" s="70"/>
      <c r="K207" s="70"/>
    </row>
    <row r="208">
      <c r="A208" s="51" t="s">
        <v>1622</v>
      </c>
      <c r="B208" s="52" t="s">
        <v>1514</v>
      </c>
      <c r="C208" s="43" t="s">
        <v>415</v>
      </c>
      <c r="D208" s="87" t="str">
        <f>VLOOKUP(E208, 'Relationship DB'!$A$2:$C$451, 3, TRUE)</f>
        <v>E-138</v>
      </c>
      <c r="E208" s="51" t="s">
        <v>1515</v>
      </c>
      <c r="F208" s="48"/>
      <c r="G208" s="110"/>
      <c r="H208" s="50" t="e">
        <f>VALUE(MID(F208, FIND("-", F208) + 1, LEN(F208) - FIND("-", F208)))</f>
        <v>#VALUE!</v>
      </c>
      <c r="I208" s="50" t="e">
        <f>H209-H208</f>
        <v>#VALUE!</v>
      </c>
      <c r="J208" s="70"/>
      <c r="K208" s="70"/>
    </row>
    <row r="209">
      <c r="A209" s="51" t="s">
        <v>1623</v>
      </c>
      <c r="B209" s="52" t="s">
        <v>1624</v>
      </c>
      <c r="C209" s="43" t="s">
        <v>415</v>
      </c>
      <c r="D209" s="87" t="str">
        <f>VLOOKUP(E209, 'Relationship DB'!$A$2:$C$451, 3, TRUE)</f>
        <v>E-203</v>
      </c>
      <c r="E209" s="51" t="s">
        <v>1625</v>
      </c>
      <c r="F209" s="48"/>
      <c r="G209" s="110"/>
      <c r="H209" s="50" t="e">
        <f>VALUE(MID(F209, FIND("-", F209) + 1, LEN(F209) - FIND("-", F209)))</f>
        <v>#VALUE!</v>
      </c>
      <c r="I209" s="50" t="e">
        <f>H210-H209</f>
        <v>#VALUE!</v>
      </c>
      <c r="J209" s="70"/>
      <c r="K209" s="70"/>
    </row>
    <row r="210">
      <c r="A210" s="51" t="s">
        <v>1626</v>
      </c>
      <c r="B210" s="52" t="s">
        <v>1627</v>
      </c>
      <c r="C210" s="43" t="s">
        <v>415</v>
      </c>
      <c r="D210" s="87" t="str">
        <f>VLOOKUP(E210, 'Relationship DB'!$A$2:$C$451, 3, TRUE)</f>
        <v>E-206</v>
      </c>
      <c r="E210" s="51" t="s">
        <v>1628</v>
      </c>
      <c r="F210" s="48"/>
      <c r="G210" s="110"/>
      <c r="H210" s="50" t="e">
        <f>VALUE(MID(F210, FIND("-", F210) + 1, LEN(F210) - FIND("-", F210)))</f>
        <v>#VALUE!</v>
      </c>
      <c r="I210" s="50" t="e">
        <f>H211-H210</f>
        <v>#VALUE!</v>
      </c>
      <c r="J210" s="70"/>
      <c r="K210" s="70"/>
    </row>
    <row r="211">
      <c r="A211" s="51" t="s">
        <v>1629</v>
      </c>
      <c r="B211" s="52" t="s">
        <v>1630</v>
      </c>
      <c r="C211" s="43" t="s">
        <v>418</v>
      </c>
      <c r="D211" s="87" t="str">
        <f>VLOOKUP(E211, 'Relationship DB'!$A$2:$C$451, 3, TRUE)</f>
        <v>E-009</v>
      </c>
      <c r="E211" s="51" t="s">
        <v>1631</v>
      </c>
      <c r="F211" s="48"/>
      <c r="G211" s="110"/>
      <c r="H211" s="50" t="e">
        <f>VALUE(MID(F211, FIND("-", F211) + 1, LEN(F211) - FIND("-", F211)))</f>
        <v>#VALUE!</v>
      </c>
      <c r="I211" s="50" t="e">
        <f>H212-H211</f>
        <v>#VALUE!</v>
      </c>
      <c r="J211" s="70"/>
      <c r="K211" s="70"/>
    </row>
    <row r="212">
      <c r="A212" s="51" t="s">
        <v>1632</v>
      </c>
      <c r="B212" s="52" t="s">
        <v>1633</v>
      </c>
      <c r="C212" s="43" t="s">
        <v>418</v>
      </c>
      <c r="D212" s="87" t="str">
        <f>VLOOKUP(E212, 'Relationship DB'!$A$2:$C$451, 3, TRUE)</f>
        <v>E-010</v>
      </c>
      <c r="E212" s="51" t="s">
        <v>1634</v>
      </c>
      <c r="F212" s="48"/>
      <c r="G212" s="110"/>
      <c r="H212" s="50" t="e">
        <f>VALUE(MID(F212, FIND("-", F212) + 1, LEN(F212) - FIND("-", F212)))</f>
        <v>#VALUE!</v>
      </c>
      <c r="I212" s="50" t="e">
        <f>H213-H212</f>
        <v>#VALUE!</v>
      </c>
      <c r="J212" s="70"/>
      <c r="K212" s="70"/>
    </row>
    <row r="213">
      <c r="A213" s="51" t="s">
        <v>1635</v>
      </c>
      <c r="B213" s="52" t="s">
        <v>1636</v>
      </c>
      <c r="C213" s="43" t="s">
        <v>418</v>
      </c>
      <c r="D213" s="87" t="str">
        <f>VLOOKUP(E213, 'Relationship DB'!$A$2:$C$451, 3, TRUE)</f>
        <v>E-011</v>
      </c>
      <c r="E213" s="51" t="s">
        <v>1637</v>
      </c>
      <c r="F213" s="48"/>
      <c r="G213" s="110"/>
      <c r="H213" s="50" t="e">
        <f>VALUE(MID(F213, FIND("-", F213) + 1, LEN(F213) - FIND("-", F213)))</f>
        <v>#VALUE!</v>
      </c>
      <c r="I213" s="50" t="e">
        <f>H214-H213</f>
        <v>#VALUE!</v>
      </c>
      <c r="J213" s="70"/>
      <c r="K213" s="70"/>
    </row>
    <row r="214">
      <c r="A214" s="5" t="s">
        <v>1638</v>
      </c>
      <c r="B214" s="11" t="s">
        <v>1639</v>
      </c>
      <c r="C214" s="1" t="s">
        <v>421</v>
      </c>
      <c r="D214" s="83" t="str">
        <f>VLOOKUP(E214, 'Relationship DB'!$A$2:$C$451, 3, TRUE)</f>
        <v>E-012</v>
      </c>
      <c r="E214" s="5" t="s">
        <v>1640</v>
      </c>
      <c r="F214" s="48"/>
      <c r="G214" s="110"/>
      <c r="H214" s="50" t="e">
        <f>VALUE(MID(F214, FIND("-", F214) + 1, LEN(F214) - FIND("-", F214)))</f>
        <v>#VALUE!</v>
      </c>
      <c r="I214" s="50" t="e">
        <f>H215-H214</f>
        <v>#VALUE!</v>
      </c>
      <c r="J214" s="70"/>
      <c r="K214" s="70"/>
    </row>
    <row r="215">
      <c r="A215" s="5" t="s">
        <v>1641</v>
      </c>
      <c r="B215" s="11" t="s">
        <v>1642</v>
      </c>
      <c r="C215" s="1" t="s">
        <v>424</v>
      </c>
      <c r="D215" s="83" t="str">
        <f>VLOOKUP(E215, 'Relationship DB'!$A$2:$C$451, 3, TRUE)</f>
        <v>E-119</v>
      </c>
      <c r="E215" s="51" t="s">
        <v>1643</v>
      </c>
      <c r="F215" s="48"/>
      <c r="G215" s="110"/>
      <c r="H215" s="50" t="e">
        <f>VALUE(MID(F215, FIND("-", F215) + 1, LEN(F215) - FIND("-", F215)))</f>
        <v>#VALUE!</v>
      </c>
      <c r="I215" s="50" t="e">
        <f>H216-H215</f>
        <v>#VALUE!</v>
      </c>
      <c r="J215" s="70"/>
      <c r="K215" s="70"/>
    </row>
    <row r="216">
      <c r="A216" s="5" t="s">
        <v>1644</v>
      </c>
      <c r="B216" s="11" t="s">
        <v>1645</v>
      </c>
      <c r="C216" s="1" t="s">
        <v>424</v>
      </c>
      <c r="D216" s="83" t="str">
        <f>VLOOKUP(E216, 'Relationship DB'!$A$2:$C$451, 3, TRUE)</f>
        <v>E-191</v>
      </c>
      <c r="E216" s="5" t="s">
        <v>1646</v>
      </c>
      <c r="F216" s="48"/>
      <c r="G216" s="110"/>
      <c r="H216" s="50" t="e">
        <f>VALUE(MID(F216, FIND("-", F216) + 1, LEN(F216) - FIND("-", F216)))</f>
        <v>#VALUE!</v>
      </c>
      <c r="I216" s="50" t="e">
        <f>H217-H216</f>
        <v>#VALUE!</v>
      </c>
      <c r="J216" s="70"/>
      <c r="K216" s="70"/>
    </row>
    <row r="217">
      <c r="A217" s="5" t="s">
        <v>1647</v>
      </c>
      <c r="B217" s="11" t="s">
        <v>1648</v>
      </c>
      <c r="C217" s="1" t="s">
        <v>427</v>
      </c>
      <c r="D217" s="83" t="str">
        <f>VLOOKUP(E217, 'Relationship DB'!$A$2:$C$451, 3, TRUE)</f>
        <v>E-052</v>
      </c>
      <c r="E217" s="5" t="s">
        <v>1649</v>
      </c>
      <c r="F217" s="48"/>
      <c r="G217" s="110"/>
      <c r="H217" s="50" t="e">
        <f>VALUE(MID(F217, FIND("-", F217) + 1, LEN(F217) - FIND("-", F217)))</f>
        <v>#VALUE!</v>
      </c>
      <c r="I217" s="50" t="e">
        <f>H218-H217</f>
        <v>#VALUE!</v>
      </c>
      <c r="J217" s="70"/>
      <c r="K217" s="70"/>
    </row>
    <row r="218">
      <c r="A218" s="5" t="s">
        <v>1650</v>
      </c>
      <c r="B218" s="11" t="s">
        <v>1651</v>
      </c>
      <c r="C218" s="1" t="s">
        <v>427</v>
      </c>
      <c r="D218" s="83" t="str">
        <f>VLOOKUP(E218, 'Relationship DB'!$A$2:$C$451, 3, TRUE)</f>
        <v>E-063</v>
      </c>
      <c r="E218" s="5" t="s">
        <v>1652</v>
      </c>
      <c r="F218" s="48"/>
      <c r="G218" s="110"/>
      <c r="H218" s="50" t="e">
        <f>VALUE(MID(F218, FIND("-", F218) + 1, LEN(F218) - FIND("-", F218)))</f>
        <v>#VALUE!</v>
      </c>
      <c r="I218" s="50" t="e">
        <f>H219-H218</f>
        <v>#VALUE!</v>
      </c>
      <c r="J218" s="70"/>
      <c r="K218" s="70"/>
    </row>
    <row r="219">
      <c r="A219" s="5" t="s">
        <v>1653</v>
      </c>
      <c r="B219" s="11" t="s">
        <v>1654</v>
      </c>
      <c r="C219" s="1" t="s">
        <v>427</v>
      </c>
      <c r="D219" s="83" t="str">
        <f>VLOOKUP(E219, 'Relationship DB'!$A$2:$C$451, 3, TRUE)</f>
        <v>E-095</v>
      </c>
      <c r="E219" s="5" t="s">
        <v>1655</v>
      </c>
      <c r="F219" s="48"/>
      <c r="G219" s="110"/>
      <c r="H219" s="50" t="e">
        <f>VALUE(MID(F219, FIND("-", F219) + 1, LEN(F219) - FIND("-", F219)))</f>
        <v>#VALUE!</v>
      </c>
      <c r="I219" s="50" t="e">
        <f>H220-H219</f>
        <v>#VALUE!</v>
      </c>
      <c r="J219" s="70"/>
      <c r="K219" s="70"/>
    </row>
    <row r="220">
      <c r="A220" s="5" t="s">
        <v>1656</v>
      </c>
      <c r="B220" s="11" t="s">
        <v>1657</v>
      </c>
      <c r="C220" s="1" t="s">
        <v>427</v>
      </c>
      <c r="D220" s="83" t="str">
        <f>VLOOKUP(E220, 'Relationship DB'!$A$2:$C$451, 3, TRUE)</f>
        <v>E-096</v>
      </c>
      <c r="E220" s="5" t="s">
        <v>1658</v>
      </c>
      <c r="F220" s="48"/>
      <c r="G220" s="110"/>
      <c r="H220" s="50" t="e">
        <f>VALUE(MID(F220, FIND("-", F220) + 1, LEN(F220) - FIND("-", F220)))</f>
        <v>#VALUE!</v>
      </c>
      <c r="I220" s="50" t="e">
        <f>H221-H220</f>
        <v>#VALUE!</v>
      </c>
      <c r="J220" s="70"/>
      <c r="K220" s="70"/>
    </row>
    <row r="221">
      <c r="A221" s="5" t="s">
        <v>1659</v>
      </c>
      <c r="B221" s="11" t="s">
        <v>1660</v>
      </c>
      <c r="C221" s="1" t="s">
        <v>427</v>
      </c>
      <c r="D221" s="83" t="str">
        <f>VLOOKUP(E221, 'Relationship DB'!$A$2:$C$451, 3, TRUE)</f>
        <v>E-032</v>
      </c>
      <c r="E221" s="51" t="s">
        <v>1661</v>
      </c>
      <c r="F221" s="48"/>
      <c r="G221" s="110"/>
      <c r="H221" s="50" t="e">
        <f>VALUE(MID(F221, FIND("-", F221) + 1, LEN(F221) - FIND("-", F221)))</f>
        <v>#VALUE!</v>
      </c>
      <c r="I221" s="50" t="e">
        <f>H222-H221</f>
        <v>#VALUE!</v>
      </c>
      <c r="J221" s="70"/>
      <c r="K221" s="70"/>
    </row>
    <row r="222" s="58" customFormat="1">
      <c r="A222" s="5" t="s">
        <v>1662</v>
      </c>
      <c r="B222" s="11" t="s">
        <v>1663</v>
      </c>
      <c r="C222" s="1" t="s">
        <v>431</v>
      </c>
      <c r="D222" s="83" t="str">
        <f>VLOOKUP(E222, 'Relationship DB'!$A$2:$C$451, 3, TRUE)</f>
        <v>E-194</v>
      </c>
      <c r="E222" s="51" t="s">
        <v>1664</v>
      </c>
      <c r="F222" s="48"/>
      <c r="G222" s="110"/>
      <c r="H222" s="50" t="e">
        <f>VALUE(MID(F222, FIND("-", F222) + 1, LEN(F222) - FIND("-", F222)))</f>
        <v>#VALUE!</v>
      </c>
      <c r="I222" s="50" t="e">
        <f>H223-H222</f>
        <v>#VALUE!</v>
      </c>
      <c r="J222" s="70"/>
      <c r="K222" s="70"/>
    </row>
    <row r="223" s="58" customFormat="1">
      <c r="A223" s="5" t="s">
        <v>1665</v>
      </c>
      <c r="B223" s="11" t="s">
        <v>1666</v>
      </c>
      <c r="C223" s="1" t="s">
        <v>431</v>
      </c>
      <c r="D223" s="83" t="str">
        <f>VLOOKUP(E223, 'Relationship DB'!$A$2:$C$451, 3, TRUE)</f>
        <v>E-195</v>
      </c>
      <c r="E223" s="51" t="s">
        <v>1667</v>
      </c>
      <c r="F223" s="48"/>
      <c r="G223" s="110"/>
      <c r="H223" s="50" t="e">
        <f>VALUE(MID(F223, FIND("-", F223) + 1, LEN(F223) - FIND("-", F223)))</f>
        <v>#VALUE!</v>
      </c>
      <c r="I223" s="50" t="e">
        <f>H224-H223</f>
        <v>#VALUE!</v>
      </c>
      <c r="J223" s="70"/>
      <c r="K223" s="70"/>
    </row>
    <row r="224">
      <c r="A224" s="5" t="s">
        <v>1668</v>
      </c>
      <c r="B224" s="11" t="s">
        <v>1669</v>
      </c>
      <c r="C224" s="1" t="s">
        <v>434</v>
      </c>
      <c r="D224" s="83" t="str">
        <f>VLOOKUP(E224, 'Relationship DB'!$A$2:$C$451, 3, TRUE)</f>
        <v>E-030</v>
      </c>
      <c r="E224" s="51" t="s">
        <v>1670</v>
      </c>
      <c r="F224" s="48"/>
      <c r="G224" s="110"/>
      <c r="H224" s="50" t="e">
        <f>VALUE(MID(F224, FIND("-", F224) + 1, LEN(F224) - FIND("-", F224)))</f>
        <v>#VALUE!</v>
      </c>
      <c r="I224" s="50" t="e">
        <f>H225-H224</f>
        <v>#VALUE!</v>
      </c>
      <c r="J224" s="70"/>
      <c r="K224" s="70"/>
    </row>
    <row r="225">
      <c r="A225" s="5" t="s">
        <v>1671</v>
      </c>
      <c r="B225" s="11" t="s">
        <v>1672</v>
      </c>
      <c r="C225" s="1" t="s">
        <v>434</v>
      </c>
      <c r="D225" s="83" t="str">
        <f>VLOOKUP(E225, 'Relationship DB'!$A$2:$C$451, 3, TRUE)</f>
        <v>E-041</v>
      </c>
      <c r="E225" s="51" t="s">
        <v>1673</v>
      </c>
      <c r="F225" s="48"/>
      <c r="G225" s="110"/>
      <c r="H225" s="50" t="e">
        <f>VALUE(MID(F225, FIND("-", F225) + 1, LEN(F225) - FIND("-", F225)))</f>
        <v>#VALUE!</v>
      </c>
      <c r="I225" s="50" t="e">
        <f>H226-H225</f>
        <v>#VALUE!</v>
      </c>
      <c r="J225" s="70"/>
      <c r="K225" s="70"/>
    </row>
    <row r="226">
      <c r="A226" s="5" t="s">
        <v>1674</v>
      </c>
      <c r="B226" s="11" t="s">
        <v>1675</v>
      </c>
      <c r="C226" s="1" t="s">
        <v>438</v>
      </c>
      <c r="D226" s="83" t="str">
        <f>VLOOKUP(E226, 'Relationship DB'!$A$2:$C$451, 3, TRUE)</f>
        <v>E-029</v>
      </c>
      <c r="E226" s="110" t="s">
        <v>1676</v>
      </c>
      <c r="F226" s="48"/>
      <c r="G226" s="110"/>
      <c r="H226" s="50" t="e">
        <f>VALUE(MID(F226, FIND("-", F226) + 1, LEN(F226) - FIND("-", F226)))</f>
        <v>#VALUE!</v>
      </c>
      <c r="I226" s="50" t="e">
        <f>H227-H226</f>
        <v>#VALUE!</v>
      </c>
      <c r="J226" s="70"/>
      <c r="K226" s="70"/>
    </row>
    <row r="227">
      <c r="A227" s="5" t="s">
        <v>1677</v>
      </c>
      <c r="B227" s="11" t="s">
        <v>1678</v>
      </c>
      <c r="C227" s="1" t="s">
        <v>438</v>
      </c>
      <c r="D227" s="83" t="str">
        <f>VLOOKUP(E227, 'Relationship DB'!$A$2:$C$451, 3, TRUE)</f>
        <v>E-030</v>
      </c>
      <c r="E227" s="110" t="s">
        <v>1679</v>
      </c>
      <c r="F227" s="48"/>
      <c r="G227" s="110"/>
      <c r="H227" s="50" t="e">
        <f>VALUE(MID(F227, FIND("-", F227) + 1, LEN(F227) - FIND("-", F227)))</f>
        <v>#VALUE!</v>
      </c>
      <c r="I227" s="50" t="e">
        <f>H228-H227</f>
        <v>#VALUE!</v>
      </c>
      <c r="J227" s="70"/>
      <c r="K227" s="70"/>
    </row>
    <row r="228">
      <c r="A228" s="5" t="s">
        <v>1680</v>
      </c>
      <c r="B228" s="11" t="s">
        <v>1681</v>
      </c>
      <c r="C228" s="1" t="s">
        <v>441</v>
      </c>
      <c r="D228" s="83" t="str">
        <f>VLOOKUP(E228, 'Relationship DB'!$A$2:$C$451, 3, TRUE)</f>
        <v>E-029</v>
      </c>
      <c r="E228" s="51" t="s">
        <v>1682</v>
      </c>
      <c r="F228" s="48"/>
      <c r="G228" s="110"/>
      <c r="H228" s="50" t="e">
        <f>VALUE(MID(F228, FIND("-", F228) + 1, LEN(F228) - FIND("-", F228)))</f>
        <v>#VALUE!</v>
      </c>
      <c r="I228" s="50" t="e">
        <f>H229-H228</f>
        <v>#VALUE!</v>
      </c>
      <c r="J228" s="70"/>
      <c r="K228" s="70"/>
    </row>
    <row r="229">
      <c r="A229" s="5" t="s">
        <v>1683</v>
      </c>
      <c r="B229" s="11" t="s">
        <v>1684</v>
      </c>
      <c r="C229" s="1" t="s">
        <v>441</v>
      </c>
      <c r="D229" s="83" t="str">
        <f>VLOOKUP(E229, 'Relationship DB'!$A$2:$C$451, 3, TRUE)</f>
        <v>E-030</v>
      </c>
      <c r="E229" s="51" t="s">
        <v>1685</v>
      </c>
      <c r="F229" s="48"/>
      <c r="G229" s="110"/>
      <c r="H229" s="50" t="e">
        <f>VALUE(MID(F229, FIND("-", F229) + 1, LEN(F229) - FIND("-", F229)))</f>
        <v>#VALUE!</v>
      </c>
      <c r="I229" s="50" t="e">
        <f>H230-H229</f>
        <v>#VALUE!</v>
      </c>
      <c r="J229" s="70"/>
      <c r="K229" s="70"/>
    </row>
    <row r="230">
      <c r="A230" s="5" t="s">
        <v>1686</v>
      </c>
      <c r="B230" s="11" t="s">
        <v>1687</v>
      </c>
      <c r="C230" s="1" t="s">
        <v>444</v>
      </c>
      <c r="D230" s="83" t="str">
        <f>VLOOKUP(E230, 'Relationship DB'!$A$2:$C$451, 3, TRUE)</f>
        <v>E-047</v>
      </c>
      <c r="E230" s="51" t="s">
        <v>1688</v>
      </c>
      <c r="F230" s="48"/>
      <c r="G230" s="50"/>
      <c r="H230" s="50" t="e">
        <f>VALUE(MID(F230, FIND("-", F230) + 1, LEN(F230) - FIND("-", F230)))</f>
        <v>#VALUE!</v>
      </c>
      <c r="I230" s="50" t="e">
        <f>H231-H230</f>
        <v>#VALUE!</v>
      </c>
      <c r="J230" s="70"/>
      <c r="K230" s="70"/>
    </row>
    <row r="231">
      <c r="A231" s="5" t="s">
        <v>1689</v>
      </c>
      <c r="B231" s="11" t="s">
        <v>1690</v>
      </c>
      <c r="C231" s="1" t="s">
        <v>444</v>
      </c>
      <c r="D231" s="83" t="str">
        <f>VLOOKUP(E231, 'Relationship DB'!$A$2:$C$451, 3, TRUE)</f>
        <v>E-108</v>
      </c>
      <c r="E231" s="51" t="s">
        <v>1691</v>
      </c>
      <c r="F231" s="48"/>
      <c r="G231" s="50"/>
      <c r="H231" s="50" t="e">
        <f>VALUE(MID(F231, FIND("-", F231) + 1, LEN(F231) - FIND("-", F231)))</f>
        <v>#VALUE!</v>
      </c>
      <c r="I231" s="50" t="e">
        <f>H232-H231</f>
        <v>#VALUE!</v>
      </c>
      <c r="J231" s="70"/>
      <c r="K231" s="70"/>
    </row>
    <row r="232" s="58" customFormat="1">
      <c r="A232" s="51" t="s">
        <v>1692</v>
      </c>
      <c r="B232" s="52" t="s">
        <v>1693</v>
      </c>
      <c r="C232" s="43" t="s">
        <v>447</v>
      </c>
      <c r="D232" s="87" t="str">
        <f>VLOOKUP(E232, 'Relationship DB'!$A$2:$C$451, 3, TRUE)</f>
        <v>E-027</v>
      </c>
      <c r="E232" s="51" t="s">
        <v>1694</v>
      </c>
      <c r="F232" s="48"/>
      <c r="G232" s="50"/>
      <c r="H232" s="50" t="e">
        <f>VALUE(MID(F232, FIND("-", F232) + 1, LEN(F232) - FIND("-", F232)))</f>
        <v>#VALUE!</v>
      </c>
      <c r="I232" s="50" t="e">
        <f>H233-H232</f>
        <v>#VALUE!</v>
      </c>
      <c r="J232" s="70"/>
      <c r="K232" s="70"/>
    </row>
    <row r="233" s="58" customFormat="1">
      <c r="A233" s="5" t="s">
        <v>1695</v>
      </c>
      <c r="B233" s="11" t="s">
        <v>1696</v>
      </c>
      <c r="C233" s="1" t="s">
        <v>450</v>
      </c>
      <c r="D233" s="83" t="str">
        <f>VLOOKUP(E233, 'Relationship DB'!$A$2:$C$451, 3, TRUE)</f>
        <v>E-047</v>
      </c>
      <c r="E233" s="5" t="s">
        <v>1697</v>
      </c>
      <c r="F233" s="48"/>
      <c r="G233" s="50"/>
      <c r="H233" s="50" t="e">
        <f>VALUE(MID(F233, FIND("-", F233) + 1, LEN(F233) - FIND("-", F233)))</f>
        <v>#VALUE!</v>
      </c>
      <c r="I233" s="50" t="e">
        <f>H234-H233</f>
        <v>#VALUE!</v>
      </c>
      <c r="J233" s="70"/>
      <c r="K233" s="70"/>
    </row>
    <row r="234" s="58" customFormat="1">
      <c r="A234" s="5" t="s">
        <v>1698</v>
      </c>
      <c r="B234" s="52" t="s">
        <v>1699</v>
      </c>
      <c r="C234" s="43" t="s">
        <v>453</v>
      </c>
      <c r="D234" s="87" t="str">
        <f>VLOOKUP(E234, 'Relationship DB'!$A$2:$C$451, 3, TRUE)</f>
        <v>E-001</v>
      </c>
      <c r="E234" s="51" t="s">
        <v>1700</v>
      </c>
      <c r="F234" s="48"/>
      <c r="G234" s="50"/>
      <c r="H234" s="50" t="e">
        <f>VALUE(MID(F234, FIND("-", F234) + 1, LEN(F234) - FIND("-", F234)))</f>
        <v>#VALUE!</v>
      </c>
      <c r="I234" s="50" t="e">
        <f>H235-H234</f>
        <v>#VALUE!</v>
      </c>
      <c r="J234" s="70"/>
      <c r="K234" s="70"/>
    </row>
    <row r="235" s="58" customFormat="1">
      <c r="A235" s="5" t="s">
        <v>1701</v>
      </c>
      <c r="B235" s="52" t="s">
        <v>1702</v>
      </c>
      <c r="C235" s="43" t="s">
        <v>453</v>
      </c>
      <c r="D235" s="87" t="str">
        <f>VLOOKUP(E235, 'Relationship DB'!$A$2:$C$451, 3, TRUE)</f>
        <v>E-047</v>
      </c>
      <c r="E235" s="51" t="s">
        <v>1703</v>
      </c>
      <c r="F235" s="48"/>
      <c r="G235" s="50"/>
      <c r="H235" s="50" t="e">
        <f>VALUE(MID(F235, FIND("-", F235) + 1, LEN(F235) - FIND("-", F235)))</f>
        <v>#VALUE!</v>
      </c>
      <c r="I235" s="50" t="e">
        <f>H236-H235</f>
        <v>#VALUE!</v>
      </c>
      <c r="J235" s="70"/>
      <c r="K235" s="70"/>
    </row>
    <row r="236" s="58" customFormat="1">
      <c r="A236" s="118" t="s">
        <v>1704</v>
      </c>
      <c r="B236" s="106" t="s">
        <v>1705</v>
      </c>
      <c r="C236" s="107" t="s">
        <v>453</v>
      </c>
      <c r="D236" s="108" t="str">
        <f>VLOOKUP(E236, 'Relationship DB'!$A$2:$C$451, 3, TRUE)</f>
        <v>E-108</v>
      </c>
      <c r="E236" s="105" t="s">
        <v>1706</v>
      </c>
      <c r="F236" s="119"/>
      <c r="G236" s="120"/>
      <c r="H236" s="50" t="e">
        <f>VALUE(MID(F236, FIND("-", F236) + 1, LEN(F236) - FIND("-", F236)))</f>
        <v>#VALUE!</v>
      </c>
      <c r="I236" s="50" t="e">
        <f>H237-H236</f>
        <v>#VALUE!</v>
      </c>
      <c r="J236" s="70"/>
      <c r="K236" s="70"/>
    </row>
    <row r="237" s="58" customFormat="1">
      <c r="A237" s="5" t="s">
        <v>1707</v>
      </c>
      <c r="B237" s="52" t="s">
        <v>1708</v>
      </c>
      <c r="C237" s="43" t="s">
        <v>456</v>
      </c>
      <c r="D237" s="87" t="str">
        <f>VLOOKUP(E237, 'Relationship DB'!$A$2:$C$451, 3, TRUE)</f>
        <v>E-021</v>
      </c>
      <c r="E237" s="51" t="s">
        <v>1709</v>
      </c>
      <c r="F237" s="48"/>
      <c r="G237" s="50"/>
      <c r="H237" s="50" t="e">
        <f>VALUE(MID(F237, FIND("-", F237) + 1, LEN(F237) - FIND("-", F237)))</f>
        <v>#VALUE!</v>
      </c>
      <c r="I237" s="50" t="e">
        <f>H238-H237</f>
        <v>#VALUE!</v>
      </c>
      <c r="J237" s="70"/>
      <c r="K237" s="70"/>
    </row>
    <row r="238" s="58" customFormat="1">
      <c r="A238" s="5" t="s">
        <v>1710</v>
      </c>
      <c r="B238" s="52" t="s">
        <v>1711</v>
      </c>
      <c r="C238" s="43" t="s">
        <v>456</v>
      </c>
      <c r="D238" s="87"/>
      <c r="E238" s="51" t="s">
        <v>1712</v>
      </c>
      <c r="F238" s="48"/>
      <c r="G238" s="50"/>
      <c r="H238" s="50" t="e">
        <f>VALUE(MID(F238, FIND("-", F238) + 1, LEN(F238) - FIND("-", F238)))</f>
        <v>#VALUE!</v>
      </c>
      <c r="I238" s="50" t="e">
        <f>H239-H238</f>
        <v>#VALUE!</v>
      </c>
      <c r="J238" s="70"/>
      <c r="K238" s="70"/>
    </row>
    <row r="239" s="58" customFormat="1">
      <c r="A239" s="5" t="s">
        <v>1713</v>
      </c>
      <c r="B239" s="52" t="s">
        <v>1714</v>
      </c>
      <c r="C239" s="43" t="s">
        <v>456</v>
      </c>
      <c r="D239" s="87" t="str">
        <f>VLOOKUP(E239, 'Relationship DB'!$A$2:$C$451, 3, TRUE)</f>
        <v>E-059</v>
      </c>
      <c r="E239" s="51" t="s">
        <v>1715</v>
      </c>
      <c r="F239" s="48"/>
      <c r="G239" s="50"/>
      <c r="H239" s="50" t="e">
        <f>VALUE(MID(F239, FIND("-", F239) + 1, LEN(F239) - FIND("-", F239)))</f>
        <v>#VALUE!</v>
      </c>
      <c r="I239" s="50" t="e">
        <f>H240-H239</f>
        <v>#VALUE!</v>
      </c>
      <c r="J239" s="70"/>
      <c r="K239" s="70"/>
    </row>
    <row r="240" s="58" customFormat="1">
      <c r="A240" s="5" t="s">
        <v>1716</v>
      </c>
      <c r="B240" s="103" t="s">
        <v>1717</v>
      </c>
      <c r="C240" s="43" t="s">
        <v>459</v>
      </c>
      <c r="D240" s="87"/>
      <c r="E240" s="51" t="s">
        <v>1718</v>
      </c>
      <c r="F240" s="48"/>
      <c r="G240" s="50"/>
      <c r="H240" s="50" t="e">
        <f>VALUE(MID(F240, FIND("-", F240) + 1, LEN(F240) - FIND("-", F240)))</f>
        <v>#VALUE!</v>
      </c>
      <c r="I240" s="50" t="e">
        <f>H241-H240</f>
        <v>#VALUE!</v>
      </c>
      <c r="J240" s="70"/>
      <c r="K240" s="70"/>
    </row>
    <row r="241" s="58" customFormat="1">
      <c r="A241" s="5" t="s">
        <v>1719</v>
      </c>
      <c r="B241" s="52" t="s">
        <v>1720</v>
      </c>
      <c r="C241" s="43" t="s">
        <v>459</v>
      </c>
      <c r="D241" s="87" t="str">
        <f>VLOOKUP(E241, 'Relationship DB'!$A$2:$C$451, 3, TRUE)</f>
        <v>E-064</v>
      </c>
      <c r="E241" s="51" t="s">
        <v>1721</v>
      </c>
      <c r="F241" s="48"/>
      <c r="G241" s="50"/>
      <c r="H241" s="50" t="e">
        <f>VALUE(MID(F241, FIND("-", F241) + 1, LEN(F241) - FIND("-", F241)))</f>
        <v>#VALUE!</v>
      </c>
      <c r="I241" s="50" t="e">
        <f>H242-H241</f>
        <v>#VALUE!</v>
      </c>
      <c r="J241" s="70"/>
      <c r="K241" s="70"/>
    </row>
    <row r="242" s="58" customFormat="1">
      <c r="A242" s="5" t="s">
        <v>1722</v>
      </c>
      <c r="B242" s="52" t="s">
        <v>1723</v>
      </c>
      <c r="C242" s="43" t="s">
        <v>462</v>
      </c>
      <c r="D242" s="87" t="str">
        <f>VLOOKUP(E242, 'Relationship DB'!$A$2:$C$451, 3, TRUE)</f>
        <v>E-066</v>
      </c>
      <c r="E242" s="51" t="s">
        <v>1724</v>
      </c>
      <c r="F242" s="48"/>
      <c r="G242" s="50"/>
      <c r="H242" s="50" t="e">
        <f>VALUE(MID(F242, FIND("-", F242) + 1, LEN(F242) - FIND("-", F242)))</f>
        <v>#VALUE!</v>
      </c>
      <c r="I242" s="50" t="e">
        <f>H243-H242</f>
        <v>#VALUE!</v>
      </c>
      <c r="J242" s="70"/>
      <c r="K242" s="70"/>
    </row>
    <row r="243" s="58" customFormat="1">
      <c r="A243" s="5" t="s">
        <v>1725</v>
      </c>
      <c r="B243" s="52" t="s">
        <v>1726</v>
      </c>
      <c r="C243" s="43" t="s">
        <v>465</v>
      </c>
      <c r="D243" s="87" t="str">
        <f>VLOOKUP(E243, 'Relationship DB'!$A$2:$C$451, 3, TRUE)</f>
        <v>E-055</v>
      </c>
      <c r="E243" s="43" t="s">
        <v>1727</v>
      </c>
      <c r="F243" s="48"/>
      <c r="G243" s="50"/>
      <c r="H243" s="50" t="e">
        <f>VALUE(MID(F243, FIND("-", F243) + 1, LEN(F243) - FIND("-", F243)))</f>
        <v>#VALUE!</v>
      </c>
      <c r="I243" s="50" t="e">
        <f>H244-H243</f>
        <v>#VALUE!</v>
      </c>
      <c r="J243" s="70"/>
      <c r="K243" s="70"/>
    </row>
    <row r="244" s="58" customFormat="1">
      <c r="A244" s="5" t="s">
        <v>1728</v>
      </c>
      <c r="B244" s="52" t="s">
        <v>1729</v>
      </c>
      <c r="C244" s="43" t="s">
        <v>465</v>
      </c>
      <c r="D244" s="87" t="str">
        <f>VLOOKUP(E244, 'Relationship DB'!$A$2:$C$451, 3, TRUE)</f>
        <v>E-009</v>
      </c>
      <c r="E244" s="51" t="s">
        <v>1730</v>
      </c>
      <c r="F244" s="48"/>
      <c r="G244" s="50"/>
      <c r="H244" s="50" t="e">
        <f>VALUE(MID(F244, FIND("-", F244) + 1, LEN(F244) - FIND("-", F244)))</f>
        <v>#VALUE!</v>
      </c>
      <c r="I244" s="50" t="e">
        <f>H245-H244</f>
        <v>#VALUE!</v>
      </c>
      <c r="J244" s="70"/>
      <c r="K244" s="70"/>
    </row>
    <row r="245" s="58" customFormat="1">
      <c r="A245" s="5" t="s">
        <v>1731</v>
      </c>
      <c r="B245" s="52" t="s">
        <v>1732</v>
      </c>
      <c r="C245" s="43" t="s">
        <v>465</v>
      </c>
      <c r="D245" s="87" t="str">
        <f>VLOOKUP(E245, 'Relationship DB'!$A$2:$C$451, 3, TRUE)</f>
        <v>E-028</v>
      </c>
      <c r="E245" s="51" t="s">
        <v>1733</v>
      </c>
      <c r="F245" s="48"/>
      <c r="G245" s="50"/>
      <c r="H245" s="50" t="e">
        <f>VALUE(MID(F245, FIND("-", F245) + 1, LEN(F245) - FIND("-", F245)))</f>
        <v>#VALUE!</v>
      </c>
      <c r="I245" s="50" t="e">
        <f>H246-H245</f>
        <v>#VALUE!</v>
      </c>
      <c r="J245" s="70"/>
      <c r="K245" s="70"/>
    </row>
    <row r="246" s="58" customFormat="1">
      <c r="A246" s="5" t="s">
        <v>1734</v>
      </c>
      <c r="B246" s="52" t="s">
        <v>1735</v>
      </c>
      <c r="C246" s="43" t="s">
        <v>468</v>
      </c>
      <c r="D246" s="87" t="str">
        <f>VLOOKUP(E246, 'Relationship DB'!$A$2:$C$451, 3, TRUE)</f>
        <v>E-012</v>
      </c>
      <c r="E246" s="51" t="s">
        <v>1736</v>
      </c>
      <c r="F246" s="48"/>
      <c r="G246" s="50"/>
      <c r="H246" s="50" t="e">
        <f>VALUE(MID(F246, FIND("-", F246) + 1, LEN(F246) - FIND("-", F246)))</f>
        <v>#VALUE!</v>
      </c>
      <c r="I246" s="50" t="e">
        <f>H247-H246</f>
        <v>#VALUE!</v>
      </c>
      <c r="J246" s="70"/>
      <c r="K246" s="70"/>
    </row>
    <row r="247">
      <c r="A247" s="5" t="s">
        <v>1737</v>
      </c>
      <c r="B247" s="52" t="s">
        <v>1738</v>
      </c>
      <c r="C247" s="43" t="s">
        <v>468</v>
      </c>
      <c r="D247" s="87" t="str">
        <f>VLOOKUP(E247, 'Relationship DB'!$A$2:$C$451, 3, TRUE)</f>
        <v>E-157</v>
      </c>
      <c r="E247" s="51" t="s">
        <v>1739</v>
      </c>
      <c r="F247" s="48"/>
      <c r="G247" s="50"/>
      <c r="H247" s="50" t="e">
        <f>VALUE(MID(F247, FIND("-", F247) + 1, LEN(F247) - FIND("-", F247)))</f>
        <v>#VALUE!</v>
      </c>
      <c r="I247" s="50" t="e">
        <f>H248-H247</f>
        <v>#VALUE!</v>
      </c>
      <c r="J247" s="70"/>
      <c r="K247" s="70"/>
    </row>
    <row r="248">
      <c r="A248" s="5" t="s">
        <v>1740</v>
      </c>
      <c r="B248" s="52" t="s">
        <v>1741</v>
      </c>
      <c r="C248" s="43" t="s">
        <v>471</v>
      </c>
      <c r="D248" s="87" t="str">
        <f>VLOOKUP(E248, 'Relationship DB'!$A$2:$C$451, 3, TRUE)</f>
        <v>E-146</v>
      </c>
      <c r="E248" s="51" t="s">
        <v>1742</v>
      </c>
      <c r="F248" s="48" t="s">
        <v>1274</v>
      </c>
      <c r="G248" s="50"/>
      <c r="H248" s="50">
        <f>VALUE(MID(F248, FIND("-", F248) + 1, LEN(F248) - FIND("-", F248)))</f>
        <v>7</v>
      </c>
      <c r="I248" s="50" t="e">
        <f>H249-H248</f>
        <v>#VALUE!</v>
      </c>
      <c r="J248" s="70"/>
      <c r="K248" s="70"/>
    </row>
    <row r="249">
      <c r="A249" s="5" t="s">
        <v>1743</v>
      </c>
      <c r="B249" s="52" t="s">
        <v>1744</v>
      </c>
      <c r="C249" s="43" t="s">
        <v>474</v>
      </c>
      <c r="D249" s="87" t="str">
        <f>VLOOKUP(E249, 'Relationship DB'!$A$2:$C$451, 3, TRUE)</f>
        <v>E-157</v>
      </c>
      <c r="E249" s="51" t="s">
        <v>1745</v>
      </c>
      <c r="F249" s="48"/>
      <c r="G249" s="50"/>
      <c r="H249" s="50" t="e">
        <f>VALUE(MID(F249, FIND("-", F249) + 1, LEN(F249) - FIND("-", F249)))</f>
        <v>#VALUE!</v>
      </c>
      <c r="I249" s="50" t="e">
        <f>H250-H249</f>
        <v>#VALUE!</v>
      </c>
      <c r="J249" s="70"/>
      <c r="K249" s="70"/>
    </row>
    <row r="250">
      <c r="A250" s="5" t="s">
        <v>1746</v>
      </c>
      <c r="B250" s="52" t="s">
        <v>1747</v>
      </c>
      <c r="C250" s="43" t="s">
        <v>477</v>
      </c>
      <c r="D250" s="87" t="str">
        <f>VLOOKUP(E250, 'Relationship DB'!$A$2:$C$451, 3, TRUE)</f>
        <v>E-202</v>
      </c>
      <c r="E250" s="51" t="s">
        <v>1748</v>
      </c>
      <c r="F250" s="48"/>
      <c r="G250" s="50"/>
      <c r="H250" s="50" t="e">
        <f>VALUE(MID(F250, FIND("-", F250) + 1, LEN(F250) - FIND("-", F250)))</f>
        <v>#VALUE!</v>
      </c>
      <c r="I250" s="50" t="e">
        <f>H251-H250</f>
        <v>#VALUE!</v>
      </c>
      <c r="J250" s="70"/>
      <c r="K250" s="70"/>
    </row>
    <row r="251">
      <c r="A251" s="5" t="s">
        <v>1749</v>
      </c>
      <c r="B251" s="52" t="s">
        <v>1750</v>
      </c>
      <c r="C251" s="43" t="s">
        <v>480</v>
      </c>
      <c r="D251" s="87" t="str">
        <f>VLOOKUP(E251, 'Relationship DB'!$A$2:$C$451, 3, TRUE)</f>
        <v>E-028</v>
      </c>
      <c r="E251" s="51" t="s">
        <v>1751</v>
      </c>
      <c r="F251" s="48"/>
      <c r="G251" s="50"/>
      <c r="H251" s="50" t="e">
        <f>VALUE(MID(F251, FIND("-", F251) + 1, LEN(F251) - FIND("-", F251)))</f>
        <v>#VALUE!</v>
      </c>
      <c r="I251" s="50" t="e">
        <f>H252-H251</f>
        <v>#VALUE!</v>
      </c>
      <c r="J251" s="70"/>
      <c r="K251" s="70"/>
    </row>
    <row r="252" s="58" customFormat="1">
      <c r="A252" s="5" t="s">
        <v>1752</v>
      </c>
      <c r="B252" s="52" t="s">
        <v>1753</v>
      </c>
      <c r="C252" s="43" t="s">
        <v>483</v>
      </c>
      <c r="D252" s="87"/>
      <c r="E252" s="51" t="s">
        <v>1309</v>
      </c>
      <c r="F252" s="48" t="s">
        <v>1754</v>
      </c>
      <c r="G252" s="50"/>
      <c r="H252" s="50" t="e">
        <f>VALUE(MID(F252, FIND("-", F252) + 1, LEN(F252) - FIND("-", F252)))</f>
        <v>#VALUE!</v>
      </c>
      <c r="I252" s="50" t="e">
        <f>H253-H252</f>
        <v>#VALUE!</v>
      </c>
      <c r="J252" s="70"/>
      <c r="K252" s="70"/>
    </row>
    <row r="253">
      <c r="A253" s="5" t="s">
        <v>1755</v>
      </c>
      <c r="B253" s="52" t="s">
        <v>1756</v>
      </c>
      <c r="C253" s="43" t="s">
        <v>483</v>
      </c>
      <c r="D253" s="87" t="str">
        <f>VLOOKUP(E253, 'Relationship DB'!$A$2:$C$451, 3, TRUE)</f>
        <v>E-222</v>
      </c>
      <c r="E253" s="51" t="s">
        <v>1757</v>
      </c>
      <c r="F253" s="48"/>
      <c r="G253" s="50"/>
      <c r="H253" s="50" t="e">
        <f>VALUE(MID(F253, FIND("-", F253) + 1, LEN(F253) - FIND("-", F253)))</f>
        <v>#VALUE!</v>
      </c>
      <c r="I253" s="50" t="e">
        <f>H254-H253</f>
        <v>#VALUE!</v>
      </c>
      <c r="J253" s="70"/>
      <c r="K253" s="70"/>
    </row>
    <row r="254">
      <c r="A254" s="5" t="s">
        <v>1758</v>
      </c>
      <c r="B254" s="52" t="s">
        <v>1759</v>
      </c>
      <c r="C254" s="43" t="s">
        <v>483</v>
      </c>
      <c r="D254" s="87" t="str">
        <f>VLOOKUP(E254, 'Relationship DB'!$A$2:$C$451, 3, TRUE)</f>
        <v>E-222</v>
      </c>
      <c r="E254" s="51" t="s">
        <v>1760</v>
      </c>
      <c r="F254" s="48"/>
      <c r="G254" s="50"/>
      <c r="H254" s="50" t="e">
        <f>VALUE(MID(F254, FIND("-", F254) + 1, LEN(F254) - FIND("-", F254)))</f>
        <v>#VALUE!</v>
      </c>
      <c r="I254" s="50" t="e">
        <f>H255-H254</f>
        <v>#VALUE!</v>
      </c>
      <c r="J254" s="70"/>
      <c r="K254" s="70"/>
    </row>
    <row r="255">
      <c r="A255" s="5" t="s">
        <v>1761</v>
      </c>
      <c r="B255" s="52" t="s">
        <v>1762</v>
      </c>
      <c r="C255" s="43" t="s">
        <v>486</v>
      </c>
      <c r="D255" s="87" t="str">
        <f>VLOOKUP(E255, 'Relationship DB'!$A$2:$C$451, 3, TRUE)</f>
        <v>E-028</v>
      </c>
      <c r="E255" s="51" t="s">
        <v>1763</v>
      </c>
      <c r="F255" s="48"/>
      <c r="G255" s="50"/>
      <c r="H255" s="50" t="e">
        <f>VALUE(MID(F255, FIND("-", F255) + 1, LEN(F255) - FIND("-", F255)))</f>
        <v>#VALUE!</v>
      </c>
      <c r="I255" s="50" t="e">
        <f>H256-H255</f>
        <v>#VALUE!</v>
      </c>
      <c r="J255" s="70"/>
      <c r="K255" s="70"/>
    </row>
    <row r="256" s="58" customFormat="1">
      <c r="A256" s="5" t="s">
        <v>1764</v>
      </c>
      <c r="B256" s="52" t="s">
        <v>1765</v>
      </c>
      <c r="C256" s="43" t="s">
        <v>486</v>
      </c>
      <c r="D256" s="87" t="str">
        <f>VLOOKUP(E256, 'Relationship DB'!$A$2:$C$451, 3, TRUE)</f>
        <v>E-067</v>
      </c>
      <c r="E256" s="51" t="s">
        <v>1718</v>
      </c>
      <c r="F256" s="48"/>
      <c r="G256" s="50"/>
      <c r="H256" s="50" t="e">
        <f>VALUE(MID(F256, FIND("-", F256) + 1, LEN(F256) - FIND("-", F256)))</f>
        <v>#VALUE!</v>
      </c>
      <c r="I256" s="50" t="e">
        <f>H257-H256</f>
        <v>#VALUE!</v>
      </c>
      <c r="J256" s="70"/>
      <c r="K256" s="70"/>
    </row>
    <row r="257">
      <c r="A257" s="5" t="s">
        <v>1766</v>
      </c>
      <c r="B257" s="52" t="s">
        <v>1767</v>
      </c>
      <c r="C257" s="43" t="s">
        <v>489</v>
      </c>
      <c r="D257" s="87" t="str">
        <f>VLOOKUP(E257, 'Relationship DB'!$A$2:$C$451, 3, TRUE)</f>
        <v>E-034</v>
      </c>
      <c r="E257" s="43" t="s">
        <v>1768</v>
      </c>
      <c r="F257" s="48"/>
      <c r="G257" s="50"/>
      <c r="H257" s="50" t="e">
        <f>VALUE(MID(F257, FIND("-", F257) + 1, LEN(F257) - FIND("-", F257)))</f>
        <v>#VALUE!</v>
      </c>
      <c r="I257" s="50" t="e">
        <f>H258-H257</f>
        <v>#VALUE!</v>
      </c>
      <c r="J257" s="70"/>
      <c r="K257" s="70"/>
    </row>
    <row r="258">
      <c r="A258" s="5" t="s">
        <v>1769</v>
      </c>
      <c r="B258" s="52" t="s">
        <v>1770</v>
      </c>
      <c r="C258" s="43" t="s">
        <v>492</v>
      </c>
      <c r="D258" s="87" t="str">
        <f>VLOOKUP(E258, 'Relationship DB'!$A$2:$C$451, 3, TRUE)</f>
        <v>E-088</v>
      </c>
      <c r="E258" s="51" t="s">
        <v>1771</v>
      </c>
      <c r="F258" s="48"/>
      <c r="G258" s="50"/>
      <c r="H258" s="50" t="e">
        <f>VALUE(MID(F258, FIND("-", F258) + 1, LEN(F258) - FIND("-", F258)))</f>
        <v>#VALUE!</v>
      </c>
      <c r="I258" s="50" t="e">
        <f>H259-H258</f>
        <v>#VALUE!</v>
      </c>
      <c r="J258" s="70"/>
      <c r="K258" s="70"/>
    </row>
    <row r="259">
      <c r="A259" s="5" t="s">
        <v>1772</v>
      </c>
      <c r="B259" s="52" t="s">
        <v>1773</v>
      </c>
      <c r="C259" s="43" t="s">
        <v>495</v>
      </c>
      <c r="D259" s="87" t="str">
        <f>VLOOKUP(E259, 'Relationship DB'!$A$2:$C$451, 3, TRUE)</f>
        <v>E-046</v>
      </c>
      <c r="E259" s="51" t="s">
        <v>1774</v>
      </c>
      <c r="F259" s="48"/>
      <c r="G259" s="50"/>
      <c r="H259" s="50" t="e">
        <f>VALUE(MID(F259, FIND("-", F259) + 1, LEN(F259) - FIND("-", F259)))</f>
        <v>#VALUE!</v>
      </c>
      <c r="I259" s="50" t="e">
        <f>H260-H259</f>
        <v>#VALUE!</v>
      </c>
      <c r="J259" s="70"/>
      <c r="K259" s="70"/>
    </row>
    <row r="260">
      <c r="A260" s="68" t="s">
        <v>1775</v>
      </c>
      <c r="B260" s="114" t="s">
        <v>1776</v>
      </c>
      <c r="C260" s="71" t="s">
        <v>495</v>
      </c>
      <c r="D260" s="146" t="str">
        <f>VLOOKUP(E260, 'Relationship DB'!$A$2:$C$451, 3, TRUE)</f>
        <v>E-050</v>
      </c>
      <c r="E260" s="110" t="s">
        <v>1162</v>
      </c>
      <c r="F260" s="48"/>
      <c r="G260" s="50"/>
      <c r="H260" s="50" t="e">
        <f>VALUE(MID(F260, FIND("-", F260) + 1, LEN(F260) - FIND("-", F260)))</f>
        <v>#VALUE!</v>
      </c>
      <c r="I260" s="50" t="e">
        <f>H261-H260</f>
        <v>#VALUE!</v>
      </c>
      <c r="J260" s="70"/>
      <c r="K260" s="70"/>
    </row>
    <row r="261" s="58" customFormat="1">
      <c r="A261" s="5" t="s">
        <v>1777</v>
      </c>
      <c r="B261" s="52" t="s">
        <v>1778</v>
      </c>
      <c r="C261" s="43" t="s">
        <v>495</v>
      </c>
      <c r="D261" s="87" t="str">
        <f>VLOOKUP(E261, 'Relationship DB'!$A$2:$C$451, 3, TRUE)</f>
        <v>E-051</v>
      </c>
      <c r="E261" s="51" t="s">
        <v>1164</v>
      </c>
      <c r="F261" s="48"/>
      <c r="G261" s="50"/>
      <c r="H261" s="50" t="e">
        <f>VALUE(MID(F261, FIND("-", F261) + 1, LEN(F261) - FIND("-", F261)))</f>
        <v>#VALUE!</v>
      </c>
      <c r="I261" s="50" t="e">
        <f>H262-H261</f>
        <v>#VALUE!</v>
      </c>
      <c r="J261" s="70"/>
      <c r="K261" s="70"/>
    </row>
    <row r="262">
      <c r="A262" s="5" t="s">
        <v>1779</v>
      </c>
      <c r="B262" s="52" t="s">
        <v>1780</v>
      </c>
      <c r="C262" s="43" t="s">
        <v>498</v>
      </c>
      <c r="D262" s="87" t="str">
        <f>VLOOKUP(E262, 'Relationship DB'!$A$2:$C$451, 3, TRUE)</f>
        <v>E-183</v>
      </c>
      <c r="E262" s="51" t="s">
        <v>1781</v>
      </c>
      <c r="F262" s="48"/>
      <c r="G262" s="50"/>
      <c r="H262" s="50" t="e">
        <f>VALUE(MID(F262, FIND("-", F262) + 1, LEN(F262) - FIND("-", F262)))</f>
        <v>#VALUE!</v>
      </c>
      <c r="I262" s="50" t="e">
        <f>H263-H262</f>
        <v>#VALUE!</v>
      </c>
      <c r="J262" s="70"/>
      <c r="K262" s="70"/>
    </row>
    <row r="263">
      <c r="A263" s="5" t="s">
        <v>1782</v>
      </c>
      <c r="B263" s="52" t="s">
        <v>1783</v>
      </c>
      <c r="C263" s="43" t="s">
        <v>501</v>
      </c>
      <c r="D263" s="87" t="str">
        <f>VLOOKUP(E263, 'Relationship DB'!$A$2:$C$451, 3, TRUE)</f>
        <v>E-018</v>
      </c>
      <c r="E263" s="51" t="s">
        <v>1784</v>
      </c>
      <c r="F263" s="48" t="s">
        <v>1785</v>
      </c>
      <c r="G263" s="50"/>
      <c r="H263" s="50" t="e">
        <f>VALUE(MID(F263, FIND("-", F263) + 1, LEN(F263) - FIND("-", F263)))</f>
        <v>#VALUE!</v>
      </c>
      <c r="I263" s="50" t="e">
        <f>H264-H263</f>
        <v>#VALUE!</v>
      </c>
      <c r="J263" s="70"/>
      <c r="K263" s="70"/>
    </row>
    <row r="264">
      <c r="A264" s="5" t="s">
        <v>1786</v>
      </c>
      <c r="B264" s="103" t="s">
        <v>1787</v>
      </c>
      <c r="C264" s="43" t="s">
        <v>501</v>
      </c>
      <c r="D264" s="87" t="str">
        <f>VLOOKUP(E264, 'Relationship DB'!$A$2:$C$451, 3, TRUE)</f>
        <v>E-052</v>
      </c>
      <c r="E264" s="51" t="s">
        <v>1788</v>
      </c>
      <c r="F264" s="48"/>
      <c r="G264" s="50"/>
      <c r="H264" s="50" t="e">
        <f>VALUE(MID(F264, FIND("-", F264) + 1, LEN(F264) - FIND("-", F264)))</f>
        <v>#VALUE!</v>
      </c>
      <c r="I264" s="50" t="e">
        <f>H265-H264</f>
        <v>#VALUE!</v>
      </c>
      <c r="J264" s="70"/>
      <c r="K264" s="70"/>
    </row>
    <row r="265">
      <c r="A265" s="5" t="s">
        <v>1789</v>
      </c>
      <c r="B265" s="52" t="s">
        <v>1790</v>
      </c>
      <c r="C265" s="43" t="s">
        <v>501</v>
      </c>
      <c r="D265" s="87" t="str">
        <f>VLOOKUP(E265, 'Relationship DB'!$A$2:$C$451, 3, TRUE)</f>
        <v>E-053</v>
      </c>
      <c r="E265" s="51" t="s">
        <v>1791</v>
      </c>
      <c r="F265" s="48"/>
      <c r="G265" s="50"/>
      <c r="H265" s="50" t="e">
        <f>VALUE(MID(F265, FIND("-", F265) + 1, LEN(F265) - FIND("-", F265)))</f>
        <v>#VALUE!</v>
      </c>
      <c r="I265" s="50" t="e">
        <f>H266-H265</f>
        <v>#VALUE!</v>
      </c>
      <c r="J265" s="70"/>
      <c r="K265" s="70"/>
    </row>
    <row r="266">
      <c r="A266" s="5" t="s">
        <v>1792</v>
      </c>
      <c r="B266" s="52" t="s">
        <v>1793</v>
      </c>
      <c r="C266" s="43" t="s">
        <v>501</v>
      </c>
      <c r="D266" s="87" t="str">
        <f>VLOOKUP(E266, 'Relationship DB'!$A$2:$C$451, 3, TRUE)</f>
        <v>E-054</v>
      </c>
      <c r="E266" s="51" t="s">
        <v>1794</v>
      </c>
      <c r="F266" s="48"/>
      <c r="G266" s="50"/>
      <c r="H266" s="50" t="e">
        <f>VALUE(MID(F266, FIND("-", F266) + 1, LEN(F266) - FIND("-", F266)))</f>
        <v>#VALUE!</v>
      </c>
      <c r="I266" s="50" t="e">
        <f>H267-H266</f>
        <v>#VALUE!</v>
      </c>
      <c r="J266" s="70"/>
      <c r="K266" s="70"/>
    </row>
    <row r="267">
      <c r="A267" s="5" t="s">
        <v>1795</v>
      </c>
      <c r="B267" s="52" t="s">
        <v>1796</v>
      </c>
      <c r="C267" s="43" t="s">
        <v>504</v>
      </c>
      <c r="D267" s="87" t="str">
        <f>VLOOKUP(E267, 'Relationship DB'!$A$2:$C$451, 3, TRUE)</f>
        <v>E-034</v>
      </c>
      <c r="E267" s="51" t="s">
        <v>1797</v>
      </c>
      <c r="F267" s="48"/>
      <c r="G267" s="50"/>
      <c r="H267" s="50" t="e">
        <f>VALUE(MID(F267, FIND("-", F267) + 1, LEN(F267) - FIND("-", F267)))</f>
        <v>#VALUE!</v>
      </c>
      <c r="I267" s="50" t="e">
        <f>H268-H267</f>
        <v>#VALUE!</v>
      </c>
      <c r="J267" s="70"/>
      <c r="K267" s="70"/>
    </row>
    <row r="268">
      <c r="A268" s="68" t="s">
        <v>1798</v>
      </c>
      <c r="B268" s="114" t="s">
        <v>1799</v>
      </c>
      <c r="C268" s="71" t="s">
        <v>507</v>
      </c>
      <c r="D268" s="146" t="str">
        <f>VLOOKUP(E268, 'Relationship DB'!$A$2:$C$451, 3, TRUE)</f>
        <v>E-039</v>
      </c>
      <c r="E268" s="110" t="s">
        <v>1800</v>
      </c>
      <c r="F268" s="50"/>
      <c r="G268" s="50"/>
      <c r="H268" s="50" t="e">
        <f>VALUE(MID(F268, FIND("-", F268) + 1, LEN(F268) - FIND("-", F268)))</f>
        <v>#VALUE!</v>
      </c>
      <c r="I268" s="50" t="e">
        <f>H269-H268</f>
        <v>#VALUE!</v>
      </c>
      <c r="J268" s="70"/>
      <c r="K268" s="70"/>
    </row>
    <row r="269">
      <c r="A269" s="68" t="s">
        <v>1801</v>
      </c>
      <c r="B269" s="114" t="s">
        <v>1802</v>
      </c>
      <c r="C269" s="71" t="s">
        <v>510</v>
      </c>
      <c r="D269" s="146" t="str">
        <f>VLOOKUP(E269, 'Relationship DB'!$A$2:$C$451, 3, TRUE)</f>
        <v>E-023</v>
      </c>
      <c r="E269" s="110" t="s">
        <v>1145</v>
      </c>
      <c r="F269" s="48"/>
      <c r="G269" s="50"/>
      <c r="H269" s="50" t="e">
        <f>VALUE(MID(F269, FIND("-", F269) + 1, LEN(F269) - FIND("-", F269)))</f>
        <v>#VALUE!</v>
      </c>
      <c r="I269" s="50" t="e">
        <f>H270-H269</f>
        <v>#VALUE!</v>
      </c>
      <c r="J269" s="70"/>
      <c r="K269" s="70"/>
    </row>
    <row r="270">
      <c r="A270" s="5" t="s">
        <v>1803</v>
      </c>
      <c r="B270" s="126" t="s">
        <v>1804</v>
      </c>
      <c r="C270" s="43" t="s">
        <v>513</v>
      </c>
      <c r="D270" s="87" t="str">
        <f>VLOOKUP(E270, 'Relationship DB'!$A$2:$C$451, 3, TRUE)</f>
        <v>E-109</v>
      </c>
      <c r="E270" s="127" t="s">
        <v>1805</v>
      </c>
      <c r="F270" s="48"/>
      <c r="G270" s="50"/>
      <c r="H270" s="50" t="e">
        <f>VALUE(MID(F270, FIND("-", F270) + 1, LEN(F270) - FIND("-", F270)))</f>
        <v>#VALUE!</v>
      </c>
      <c r="I270" s="50" t="e">
        <f>H271-H270</f>
        <v>#VALUE!</v>
      </c>
      <c r="J270" s="70"/>
      <c r="K270" s="70"/>
    </row>
    <row r="271" s="58" customFormat="1">
      <c r="A271" s="5" t="s">
        <v>1806</v>
      </c>
      <c r="B271" s="126" t="s">
        <v>1807</v>
      </c>
      <c r="C271" s="43" t="s">
        <v>513</v>
      </c>
      <c r="D271" s="87" t="str">
        <f>VLOOKUP(E271, 'Relationship DB'!$A$2:$C$451, 3, TRUE)</f>
        <v>E-175</v>
      </c>
      <c r="E271" s="127" t="s">
        <v>1808</v>
      </c>
      <c r="F271" s="48"/>
      <c r="G271" s="50"/>
      <c r="H271" s="50" t="e">
        <f>VALUE(MID(F271, FIND("-", F271) + 1, LEN(F271) - FIND("-", F271)))</f>
        <v>#VALUE!</v>
      </c>
      <c r="I271" s="50" t="e">
        <f>H272-H271</f>
        <v>#VALUE!</v>
      </c>
      <c r="J271" s="70"/>
      <c r="K271" s="70"/>
    </row>
    <row r="272">
      <c r="A272" s="5" t="s">
        <v>1809</v>
      </c>
      <c r="B272" s="52" t="s">
        <v>1810</v>
      </c>
      <c r="C272" s="43" t="s">
        <v>516</v>
      </c>
      <c r="D272" s="87" t="str">
        <f>VLOOKUP(E272, 'Relationship DB'!$A$2:$C$451, 3, TRUE)</f>
        <v>E-044</v>
      </c>
      <c r="E272" s="51" t="s">
        <v>1811</v>
      </c>
      <c r="F272" s="48"/>
      <c r="G272" s="50"/>
      <c r="H272" s="50" t="e">
        <f>VALUE(MID(F272, FIND("-", F272) + 1, LEN(F272) - FIND("-", F272)))</f>
        <v>#VALUE!</v>
      </c>
      <c r="I272" s="50" t="e">
        <f>H273-H272</f>
        <v>#VALUE!</v>
      </c>
      <c r="J272" s="70"/>
      <c r="K272" s="70"/>
    </row>
    <row r="273">
      <c r="A273" s="68" t="s">
        <v>1812</v>
      </c>
      <c r="B273" s="114" t="s">
        <v>1813</v>
      </c>
      <c r="C273" s="71" t="s">
        <v>519</v>
      </c>
      <c r="D273" s="146" t="str">
        <f>VLOOKUP(E273, 'Relationship DB'!$A$2:$C$451, 3, TRUE)</f>
        <v>E-023</v>
      </c>
      <c r="E273" s="110" t="s">
        <v>1814</v>
      </c>
      <c r="F273" s="48"/>
      <c r="G273" s="50"/>
      <c r="H273" s="50" t="e">
        <f>VALUE(MID(F273, FIND("-", F273) + 1, LEN(F273) - FIND("-", F273)))</f>
        <v>#VALUE!</v>
      </c>
      <c r="I273" s="50" t="e">
        <f>H274-H273</f>
        <v>#VALUE!</v>
      </c>
      <c r="J273" s="70"/>
      <c r="K273" s="70"/>
    </row>
    <row r="274">
      <c r="A274" s="105" t="s">
        <v>1815</v>
      </c>
      <c r="B274" s="116" t="s">
        <v>1816</v>
      </c>
      <c r="C274" s="80" t="s">
        <v>522</v>
      </c>
      <c r="D274" s="117" t="str">
        <f>VLOOKUP(E274, 'Relationship DB'!$A$2:$C$451, 3, TRUE)</f>
        <v>E-013</v>
      </c>
      <c r="E274" s="115" t="s">
        <v>1817</v>
      </c>
      <c r="F274" s="48" t="s">
        <v>1818</v>
      </c>
      <c r="G274" s="50"/>
      <c r="H274" s="50">
        <f>VALUE(MID(F274, FIND("-", F274) + 1, LEN(F274) - FIND("-", F274)))</f>
        <v>10</v>
      </c>
      <c r="I274" s="50">
        <f>H275-H274</f>
        <v>1</v>
      </c>
      <c r="J274" s="70"/>
      <c r="K274" s="70"/>
    </row>
    <row r="275">
      <c r="A275" s="5" t="s">
        <v>1819</v>
      </c>
      <c r="B275" s="52" t="s">
        <v>1820</v>
      </c>
      <c r="C275" s="43" t="s">
        <v>525</v>
      </c>
      <c r="D275" s="87" t="str">
        <f>VLOOKUP(E275, 'Relationship DB'!$A$2:$C$451, 3, TRUE)</f>
        <v>E-079</v>
      </c>
      <c r="E275" s="51" t="s">
        <v>1821</v>
      </c>
      <c r="F275" s="48" t="s">
        <v>1822</v>
      </c>
      <c r="G275" s="50"/>
      <c r="H275" s="50">
        <f>VALUE(MID(F275, FIND("-", F275) + 1, LEN(F275) - FIND("-", F275)))</f>
        <v>11</v>
      </c>
      <c r="I275" s="50">
        <f>H276-H275</f>
        <v>0</v>
      </c>
      <c r="J275" s="70"/>
      <c r="K275" s="70"/>
    </row>
    <row r="276">
      <c r="A276" s="5" t="s">
        <v>1823</v>
      </c>
      <c r="B276" s="52" t="s">
        <v>1824</v>
      </c>
      <c r="C276" s="43" t="s">
        <v>525</v>
      </c>
      <c r="D276" s="87" t="str">
        <f>VLOOKUP(E276, 'Relationship DB'!$A$2:$C$451, 3, TRUE)</f>
        <v>E-087</v>
      </c>
      <c r="E276" s="51" t="s">
        <v>1825</v>
      </c>
      <c r="F276" s="48" t="s">
        <v>1822</v>
      </c>
      <c r="G276" s="50"/>
      <c r="H276" s="50">
        <f>VALUE(MID(F276, FIND("-", F276) + 1, LEN(F276) - FIND("-", F276)))</f>
        <v>11</v>
      </c>
      <c r="I276" s="50">
        <f>H277-H276</f>
        <v>0</v>
      </c>
      <c r="J276" s="70"/>
      <c r="K276" s="70"/>
    </row>
    <row r="277">
      <c r="A277" s="5" t="s">
        <v>1826</v>
      </c>
      <c r="B277" s="52" t="s">
        <v>1827</v>
      </c>
      <c r="C277" s="43" t="s">
        <v>525</v>
      </c>
      <c r="D277" s="87"/>
      <c r="E277" s="51" t="s">
        <v>1828</v>
      </c>
      <c r="F277" s="48" t="s">
        <v>1822</v>
      </c>
      <c r="G277" s="50"/>
      <c r="H277" s="50">
        <f>VALUE(MID(F277, FIND("-", F277) + 1, LEN(F277) - FIND("-", F277)))</f>
        <v>11</v>
      </c>
      <c r="I277" s="50">
        <f>H278-H277</f>
        <v>1</v>
      </c>
      <c r="J277" s="70"/>
      <c r="K277" s="70"/>
    </row>
    <row r="278">
      <c r="A278" s="5" t="s">
        <v>1829</v>
      </c>
      <c r="B278" s="52" t="s">
        <v>1830</v>
      </c>
      <c r="C278" s="43" t="s">
        <v>528</v>
      </c>
      <c r="D278" s="87" t="e">
        <f>VLOOKUP(#REF!, 'Relationship DB'!$A$2:$C$451, 3, TRUE)</f>
        <v>#REF!</v>
      </c>
      <c r="E278" s="51" t="s">
        <v>1831</v>
      </c>
      <c r="F278" s="48" t="s">
        <v>1832</v>
      </c>
      <c r="G278" s="50"/>
      <c r="H278" s="50">
        <f>VALUE(MID(F278, FIND("-", F278) + 1, LEN(F278) - FIND("-", F278)))</f>
        <v>12</v>
      </c>
      <c r="I278" s="50" t="e">
        <f>H279-H278</f>
        <v>#VALUE!</v>
      </c>
      <c r="J278" s="70"/>
      <c r="K278" s="70"/>
    </row>
    <row r="279" s="58" customFormat="1">
      <c r="A279" s="5" t="s">
        <v>1833</v>
      </c>
      <c r="B279" s="52" t="s">
        <v>1834</v>
      </c>
      <c r="C279" s="43" t="s">
        <v>531</v>
      </c>
      <c r="D279" s="87" t="str">
        <f>VLOOKUP(E279, 'Relationship DB'!$A$2:$C$451, 3, TRUE)</f>
        <v>E-107</v>
      </c>
      <c r="E279" s="51" t="s">
        <v>1835</v>
      </c>
      <c r="F279" s="48"/>
      <c r="G279" s="50"/>
      <c r="H279" s="50" t="e">
        <f>VALUE(MID(F279, FIND("-", F279) + 1, LEN(F279) - FIND("-", F279)))</f>
        <v>#VALUE!</v>
      </c>
      <c r="I279" s="50" t="e">
        <f>H280-H279</f>
        <v>#VALUE!</v>
      </c>
      <c r="J279" s="70"/>
      <c r="K279" s="70"/>
    </row>
    <row r="280">
      <c r="A280" s="5" t="s">
        <v>1836</v>
      </c>
      <c r="B280" s="52" t="s">
        <v>1837</v>
      </c>
      <c r="C280" s="43" t="s">
        <v>534</v>
      </c>
      <c r="D280" s="87" t="str">
        <f>VLOOKUP(E280, 'Relationship DB'!$A$2:$C$451, 3, TRUE)</f>
        <v>E-166</v>
      </c>
      <c r="E280" s="51" t="s">
        <v>1838</v>
      </c>
      <c r="F280" s="48" t="s">
        <v>1839</v>
      </c>
      <c r="G280" s="50"/>
      <c r="H280" s="50">
        <f>VALUE(MID(F280, FIND("-", F280) + 1, LEN(F280) - FIND("-", F280)))</f>
        <v>13</v>
      </c>
      <c r="I280" s="50">
        <f>H281-H280</f>
        <v>0</v>
      </c>
      <c r="J280" s="70"/>
      <c r="K280" s="70"/>
    </row>
    <row r="281">
      <c r="A281" s="5" t="s">
        <v>1840</v>
      </c>
      <c r="B281" s="52" t="s">
        <v>1841</v>
      </c>
      <c r="C281" s="43" t="s">
        <v>534</v>
      </c>
      <c r="D281" s="87" t="str">
        <f>VLOOKUP(E281, 'Relationship DB'!$A$2:$C$451, 3, TRUE)</f>
        <v>E-166</v>
      </c>
      <c r="E281" s="51" t="s">
        <v>1842</v>
      </c>
      <c r="F281" s="48" t="s">
        <v>1839</v>
      </c>
      <c r="G281" s="50"/>
      <c r="H281" s="50">
        <f>VALUE(MID(F281, FIND("-", F281) + 1, LEN(F281) - FIND("-", F281)))</f>
        <v>13</v>
      </c>
      <c r="I281" s="50">
        <f>H282-H281</f>
        <v>6</v>
      </c>
      <c r="J281" s="70"/>
      <c r="K281" s="70"/>
    </row>
    <row r="282">
      <c r="A282" s="5" t="s">
        <v>1843</v>
      </c>
      <c r="B282" s="52" t="s">
        <v>1844</v>
      </c>
      <c r="C282" s="43" t="s">
        <v>537</v>
      </c>
      <c r="D282" s="87" t="str">
        <f>VLOOKUP(E282, 'Relationship DB'!$A$2:$C$451, 3, TRUE)</f>
        <v>E-099</v>
      </c>
      <c r="E282" s="51" t="s">
        <v>1845</v>
      </c>
      <c r="F282" s="48" t="s">
        <v>1846</v>
      </c>
      <c r="G282" s="110"/>
      <c r="H282" s="50">
        <f>VALUE(MID(F282, FIND("-", F282) + 1, LEN(F282) - FIND("-", F282)))</f>
        <v>19</v>
      </c>
      <c r="I282" s="50" t="e">
        <f>H283-H282</f>
        <v>#VALUE!</v>
      </c>
      <c r="J282" s="70"/>
      <c r="K282" s="70"/>
    </row>
    <row r="283">
      <c r="A283" s="5" t="s">
        <v>1847</v>
      </c>
      <c r="B283" s="52" t="s">
        <v>1848</v>
      </c>
      <c r="C283" s="43" t="s">
        <v>540</v>
      </c>
      <c r="D283" s="87" t="str">
        <f>VLOOKUP(E283, 'Relationship DB'!$A$2:$C$451, 3, TRUE)</f>
        <v>E-166</v>
      </c>
      <c r="E283" s="51" t="s">
        <v>1838</v>
      </c>
      <c r="F283" s="48"/>
      <c r="G283" s="110"/>
      <c r="H283" s="50" t="e">
        <f>VALUE(MID(F283, FIND("-", F283) + 1, LEN(F283) - FIND("-", F283)))</f>
        <v>#VALUE!</v>
      </c>
      <c r="I283" s="50" t="e">
        <f>H284-H283</f>
        <v>#VALUE!</v>
      </c>
      <c r="J283" s="70"/>
      <c r="K283" s="70"/>
    </row>
    <row r="284">
      <c r="A284" s="5" t="s">
        <v>1849</v>
      </c>
      <c r="B284" s="52" t="s">
        <v>1850</v>
      </c>
      <c r="C284" s="43" t="s">
        <v>540</v>
      </c>
      <c r="D284" s="87" t="str">
        <f>VLOOKUP(E284, 'Relationship DB'!$A$2:$C$451, 3, TRUE)</f>
        <v>E-167</v>
      </c>
      <c r="E284" s="51" t="s">
        <v>1851</v>
      </c>
      <c r="F284" s="48"/>
      <c r="G284" s="110"/>
      <c r="H284" s="50" t="e">
        <f>VALUE(MID(F284, FIND("-", F284) + 1, LEN(F284) - FIND("-", F284)))</f>
        <v>#VALUE!</v>
      </c>
      <c r="I284" s="50" t="e">
        <f>H285-H284</f>
        <v>#VALUE!</v>
      </c>
      <c r="J284" s="70"/>
      <c r="K284" s="70"/>
    </row>
    <row r="285" s="45" customFormat="1">
      <c r="A285" s="5" t="s">
        <v>1852</v>
      </c>
      <c r="B285" s="52" t="s">
        <v>1853</v>
      </c>
      <c r="C285" s="43" t="s">
        <v>543</v>
      </c>
      <c r="D285" s="87" t="str">
        <f>VLOOKUP(E285, 'Relationship DB'!$A$2:$C$451, 3, TRUE)</f>
        <v>E-017</v>
      </c>
      <c r="E285" s="51" t="s">
        <v>1129</v>
      </c>
      <c r="F285" s="48" t="s">
        <v>1202</v>
      </c>
      <c r="G285" s="110"/>
      <c r="H285" s="50">
        <f>VALUE(MID(F285, FIND("-", F285) + 1, LEN(F285) - FIND("-", F285)))</f>
        <v>6</v>
      </c>
      <c r="I285" s="50">
        <f>H286-H285</f>
        <v>0</v>
      </c>
      <c r="J285" s="121"/>
      <c r="K285" s="121"/>
    </row>
    <row r="286">
      <c r="A286" s="5" t="s">
        <v>1854</v>
      </c>
      <c r="B286" s="52" t="s">
        <v>1855</v>
      </c>
      <c r="C286" s="43" t="s">
        <v>543</v>
      </c>
      <c r="D286" s="87" t="str">
        <f>VLOOKUP(E286, 'Relationship DB'!$A$2:$C$451, 3, TRUE)</f>
        <v>E-018</v>
      </c>
      <c r="E286" s="51" t="s">
        <v>1856</v>
      </c>
      <c r="F286" s="48" t="s">
        <v>1202</v>
      </c>
      <c r="G286" s="110"/>
      <c r="H286" s="50">
        <f>VALUE(MID(F286, FIND("-", F286) + 1, LEN(F286) - FIND("-", F286)))</f>
        <v>6</v>
      </c>
      <c r="I286" s="50">
        <f>H287-H286</f>
        <v>0</v>
      </c>
      <c r="J286" s="70"/>
      <c r="K286" s="70"/>
    </row>
    <row r="287">
      <c r="A287" s="5" t="s">
        <v>1857</v>
      </c>
      <c r="B287" s="52" t="s">
        <v>1858</v>
      </c>
      <c r="C287" s="43" t="s">
        <v>543</v>
      </c>
      <c r="D287" s="87" t="str">
        <f>VLOOKUP(E287, 'Relationship DB'!$A$2:$C$451, 3, TRUE)</f>
        <v>E-022</v>
      </c>
      <c r="E287" s="51" t="s">
        <v>1859</v>
      </c>
      <c r="F287" s="48" t="s">
        <v>1202</v>
      </c>
      <c r="G287" s="110"/>
      <c r="H287" s="50">
        <f>VALUE(MID(F287, FIND("-", F287) + 1, LEN(F287) - FIND("-", F287)))</f>
        <v>6</v>
      </c>
      <c r="I287" s="50">
        <f>H288-H287</f>
        <v>0</v>
      </c>
      <c r="J287" s="70"/>
      <c r="K287" s="70"/>
    </row>
    <row r="288">
      <c r="A288" s="5" t="s">
        <v>1860</v>
      </c>
      <c r="B288" s="52" t="s">
        <v>1861</v>
      </c>
      <c r="C288" s="43" t="s">
        <v>543</v>
      </c>
      <c r="D288" s="87" t="str">
        <f>VLOOKUP(E288, 'Relationship DB'!$A$2:$C$451, 3, TRUE)</f>
        <v>E-024</v>
      </c>
      <c r="E288" s="51" t="s">
        <v>1712</v>
      </c>
      <c r="F288" s="48" t="s">
        <v>1202</v>
      </c>
      <c r="G288" s="110"/>
      <c r="H288" s="50">
        <f>VALUE(MID(F288, FIND("-", F288) + 1, LEN(F288) - FIND("-", F288)))</f>
        <v>6</v>
      </c>
      <c r="I288" s="50" t="e">
        <f>H289-H288</f>
        <v>#VALUE!</v>
      </c>
      <c r="J288" s="70"/>
      <c r="K288" s="70"/>
    </row>
    <row r="289">
      <c r="A289" s="5" t="s">
        <v>1862</v>
      </c>
      <c r="B289" s="52" t="s">
        <v>1863</v>
      </c>
      <c r="C289" s="43" t="s">
        <v>546</v>
      </c>
      <c r="D289" s="87" t="str">
        <f>VLOOKUP(E289, 'Relationship DB'!$A$2:$C$451, 3, TRUE)</f>
        <v>E-159</v>
      </c>
      <c r="E289" s="51" t="s">
        <v>1864</v>
      </c>
      <c r="F289" s="48"/>
      <c r="G289" s="110"/>
      <c r="H289" s="50" t="e">
        <f>VALUE(MID(F289, FIND("-", F289) + 1, LEN(F289) - FIND("-", F289)))</f>
        <v>#VALUE!</v>
      </c>
      <c r="I289" s="50" t="e">
        <f>H290-H289</f>
        <v>#VALUE!</v>
      </c>
      <c r="J289" s="70"/>
      <c r="K289" s="70"/>
    </row>
    <row r="290" s="59" customFormat="1">
      <c r="A290" s="5" t="s">
        <v>1865</v>
      </c>
      <c r="B290" s="52" t="s">
        <v>1866</v>
      </c>
      <c r="C290" s="43" t="s">
        <v>546</v>
      </c>
      <c r="D290" s="87"/>
      <c r="E290" s="51" t="s">
        <v>1867</v>
      </c>
      <c r="F290" s="48" t="s">
        <v>1868</v>
      </c>
      <c r="G290" s="50"/>
      <c r="H290" s="50">
        <f>VALUE(MID(F290, FIND("-", F290) + 1, LEN(F290) - FIND("-", F290)))</f>
        <v>14</v>
      </c>
      <c r="I290" s="50" t="e">
        <f>H291-H290</f>
        <v>#VALUE!</v>
      </c>
      <c r="J290" s="72"/>
      <c r="K290" s="72"/>
    </row>
    <row r="291">
      <c r="A291" s="5" t="s">
        <v>1869</v>
      </c>
      <c r="B291" s="52" t="s">
        <v>1870</v>
      </c>
      <c r="C291" s="43" t="s">
        <v>549</v>
      </c>
      <c r="D291" s="87" t="str">
        <f>VLOOKUP(E291, 'Relationship DB'!$A$2:$C$451, 3, TRUE)</f>
        <v>E-165</v>
      </c>
      <c r="E291" s="51" t="s">
        <v>1871</v>
      </c>
      <c r="F291" s="48"/>
      <c r="G291" s="110"/>
      <c r="H291" s="50" t="e">
        <f>VALUE(MID(F291, FIND("-", F291) + 1, LEN(F291) - FIND("-", F291)))</f>
        <v>#VALUE!</v>
      </c>
      <c r="I291" s="50" t="e">
        <f>H292-H291</f>
        <v>#VALUE!</v>
      </c>
      <c r="J291" s="70"/>
      <c r="K291" s="70"/>
    </row>
    <row r="292">
      <c r="A292" s="5" t="s">
        <v>1872</v>
      </c>
      <c r="B292" s="52" t="s">
        <v>1873</v>
      </c>
      <c r="C292" s="43" t="s">
        <v>552</v>
      </c>
      <c r="D292" s="87" t="str">
        <f>VLOOKUP(E292, 'Relationship DB'!$A$2:$C$451, 3, TRUE)</f>
        <v>E-164</v>
      </c>
      <c r="E292" s="51" t="s">
        <v>1874</v>
      </c>
      <c r="F292" s="48"/>
      <c r="G292" s="110"/>
      <c r="H292" s="50" t="e">
        <f>VALUE(MID(F292, FIND("-", F292) + 1, LEN(F292) - FIND("-", F292)))</f>
        <v>#VALUE!</v>
      </c>
      <c r="I292" s="50" t="e">
        <f>H293-H292</f>
        <v>#VALUE!</v>
      </c>
      <c r="J292" s="70"/>
      <c r="K292" s="70"/>
    </row>
    <row r="293">
      <c r="A293" s="5" t="s">
        <v>1875</v>
      </c>
      <c r="B293" s="52" t="s">
        <v>1876</v>
      </c>
      <c r="C293" s="43" t="s">
        <v>552</v>
      </c>
      <c r="D293" s="87" t="str">
        <f>VLOOKUP(E293, 'Relationship DB'!$A$2:$C$451, 3, TRUE)</f>
        <v>E-235</v>
      </c>
      <c r="E293" s="51" t="s">
        <v>1877</v>
      </c>
      <c r="F293" s="48"/>
      <c r="G293" s="110"/>
      <c r="H293" s="50" t="e">
        <f>VALUE(MID(F293, FIND("-", F293) + 1, LEN(F293) - FIND("-", F293)))</f>
        <v>#VALUE!</v>
      </c>
      <c r="I293" s="50" t="e">
        <f>H294-H293</f>
        <v>#VALUE!</v>
      </c>
      <c r="J293" s="70"/>
      <c r="K293" s="70"/>
    </row>
    <row r="294">
      <c r="A294" s="5" t="s">
        <v>1878</v>
      </c>
      <c r="B294" s="52" t="s">
        <v>1879</v>
      </c>
      <c r="C294" s="43" t="s">
        <v>552</v>
      </c>
      <c r="D294" s="87" t="str">
        <f>VLOOKUP(E294, 'Relationship DB'!$A$2:$C$451, 3, TRUE)</f>
        <v>E-077</v>
      </c>
      <c r="E294" s="51" t="s">
        <v>1880</v>
      </c>
      <c r="F294" s="48"/>
      <c r="G294" s="110"/>
      <c r="H294" s="50" t="e">
        <f>VALUE(MID(F294, FIND("-", F294) + 1, LEN(F294) - FIND("-", F294)))</f>
        <v>#VALUE!</v>
      </c>
      <c r="I294" s="50" t="e">
        <f>H295-H294</f>
        <v>#VALUE!</v>
      </c>
      <c r="J294" s="70"/>
      <c r="K294" s="70"/>
    </row>
    <row r="295">
      <c r="A295" s="5" t="s">
        <v>1881</v>
      </c>
      <c r="B295" s="52" t="s">
        <v>1882</v>
      </c>
      <c r="C295" s="43" t="s">
        <v>555</v>
      </c>
      <c r="D295" s="87" t="str">
        <f>VLOOKUP(E295, 'Relationship DB'!$A$2:$C$451, 3, TRUE)</f>
        <v>E-163</v>
      </c>
      <c r="E295" s="51" t="s">
        <v>1883</v>
      </c>
      <c r="F295" s="48"/>
      <c r="G295" s="110"/>
      <c r="H295" s="50" t="e">
        <f>VALUE(MID(F295, FIND("-", F295) + 1, LEN(F295) - FIND("-", F295)))</f>
        <v>#VALUE!</v>
      </c>
      <c r="I295" s="50" t="e">
        <f>H296-H295</f>
        <v>#VALUE!</v>
      </c>
      <c r="J295" s="70"/>
      <c r="K295" s="70"/>
    </row>
    <row r="296">
      <c r="A296" s="5" t="s">
        <v>1884</v>
      </c>
      <c r="B296" s="52" t="s">
        <v>1885</v>
      </c>
      <c r="C296" s="43" t="s">
        <v>558</v>
      </c>
      <c r="D296" s="87" t="str">
        <f>VLOOKUP(E296, 'Relationship DB'!$A$2:$C$451, 3, TRUE)</f>
        <v>E-091</v>
      </c>
      <c r="E296" s="51" t="s">
        <v>1886</v>
      </c>
      <c r="F296" s="48" t="s">
        <v>1887</v>
      </c>
      <c r="G296" s="110"/>
      <c r="H296" s="50">
        <f>VALUE(MID(F296, FIND("-", F296) + 1, LEN(F296) - FIND("-", F296)))</f>
        <v>15</v>
      </c>
      <c r="I296" s="50">
        <f>H297-H296</f>
        <v>-9</v>
      </c>
      <c r="J296" s="70"/>
      <c r="K296" s="70"/>
    </row>
    <row r="297">
      <c r="A297" s="5" t="s">
        <v>1888</v>
      </c>
      <c r="B297" s="52" t="s">
        <v>1889</v>
      </c>
      <c r="C297" s="43" t="s">
        <v>561</v>
      </c>
      <c r="D297" s="87" t="str">
        <f>VLOOKUP(E297, 'Relationship DB'!$A$2:$C$451, 3, TRUE)</f>
        <v>E-087</v>
      </c>
      <c r="E297" s="51" t="s">
        <v>1890</v>
      </c>
      <c r="F297" s="48" t="s">
        <v>1202</v>
      </c>
      <c r="G297" s="110"/>
      <c r="H297" s="50">
        <f>VALUE(MID(F297, FIND("-", F297) + 1, LEN(F297) - FIND("-", F297)))</f>
        <v>6</v>
      </c>
      <c r="I297" s="50">
        <f>H298-H297</f>
        <v>10</v>
      </c>
      <c r="J297" s="70"/>
      <c r="K297" s="70"/>
    </row>
    <row r="298">
      <c r="A298" s="5" t="s">
        <v>1891</v>
      </c>
      <c r="B298" s="52" t="s">
        <v>1892</v>
      </c>
      <c r="C298" s="43" t="s">
        <v>564</v>
      </c>
      <c r="D298" s="87" t="str">
        <f>VLOOKUP(E298, 'Relationship DB'!$A$2:$C$451, 3, TRUE)</f>
        <v>E-133</v>
      </c>
      <c r="E298" s="51" t="s">
        <v>1893</v>
      </c>
      <c r="F298" s="48" t="s">
        <v>1894</v>
      </c>
      <c r="G298" s="110"/>
      <c r="H298" s="50">
        <f>VALUE(MID(F298, FIND("-", F298) + 1, LEN(F298) - FIND("-", F298)))</f>
        <v>16</v>
      </c>
      <c r="I298" s="50" t="e">
        <f>H299-H298</f>
        <v>#VALUE!</v>
      </c>
      <c r="J298" s="70"/>
      <c r="K298" s="70"/>
    </row>
    <row r="299">
      <c r="A299" s="5" t="s">
        <v>1895</v>
      </c>
      <c r="B299" s="52" t="s">
        <v>1896</v>
      </c>
      <c r="C299" s="43" t="s">
        <v>567</v>
      </c>
      <c r="D299" s="87" t="str">
        <f>VLOOKUP(E299, 'Relationship DB'!$A$2:$C$451, 3, TRUE)</f>
        <v>E-023</v>
      </c>
      <c r="E299" s="51" t="s">
        <v>1145</v>
      </c>
      <c r="F299" s="48"/>
      <c r="G299" s="110"/>
      <c r="H299" s="50" t="e">
        <f>VALUE(MID(F299, FIND("-", F299) + 1, LEN(F299) - FIND("-", F299)))</f>
        <v>#VALUE!</v>
      </c>
      <c r="I299" s="50" t="e">
        <f>H300-H299</f>
        <v>#VALUE!</v>
      </c>
      <c r="J299" s="70"/>
      <c r="K299" s="70"/>
    </row>
    <row r="300">
      <c r="A300" s="5" t="s">
        <v>1897</v>
      </c>
      <c r="B300" s="52" t="s">
        <v>1898</v>
      </c>
      <c r="C300" s="43" t="s">
        <v>570</v>
      </c>
      <c r="D300" s="87" t="str">
        <f>VLOOKUP(E300, 'Relationship DB'!$A$2:$C$451, 3, TRUE)</f>
        <v>E-013</v>
      </c>
      <c r="E300" s="51" t="s">
        <v>1899</v>
      </c>
      <c r="F300" s="48"/>
      <c r="G300" s="110"/>
      <c r="H300" s="50" t="e">
        <f>VALUE(MID(F300, FIND("-", F300) + 1, LEN(F300) - FIND("-", F300)))</f>
        <v>#VALUE!</v>
      </c>
      <c r="I300" s="50" t="e">
        <f>H301-H300</f>
        <v>#VALUE!</v>
      </c>
      <c r="J300" s="70"/>
      <c r="K300" s="70"/>
    </row>
    <row r="301">
      <c r="A301" s="5" t="s">
        <v>1900</v>
      </c>
      <c r="B301" s="52" t="s">
        <v>1901</v>
      </c>
      <c r="C301" s="43" t="s">
        <v>573</v>
      </c>
      <c r="D301" s="87" t="str">
        <f>VLOOKUP(E301, 'Relationship DB'!$A$2:$C$451, 3, TRUE)</f>
        <v>E-046</v>
      </c>
      <c r="E301" s="51" t="s">
        <v>1902</v>
      </c>
      <c r="F301" s="48"/>
      <c r="G301" s="110"/>
      <c r="H301" s="50" t="e">
        <f>VALUE(MID(F301, FIND("-", F301) + 1, LEN(F301) - FIND("-", F301)))</f>
        <v>#VALUE!</v>
      </c>
      <c r="I301" s="50" t="e">
        <f>H302-H301</f>
        <v>#VALUE!</v>
      </c>
      <c r="J301" s="70"/>
      <c r="K301" s="70"/>
    </row>
    <row r="302">
      <c r="A302" s="5" t="s">
        <v>1903</v>
      </c>
      <c r="B302" s="52" t="s">
        <v>1904</v>
      </c>
      <c r="C302" s="43" t="s">
        <v>573</v>
      </c>
      <c r="D302" s="87" t="str">
        <f>VLOOKUP(E302, 'Relationship DB'!$A$2:$C$451, 3, TRUE)</f>
        <v>E-122</v>
      </c>
      <c r="E302" s="51" t="s">
        <v>1905</v>
      </c>
      <c r="F302" s="48"/>
      <c r="G302" s="110"/>
      <c r="H302" s="50" t="e">
        <f>VALUE(MID(F302, FIND("-", F302) + 1, LEN(F302) - FIND("-", F302)))</f>
        <v>#VALUE!</v>
      </c>
      <c r="I302" s="50" t="e">
        <f>H303-H302</f>
        <v>#VALUE!</v>
      </c>
      <c r="J302" s="70"/>
      <c r="K302" s="70"/>
    </row>
    <row r="303">
      <c r="A303" s="5" t="s">
        <v>1906</v>
      </c>
      <c r="B303" s="52" t="s">
        <v>1907</v>
      </c>
      <c r="C303" s="43" t="s">
        <v>576</v>
      </c>
      <c r="D303" s="87" t="str">
        <f>VLOOKUP(E303, 'Relationship DB'!$A$2:$C$451, 3, TRUE)</f>
        <v>E-115</v>
      </c>
      <c r="E303" s="51" t="s">
        <v>1908</v>
      </c>
      <c r="F303" s="48" t="s">
        <v>1909</v>
      </c>
      <c r="G303" s="110"/>
      <c r="H303" s="50">
        <f>VALUE(MID(F303, FIND("-", F303) + 1, LEN(F303) - FIND("-", F303)))</f>
        <v>17</v>
      </c>
      <c r="I303" s="50" t="e">
        <f>H304-H303</f>
        <v>#VALUE!</v>
      </c>
      <c r="J303" s="70"/>
      <c r="K303" s="70"/>
    </row>
    <row r="304">
      <c r="A304" s="68" t="s">
        <v>1910</v>
      </c>
      <c r="B304" s="114" t="s">
        <v>1911</v>
      </c>
      <c r="C304" s="71" t="s">
        <v>579</v>
      </c>
      <c r="D304" s="146" t="str">
        <f>VLOOKUP(E304, 'Relationship DB'!$A$2:$C$451, 3, TRUE)</f>
        <v>E-145</v>
      </c>
      <c r="E304" s="110" t="s">
        <v>1912</v>
      </c>
      <c r="F304" s="50"/>
      <c r="G304" s="110"/>
      <c r="H304" s="50" t="e">
        <f>VALUE(MID(F304, FIND("-", F304) + 1, LEN(F304) - FIND("-", F304)))</f>
        <v>#VALUE!</v>
      </c>
      <c r="I304" s="50" t="e">
        <f>H305-H304</f>
        <v>#VALUE!</v>
      </c>
      <c r="J304" s="70"/>
      <c r="K304" s="70"/>
    </row>
    <row r="305">
      <c r="A305" s="5" t="s">
        <v>1913</v>
      </c>
      <c r="B305" s="52" t="s">
        <v>1914</v>
      </c>
      <c r="C305" s="43" t="s">
        <v>582</v>
      </c>
      <c r="D305" s="87"/>
      <c r="E305" s="51" t="s">
        <v>1915</v>
      </c>
      <c r="F305" s="48"/>
      <c r="G305" s="110"/>
      <c r="H305" s="50" t="e">
        <f>VALUE(MID(F305, FIND("-", F305) + 1, LEN(F305) - FIND("-", F305)))</f>
        <v>#VALUE!</v>
      </c>
      <c r="I305" s="50" t="e">
        <f>H306-H305</f>
        <v>#VALUE!</v>
      </c>
      <c r="J305" s="70"/>
      <c r="K305" s="70"/>
    </row>
    <row r="306">
      <c r="A306" s="5" t="s">
        <v>1916</v>
      </c>
      <c r="B306" s="52" t="s">
        <v>1917</v>
      </c>
      <c r="C306" s="43" t="s">
        <v>582</v>
      </c>
      <c r="D306" s="87" t="str">
        <f>VLOOKUP(E306, 'Relationship DB'!$A$2:$C$451, 3, TRUE)</f>
        <v>E-045</v>
      </c>
      <c r="E306" s="51" t="s">
        <v>1486</v>
      </c>
      <c r="F306" s="48"/>
      <c r="G306" s="110"/>
      <c r="H306" s="50" t="e">
        <f>VALUE(MID(F306, FIND("-", F306) + 1, LEN(F306) - FIND("-", F306)))</f>
        <v>#VALUE!</v>
      </c>
      <c r="I306" s="50" t="e">
        <f>H307-H306</f>
        <v>#VALUE!</v>
      </c>
      <c r="J306" s="70"/>
      <c r="K306" s="70"/>
    </row>
    <row r="307">
      <c r="A307" s="5" t="s">
        <v>1918</v>
      </c>
      <c r="B307" s="52" t="s">
        <v>1919</v>
      </c>
      <c r="C307" s="43" t="s">
        <v>585</v>
      </c>
      <c r="D307" s="87" t="str">
        <f>VLOOKUP(E307, 'Relationship DB'!$A$2:$C$451, 3, TRUE)</f>
        <v>E-184</v>
      </c>
      <c r="E307" s="51" t="s">
        <v>1920</v>
      </c>
      <c r="F307" s="48"/>
      <c r="G307" s="110"/>
      <c r="H307" s="50" t="e">
        <f>VALUE(MID(F307, FIND("-", F307) + 1, LEN(F307) - FIND("-", F307)))</f>
        <v>#VALUE!</v>
      </c>
      <c r="I307" s="50" t="e">
        <f>H308-H307</f>
        <v>#VALUE!</v>
      </c>
      <c r="J307" s="70"/>
      <c r="K307" s="70"/>
    </row>
    <row r="308">
      <c r="A308" s="5" t="s">
        <v>1921</v>
      </c>
      <c r="B308" s="52" t="s">
        <v>1922</v>
      </c>
      <c r="C308" s="43" t="s">
        <v>588</v>
      </c>
      <c r="D308" s="87" t="str">
        <f>VLOOKUP(E308, 'Relationship DB'!$A$2:$C$451, 3, TRUE)</f>
        <v>E-057</v>
      </c>
      <c r="E308" s="51" t="s">
        <v>1213</v>
      </c>
      <c r="F308" s="48" t="s">
        <v>1398</v>
      </c>
      <c r="G308" s="110"/>
      <c r="H308" s="50">
        <f>VALUE(MID(F308, FIND("-", F308) + 1, LEN(F308) - FIND("-", F308)))</f>
        <v>5</v>
      </c>
      <c r="I308" s="50" t="e">
        <f>H309-H308</f>
        <v>#VALUE!</v>
      </c>
      <c r="J308" s="70"/>
      <c r="K308" s="70"/>
    </row>
    <row r="309">
      <c r="A309" s="5" t="s">
        <v>1923</v>
      </c>
      <c r="B309" s="52" t="s">
        <v>1924</v>
      </c>
      <c r="C309" s="43" t="s">
        <v>591</v>
      </c>
      <c r="D309" s="87" t="str">
        <f>VLOOKUP(E309, 'Relationship DB'!$A$2:$C$451, 3, TRUE)</f>
        <v>E-135</v>
      </c>
      <c r="E309" s="51" t="s">
        <v>1925</v>
      </c>
      <c r="F309" s="48"/>
      <c r="G309" s="110"/>
      <c r="H309" s="50" t="e">
        <f>VALUE(MID(F309, FIND("-", F309) + 1, LEN(F309) - FIND("-", F309)))</f>
        <v>#VALUE!</v>
      </c>
      <c r="I309" s="50" t="e">
        <f>H310-H309</f>
        <v>#VALUE!</v>
      </c>
      <c r="J309" s="70"/>
      <c r="K309" s="70"/>
    </row>
    <row r="310">
      <c r="A310" s="5" t="s">
        <v>1926</v>
      </c>
      <c r="B310" s="52" t="s">
        <v>1927</v>
      </c>
      <c r="C310" s="43" t="s">
        <v>591</v>
      </c>
      <c r="D310" s="87" t="str">
        <f>VLOOKUP(E310, 'Relationship DB'!$A$2:$C$451, 3, TRUE)</f>
        <v>E-249</v>
      </c>
      <c r="E310" s="51" t="s">
        <v>1135</v>
      </c>
      <c r="F310" s="48"/>
      <c r="G310" s="110"/>
      <c r="H310" s="50" t="e">
        <f>VALUE(MID(F310, FIND("-", F310) + 1, LEN(F310) - FIND("-", F310)))</f>
        <v>#VALUE!</v>
      </c>
      <c r="I310" s="50" t="e">
        <f>H311-H310</f>
        <v>#VALUE!</v>
      </c>
      <c r="J310" s="70"/>
      <c r="K310" s="70"/>
    </row>
    <row r="311">
      <c r="A311" s="5" t="s">
        <v>1928</v>
      </c>
      <c r="B311" s="52" t="s">
        <v>596</v>
      </c>
      <c r="C311" s="43" t="s">
        <v>594</v>
      </c>
      <c r="D311" s="87" t="str">
        <f>VLOOKUP(E311, 'Relationship DB'!$A$2:$C$451, 3, TRUE)</f>
        <v>E-187</v>
      </c>
      <c r="E311" s="51" t="s">
        <v>1929</v>
      </c>
      <c r="F311" s="48"/>
      <c r="G311" s="110"/>
      <c r="H311" s="50" t="e">
        <f>VALUE(MID(F311, FIND("-", F311) + 1, LEN(F311) - FIND("-", F311)))</f>
        <v>#VALUE!</v>
      </c>
      <c r="I311" s="50" t="e">
        <f>H312-H311</f>
        <v>#VALUE!</v>
      </c>
      <c r="J311" s="70"/>
      <c r="K311" s="70"/>
    </row>
    <row r="312">
      <c r="A312" s="5" t="s">
        <v>1930</v>
      </c>
      <c r="B312" s="52" t="s">
        <v>1931</v>
      </c>
      <c r="C312" s="43" t="s">
        <v>597</v>
      </c>
      <c r="D312" s="87" t="str">
        <f>VLOOKUP(E312, 'Relationship DB'!$A$2:$C$451, 3, TRUE)</f>
        <v>E-034</v>
      </c>
      <c r="E312" s="71" t="s">
        <v>1932</v>
      </c>
      <c r="F312" s="48"/>
      <c r="G312" s="110"/>
      <c r="H312" s="50" t="e">
        <f>VALUE(MID(F312, FIND("-", F312) + 1, LEN(F312) - FIND("-", F312)))</f>
        <v>#VALUE!</v>
      </c>
      <c r="I312" s="50" t="e">
        <f>H313-H312</f>
        <v>#VALUE!</v>
      </c>
      <c r="J312" s="70"/>
      <c r="K312" s="70"/>
    </row>
    <row r="313">
      <c r="A313" s="5" t="s">
        <v>1933</v>
      </c>
      <c r="B313" s="52" t="s">
        <v>1934</v>
      </c>
      <c r="C313" s="43" t="s">
        <v>600</v>
      </c>
      <c r="D313" s="87" t="str">
        <f>VLOOKUP(E313, 'Relationship DB'!$A$2:$C$451, 3, TRUE)</f>
        <v>E-106</v>
      </c>
      <c r="E313" s="51" t="s">
        <v>1935</v>
      </c>
      <c r="F313" s="48"/>
      <c r="G313" s="110"/>
      <c r="H313" s="50" t="e">
        <f>VALUE(MID(F313, FIND("-", F313) + 1, LEN(F313) - FIND("-", F313)))</f>
        <v>#VALUE!</v>
      </c>
      <c r="I313" s="50" t="e">
        <f>H314-H313</f>
        <v>#VALUE!</v>
      </c>
      <c r="J313" s="70"/>
      <c r="K313" s="70"/>
    </row>
    <row r="314">
      <c r="A314" s="5" t="s">
        <v>1936</v>
      </c>
      <c r="B314" s="52" t="s">
        <v>1937</v>
      </c>
      <c r="C314" s="43" t="s">
        <v>603</v>
      </c>
      <c r="D314" s="87" t="str">
        <f>VLOOKUP(E314, 'Relationship DB'!$A$2:$C$451, 3, TRUE)</f>
        <v>E-024</v>
      </c>
      <c r="E314" s="51" t="s">
        <v>1938</v>
      </c>
      <c r="F314" s="48"/>
      <c r="G314" s="110"/>
      <c r="H314" s="50" t="e">
        <f>VALUE(MID(F314, FIND("-", F314) + 1, LEN(F314) - FIND("-", F314)))</f>
        <v>#VALUE!</v>
      </c>
      <c r="I314" s="50" t="e">
        <f>H315-H314</f>
        <v>#VALUE!</v>
      </c>
      <c r="J314" s="70"/>
      <c r="K314" s="70"/>
    </row>
    <row r="315">
      <c r="A315" s="5" t="s">
        <v>1939</v>
      </c>
      <c r="B315" s="52" t="s">
        <v>1940</v>
      </c>
      <c r="C315" s="43" t="s">
        <v>606</v>
      </c>
      <c r="D315" s="87" t="str">
        <f>VLOOKUP(E315, 'Relationship DB'!$A$2:$C$451, 3, TRUE)</f>
        <v>E-101</v>
      </c>
      <c r="E315" s="51" t="s">
        <v>1941</v>
      </c>
      <c r="F315" s="48"/>
      <c r="G315" s="110"/>
      <c r="H315" s="50" t="e">
        <f>VALUE(MID(F315, FIND("-", F315) + 1, LEN(F315) - FIND("-", F315)))</f>
        <v>#VALUE!</v>
      </c>
      <c r="I315" s="50" t="e">
        <f>H316-H315</f>
        <v>#VALUE!</v>
      </c>
      <c r="J315" s="70"/>
      <c r="K315" s="70"/>
    </row>
    <row r="316">
      <c r="A316" s="5" t="s">
        <v>1942</v>
      </c>
      <c r="B316" s="52" t="s">
        <v>1943</v>
      </c>
      <c r="C316" s="43" t="s">
        <v>609</v>
      </c>
      <c r="D316" s="87" t="str">
        <f>VLOOKUP(E316, 'Relationship DB'!$A$2:$C$451, 3, TRUE)</f>
        <v>E-023</v>
      </c>
      <c r="E316" s="51" t="s">
        <v>1944</v>
      </c>
      <c r="F316" s="48"/>
      <c r="G316" s="110"/>
      <c r="H316" s="50" t="e">
        <f>VALUE(MID(F316, FIND("-", F316) + 1, LEN(F316) - FIND("-", F316)))</f>
        <v>#VALUE!</v>
      </c>
      <c r="I316" s="50" t="e">
        <f>H317-H316</f>
        <v>#VALUE!</v>
      </c>
      <c r="J316" s="70"/>
      <c r="K316" s="70"/>
    </row>
    <row r="317">
      <c r="A317" s="5" t="s">
        <v>1945</v>
      </c>
      <c r="B317" s="52" t="s">
        <v>1946</v>
      </c>
      <c r="C317" s="43" t="s">
        <v>609</v>
      </c>
      <c r="D317" s="87" t="str">
        <f>VLOOKUP(E317, 'Relationship DB'!$A$2:$C$451, 3, TRUE)</f>
        <v>E-090</v>
      </c>
      <c r="E317" s="51" t="s">
        <v>1947</v>
      </c>
      <c r="F317" s="48"/>
      <c r="G317" s="110"/>
      <c r="H317" s="50" t="e">
        <f>VALUE(MID(F317, FIND("-", F317) + 1, LEN(F317) - FIND("-", F317)))</f>
        <v>#VALUE!</v>
      </c>
      <c r="I317" s="50" t="e">
        <f>H318-H317</f>
        <v>#VALUE!</v>
      </c>
      <c r="J317" s="70"/>
      <c r="K317" s="70"/>
    </row>
    <row r="318">
      <c r="A318" s="5" t="s">
        <v>1948</v>
      </c>
      <c r="B318" s="52" t="s">
        <v>1949</v>
      </c>
      <c r="C318" s="43" t="s">
        <v>609</v>
      </c>
      <c r="D318" s="87" t="str">
        <f>VLOOKUP(E318, 'Relationship DB'!$A$2:$C$451, 3, TRUE)</f>
        <v>E-100</v>
      </c>
      <c r="E318" s="51" t="s">
        <v>1950</v>
      </c>
      <c r="F318" s="48"/>
      <c r="G318" s="110"/>
      <c r="H318" s="50" t="e">
        <f>VALUE(MID(F318, FIND("-", F318) + 1, LEN(F318) - FIND("-", F318)))</f>
        <v>#VALUE!</v>
      </c>
      <c r="I318" s="50" t="e">
        <f>H319-H318</f>
        <v>#VALUE!</v>
      </c>
      <c r="J318" s="70"/>
      <c r="K318" s="70"/>
    </row>
    <row r="319">
      <c r="A319" s="5" t="s">
        <v>1951</v>
      </c>
      <c r="B319" s="52" t="s">
        <v>1952</v>
      </c>
      <c r="C319" s="43" t="s">
        <v>612</v>
      </c>
      <c r="D319" s="87" t="str">
        <f>VLOOKUP(E319, 'Relationship DB'!$A$2:$C$451, 3, TRUE)</f>
        <v>E-178</v>
      </c>
      <c r="E319" s="51" t="s">
        <v>1953</v>
      </c>
      <c r="F319" s="48"/>
      <c r="G319" s="110"/>
      <c r="H319" s="50" t="e">
        <f>VALUE(MID(F319, FIND("-", F319) + 1, LEN(F319) - FIND("-", F319)))</f>
        <v>#VALUE!</v>
      </c>
      <c r="I319" s="50" t="e">
        <f>H320-H319</f>
        <v>#VALUE!</v>
      </c>
      <c r="J319" s="70"/>
      <c r="K319" s="70"/>
    </row>
    <row r="320">
      <c r="A320" s="5" t="s">
        <v>1954</v>
      </c>
      <c r="B320" s="103" t="s">
        <v>1955</v>
      </c>
      <c r="C320" s="43" t="s">
        <v>612</v>
      </c>
      <c r="D320" s="87"/>
      <c r="E320" s="51" t="s">
        <v>1956</v>
      </c>
      <c r="F320" s="48"/>
      <c r="G320" s="110"/>
      <c r="H320" s="50" t="e">
        <f>VALUE(MID(F320, FIND("-", F320) + 1, LEN(F320) - FIND("-", F320)))</f>
        <v>#VALUE!</v>
      </c>
      <c r="I320" s="50" t="e">
        <f>H321-H320</f>
        <v>#VALUE!</v>
      </c>
      <c r="J320" s="70"/>
      <c r="K320" s="70"/>
    </row>
    <row r="321">
      <c r="A321" s="5" t="s">
        <v>1957</v>
      </c>
      <c r="B321" s="52" t="s">
        <v>1958</v>
      </c>
      <c r="C321" s="43" t="s">
        <v>612</v>
      </c>
      <c r="D321" s="87" t="str">
        <f>VLOOKUP(E321, 'Relationship DB'!$A$2:$C$451, 3, TRUE)</f>
        <v>E-181</v>
      </c>
      <c r="E321" s="51" t="s">
        <v>1959</v>
      </c>
      <c r="F321" s="48"/>
      <c r="G321" s="110"/>
      <c r="H321" s="50" t="e">
        <f>VALUE(MID(F321, FIND("-", F321) + 1, LEN(F321) - FIND("-", F321)))</f>
        <v>#VALUE!</v>
      </c>
      <c r="I321" s="50" t="e">
        <f>H322-H321</f>
        <v>#VALUE!</v>
      </c>
      <c r="J321" s="70"/>
      <c r="K321" s="70"/>
    </row>
    <row r="322">
      <c r="A322" s="5" t="s">
        <v>1960</v>
      </c>
      <c r="B322" s="52" t="s">
        <v>1961</v>
      </c>
      <c r="C322" s="43" t="s">
        <v>615</v>
      </c>
      <c r="D322" s="87" t="str">
        <f>VLOOKUP(E322, 'Relationship DB'!$A$2:$C$451, 3, TRUE)</f>
        <v>E-100</v>
      </c>
      <c r="E322" s="51" t="s">
        <v>1962</v>
      </c>
      <c r="F322" s="48"/>
      <c r="G322" s="110"/>
      <c r="H322" s="50" t="e">
        <f>VALUE(MID(F322, FIND("-", F322) + 1, LEN(F322) - FIND("-", F322)))</f>
        <v>#VALUE!</v>
      </c>
      <c r="I322" s="50" t="e">
        <f>H323-H322</f>
        <v>#VALUE!</v>
      </c>
      <c r="J322" s="70"/>
      <c r="K322" s="70"/>
    </row>
    <row r="323">
      <c r="A323" s="5" t="s">
        <v>1963</v>
      </c>
      <c r="B323" s="52" t="s">
        <v>1964</v>
      </c>
      <c r="C323" s="43" t="s">
        <v>618</v>
      </c>
      <c r="D323" s="87" t="str">
        <f>VLOOKUP(E323, 'Relationship DB'!$A$2:$C$451, 3, TRUE)</f>
        <v>E-185</v>
      </c>
      <c r="E323" s="51" t="s">
        <v>1965</v>
      </c>
      <c r="F323" s="48"/>
      <c r="G323" s="110"/>
      <c r="H323" s="50" t="e">
        <f>VALUE(MID(F323, FIND("-", F323) + 1, LEN(F323) - FIND("-", F323)))</f>
        <v>#VALUE!</v>
      </c>
      <c r="I323" s="50" t="e">
        <f>H324-H323</f>
        <v>#VALUE!</v>
      </c>
      <c r="J323" s="70"/>
      <c r="K323" s="70"/>
    </row>
    <row r="324">
      <c r="A324" s="5" t="s">
        <v>1966</v>
      </c>
      <c r="B324" s="52" t="s">
        <v>1967</v>
      </c>
      <c r="C324" s="43" t="s">
        <v>621</v>
      </c>
      <c r="D324" s="87" t="str">
        <f>VLOOKUP(E324, 'Relationship DB'!$A$2:$C$451, 3, TRUE)</f>
        <v>E-196</v>
      </c>
      <c r="E324" s="51" t="s">
        <v>1968</v>
      </c>
      <c r="F324" s="48"/>
      <c r="G324" s="110"/>
      <c r="H324" s="50" t="e">
        <f>VALUE(MID(F324, FIND("-", F324) + 1, LEN(F324) - FIND("-", F324)))</f>
        <v>#VALUE!</v>
      </c>
      <c r="I324" s="50" t="e">
        <f>H325-H324</f>
        <v>#VALUE!</v>
      </c>
      <c r="J324" s="70"/>
      <c r="K324" s="70"/>
    </row>
    <row r="325">
      <c r="A325" s="5" t="s">
        <v>1969</v>
      </c>
      <c r="B325" s="52" t="s">
        <v>1970</v>
      </c>
      <c r="C325" s="43" t="s">
        <v>624</v>
      </c>
      <c r="D325" s="87" t="str">
        <f>VLOOKUP(E325, 'Relationship DB'!$A$2:$C$451, 3, TRUE)</f>
        <v>E-179</v>
      </c>
      <c r="E325" s="127" t="s">
        <v>1971</v>
      </c>
      <c r="F325" s="48"/>
      <c r="G325" s="110"/>
      <c r="H325" s="50" t="e">
        <f>VALUE(MID(F325, FIND("-", F325) + 1, LEN(F325) - FIND("-", F325)))</f>
        <v>#VALUE!</v>
      </c>
      <c r="I325" s="50" t="e">
        <f>H326-H325</f>
        <v>#VALUE!</v>
      </c>
      <c r="J325" s="70"/>
      <c r="K325" s="70"/>
    </row>
    <row r="326">
      <c r="A326" s="68" t="s">
        <v>1972</v>
      </c>
      <c r="B326" s="114" t="s">
        <v>1973</v>
      </c>
      <c r="C326" s="71" t="s">
        <v>627</v>
      </c>
      <c r="D326" s="146" t="str">
        <f>VLOOKUP(E326, 'Relationship DB'!$A$2:$C$451, 3, TRUE)</f>
        <v>E-215</v>
      </c>
      <c r="E326" s="110" t="s">
        <v>1974</v>
      </c>
      <c r="F326" s="50"/>
      <c r="G326" s="110"/>
      <c r="H326" s="50" t="e">
        <f>VALUE(MID(F326, FIND("-", F326) + 1, LEN(F326) - FIND("-", F326)))</f>
        <v>#VALUE!</v>
      </c>
      <c r="I326" s="50" t="e">
        <f>H327-H326</f>
        <v>#VALUE!</v>
      </c>
      <c r="J326" s="70"/>
      <c r="K326" s="70"/>
    </row>
    <row r="327">
      <c r="A327" s="5" t="s">
        <v>1975</v>
      </c>
      <c r="B327" s="11" t="s">
        <v>1976</v>
      </c>
      <c r="C327" s="1" t="s">
        <v>630</v>
      </c>
      <c r="D327" s="83" t="str">
        <f>VLOOKUP(E327, 'Relationship DB'!$A$2:$C$451, 3, TRUE)</f>
        <v>E-056</v>
      </c>
      <c r="E327" s="5" t="s">
        <v>1977</v>
      </c>
      <c r="F327" s="48" t="s">
        <v>1978</v>
      </c>
      <c r="G327" s="110"/>
      <c r="H327" s="50">
        <f>VALUE(MID(F327, FIND("-", F327) + 1, LEN(F327) - FIND("-", F327)))</f>
        <v>18</v>
      </c>
      <c r="I327" s="50" t="e">
        <f>H328-H327</f>
        <v>#VALUE!</v>
      </c>
      <c r="J327" s="70"/>
      <c r="K327" s="70"/>
    </row>
    <row r="328" s="58" customFormat="1">
      <c r="A328" s="51" t="s">
        <v>1979</v>
      </c>
      <c r="B328" s="52"/>
      <c r="C328" s="43"/>
      <c r="D328" s="87" t="e">
        <f>VLOOKUP(E328, 'Relationship DB'!$A$2:$C$451, 3, TRUE)</f>
        <v>#N/A</v>
      </c>
      <c r="E328" s="51"/>
      <c r="F328" s="48"/>
      <c r="G328" s="110"/>
      <c r="H328" s="50" t="e">
        <f>VALUE(MID(F328, FIND("-", F328) + 1, LEN(F328) - FIND("-", F328)))</f>
        <v>#VALUE!</v>
      </c>
      <c r="I328" s="50" t="e">
        <f>H329-H328</f>
        <v>#VALUE!</v>
      </c>
      <c r="J328" s="70"/>
      <c r="K328" s="70"/>
    </row>
    <row r="329">
      <c r="A329" s="5" t="s">
        <v>1980</v>
      </c>
      <c r="B329" s="11" t="s">
        <v>1981</v>
      </c>
      <c r="C329" s="1" t="s">
        <v>633</v>
      </c>
      <c r="D329" s="83" t="str">
        <f>VLOOKUP(E329, 'Relationship DB'!$A$2:$C$451, 3, TRUE)</f>
        <v>E-005</v>
      </c>
      <c r="E329" s="5" t="s">
        <v>1982</v>
      </c>
      <c r="F329" s="48"/>
      <c r="G329" s="110"/>
      <c r="H329" s="50" t="e">
        <f>VALUE(MID(F329, FIND("-", F329) + 1, LEN(F329) - FIND("-", F329)))</f>
        <v>#VALUE!</v>
      </c>
      <c r="I329" s="50" t="e">
        <f>H330-H329</f>
        <v>#VALUE!</v>
      </c>
      <c r="J329" s="70"/>
      <c r="K329" s="70"/>
    </row>
    <row r="330">
      <c r="A330" s="5" t="s">
        <v>1983</v>
      </c>
      <c r="B330" s="11" t="s">
        <v>1984</v>
      </c>
      <c r="C330" s="5" t="s">
        <v>633</v>
      </c>
      <c r="D330" s="83" t="str">
        <f>VLOOKUP(E330, 'Relationship DB'!$A$2:$C$451, 3, TRUE)</f>
        <v>E-006</v>
      </c>
      <c r="E330" s="5" t="s">
        <v>1985</v>
      </c>
      <c r="F330" s="48"/>
      <c r="G330" s="110"/>
      <c r="H330" s="50" t="e">
        <f>VALUE(MID(F330, FIND("-", F330) + 1, LEN(F330) - FIND("-", F330)))</f>
        <v>#VALUE!</v>
      </c>
      <c r="I330" s="50" t="e">
        <f>H331-H330</f>
        <v>#VALUE!</v>
      </c>
      <c r="J330" s="70"/>
      <c r="K330" s="70"/>
    </row>
    <row r="331">
      <c r="A331" s="105" t="s">
        <v>1986</v>
      </c>
      <c r="B331" s="106" t="s">
        <v>1987</v>
      </c>
      <c r="C331" s="107" t="s">
        <v>633</v>
      </c>
      <c r="D331" s="108" t="str">
        <f>VLOOKUP(E331, 'Relationship DB'!$A$2:$C$451, 3, TRUE)</f>
        <v>E-007</v>
      </c>
      <c r="E331" s="105" t="s">
        <v>1988</v>
      </c>
      <c r="F331" s="48"/>
      <c r="G331" s="110"/>
      <c r="H331" s="50" t="e">
        <f>VALUE(MID(F331, FIND("-", F331) + 1, LEN(F331) - FIND("-", F331)))</f>
        <v>#VALUE!</v>
      </c>
      <c r="I331" s="50" t="e">
        <f>H332-H331</f>
        <v>#VALUE!</v>
      </c>
      <c r="J331" s="70"/>
      <c r="K331" s="70"/>
    </row>
    <row r="332">
      <c r="A332" s="5" t="s">
        <v>1989</v>
      </c>
      <c r="B332" s="11" t="s">
        <v>1990</v>
      </c>
      <c r="C332" s="1" t="s">
        <v>636</v>
      </c>
      <c r="D332" s="83" t="str">
        <f>VLOOKUP(E332, 'Relationship DB'!$A$2:$C$451, 3, TRUE)</f>
        <v>E-086</v>
      </c>
      <c r="E332" s="5" t="s">
        <v>1991</v>
      </c>
      <c r="F332" s="48"/>
      <c r="G332" s="110"/>
      <c r="H332" s="50" t="e">
        <f>VALUE(MID(F332, FIND("-", F332) + 1, LEN(F332) - FIND("-", F332)))</f>
        <v>#VALUE!</v>
      </c>
      <c r="I332" s="50" t="e">
        <f>H333-H332</f>
        <v>#VALUE!</v>
      </c>
      <c r="J332" s="70"/>
      <c r="K332" s="70"/>
    </row>
    <row r="333">
      <c r="A333" s="5" t="s">
        <v>1992</v>
      </c>
      <c r="B333" s="11" t="s">
        <v>1993</v>
      </c>
      <c r="C333" s="1" t="s">
        <v>639</v>
      </c>
      <c r="D333" s="83" t="str">
        <f>VLOOKUP(E333, 'Relationship DB'!$A$2:$C$451, 3, TRUE)</f>
        <v>E-017</v>
      </c>
      <c r="E333" s="5" t="s">
        <v>1102</v>
      </c>
      <c r="F333" s="48"/>
      <c r="G333" s="110"/>
      <c r="H333" s="50" t="e">
        <f>VALUE(MID(F333, FIND("-", F333) + 1, LEN(F333) - FIND("-", F333)))</f>
        <v>#VALUE!</v>
      </c>
      <c r="I333" s="50" t="e">
        <f>H334-H333</f>
        <v>#VALUE!</v>
      </c>
      <c r="J333" s="70"/>
      <c r="K333" s="70"/>
    </row>
    <row r="334">
      <c r="A334" s="5" t="s">
        <v>1994</v>
      </c>
      <c r="B334" s="11" t="s">
        <v>1995</v>
      </c>
      <c r="C334" s="1" t="s">
        <v>639</v>
      </c>
      <c r="D334" s="83" t="str">
        <f>VLOOKUP(E334, 'Relationship DB'!$A$2:$C$451, 3, TRUE)</f>
        <v>E-033</v>
      </c>
      <c r="E334" s="5" t="s">
        <v>1996</v>
      </c>
      <c r="F334" s="48"/>
      <c r="G334" s="110"/>
      <c r="H334" s="50" t="e">
        <f>VALUE(MID(F334, FIND("-", F334) + 1, LEN(F334) - FIND("-", F334)))</f>
        <v>#VALUE!</v>
      </c>
      <c r="I334" s="50" t="e">
        <f>H335-H334</f>
        <v>#VALUE!</v>
      </c>
      <c r="J334" s="70"/>
      <c r="K334" s="70"/>
    </row>
    <row r="335">
      <c r="A335" s="5" t="s">
        <v>1997</v>
      </c>
      <c r="B335" s="11" t="s">
        <v>1998</v>
      </c>
      <c r="C335" s="1" t="s">
        <v>642</v>
      </c>
      <c r="D335" s="83" t="str">
        <f>VLOOKUP(E335, 'Relationship DB'!$A$2:$C$451, 3, TRUE)</f>
        <v>E-175</v>
      </c>
      <c r="E335" s="5" t="s">
        <v>1999</v>
      </c>
      <c r="F335" s="48"/>
      <c r="G335" s="110"/>
      <c r="H335" s="50" t="e">
        <f>VALUE(MID(F335, FIND("-", F335) + 1, LEN(F335) - FIND("-", F335)))</f>
        <v>#VALUE!</v>
      </c>
      <c r="I335" s="50" t="e">
        <f>H336-H335</f>
        <v>#VALUE!</v>
      </c>
      <c r="J335" s="70"/>
      <c r="K335" s="70"/>
    </row>
    <row r="336">
      <c r="A336" s="5" t="s">
        <v>2000</v>
      </c>
      <c r="B336" s="11" t="s">
        <v>2001</v>
      </c>
      <c r="C336" s="1" t="s">
        <v>645</v>
      </c>
      <c r="D336" s="83" t="str">
        <f>VLOOKUP(E336, 'Relationship DB'!$A$2:$C$451, 3, TRUE)</f>
        <v>E-177</v>
      </c>
      <c r="E336" s="5" t="s">
        <v>2002</v>
      </c>
      <c r="F336" s="48"/>
      <c r="G336" s="110"/>
      <c r="H336" s="50" t="e">
        <f>VALUE(MID(F336, FIND("-", F336) + 1, LEN(F336) - FIND("-", F336)))</f>
        <v>#VALUE!</v>
      </c>
      <c r="I336" s="50" t="e">
        <f>H337-H336</f>
        <v>#VALUE!</v>
      </c>
      <c r="J336" s="70"/>
      <c r="K336" s="70"/>
    </row>
    <row r="337">
      <c r="A337" s="5" t="s">
        <v>2003</v>
      </c>
      <c r="B337" s="11" t="s">
        <v>2004</v>
      </c>
      <c r="C337" s="1" t="s">
        <v>648</v>
      </c>
      <c r="D337" s="83" t="str">
        <f>VLOOKUP(E337, 'Relationship DB'!$A$2:$C$451, 3, TRUE)</f>
        <v>E-186</v>
      </c>
      <c r="E337" s="5" t="s">
        <v>2005</v>
      </c>
      <c r="F337" s="48"/>
      <c r="G337" s="110"/>
      <c r="H337" s="50" t="e">
        <f>VALUE(MID(F337, FIND("-", F337) + 1, LEN(F337) - FIND("-", F337)))</f>
        <v>#VALUE!</v>
      </c>
      <c r="I337" s="50" t="e">
        <f>H338-H337</f>
        <v>#VALUE!</v>
      </c>
      <c r="J337" s="70"/>
      <c r="K337" s="70"/>
    </row>
    <row r="338">
      <c r="A338" s="68" t="s">
        <v>2006</v>
      </c>
      <c r="B338" s="143" t="s">
        <v>2007</v>
      </c>
      <c r="C338" s="144" t="s">
        <v>648</v>
      </c>
      <c r="D338" s="147" t="str">
        <f>VLOOKUP(E338, 'Relationship DB'!$A$2:$C$451, 3, TRUE)</f>
        <v>E-193</v>
      </c>
      <c r="E338" s="68" t="s">
        <v>2008</v>
      </c>
      <c r="F338" s="50"/>
      <c r="G338" s="110"/>
      <c r="H338" s="50" t="e">
        <f>VALUE(MID(F338, FIND("-", F338) + 1, LEN(F338) - FIND("-", F338)))</f>
        <v>#VALUE!</v>
      </c>
      <c r="I338" s="50" t="e">
        <f>H339-H338</f>
        <v>#VALUE!</v>
      </c>
      <c r="J338" s="70"/>
      <c r="K338" s="70"/>
    </row>
    <row r="339">
      <c r="A339" s="5" t="s">
        <v>2009</v>
      </c>
      <c r="B339" s="11" t="s">
        <v>2010</v>
      </c>
      <c r="C339" s="1" t="s">
        <v>651</v>
      </c>
      <c r="D339" s="83" t="str">
        <f>VLOOKUP(E339, 'Relationship DB'!$A$2:$C$451, 3, TRUE)</f>
        <v>E-024</v>
      </c>
      <c r="E339" s="5" t="s">
        <v>1148</v>
      </c>
      <c r="F339" s="48"/>
      <c r="G339" s="110"/>
      <c r="H339" s="50" t="e">
        <f>VALUE(MID(F339, FIND("-", F339) + 1, LEN(F339) - FIND("-", F339)))</f>
        <v>#VALUE!</v>
      </c>
      <c r="I339" s="50" t="e">
        <f>H340-H339</f>
        <v>#VALUE!</v>
      </c>
      <c r="J339" s="70"/>
      <c r="K339" s="70"/>
    </row>
    <row r="340">
      <c r="A340" s="5" t="s">
        <v>2011</v>
      </c>
      <c r="B340" s="11" t="s">
        <v>2012</v>
      </c>
      <c r="C340" s="1" t="s">
        <v>654</v>
      </c>
      <c r="D340" s="83" t="str">
        <f>VLOOKUP(E340, 'Relationship DB'!$A$2:$C$451, 3, TRUE)</f>
        <v>E-138</v>
      </c>
      <c r="E340" s="5" t="s">
        <v>1295</v>
      </c>
      <c r="F340" s="48"/>
      <c r="G340" s="110"/>
      <c r="H340" s="50" t="e">
        <f>VALUE(MID(F340, FIND("-", F340) + 1, LEN(F340) - FIND("-", F340)))</f>
        <v>#VALUE!</v>
      </c>
      <c r="I340" s="50" t="e">
        <f>H341-H340</f>
        <v>#VALUE!</v>
      </c>
      <c r="J340" s="70"/>
      <c r="K340" s="70"/>
    </row>
    <row r="341">
      <c r="A341" s="5" t="s">
        <v>2013</v>
      </c>
      <c r="B341" s="11" t="s">
        <v>2014</v>
      </c>
      <c r="C341" s="1" t="s">
        <v>657</v>
      </c>
      <c r="D341" s="83" t="str">
        <f>VLOOKUP(E341, 'Relationship DB'!$A$2:$C$451, 3, TRUE)</f>
        <v>E-062</v>
      </c>
      <c r="E341" s="51" t="s">
        <v>1231</v>
      </c>
      <c r="F341" s="48"/>
      <c r="G341" s="110"/>
      <c r="H341" s="50" t="e">
        <f>VALUE(MID(F341, FIND("-", F341) + 1, LEN(F341) - FIND("-", F341)))</f>
        <v>#VALUE!</v>
      </c>
      <c r="I341" s="50" t="e">
        <f>H342-H341</f>
        <v>#VALUE!</v>
      </c>
      <c r="J341" s="70"/>
      <c r="K341" s="70"/>
    </row>
    <row r="342">
      <c r="A342" s="5" t="s">
        <v>2015</v>
      </c>
      <c r="B342" s="11" t="s">
        <v>2016</v>
      </c>
      <c r="C342" s="1" t="s">
        <v>660</v>
      </c>
      <c r="D342" s="83" t="str">
        <f>VLOOKUP(E342, 'Relationship DB'!$A$2:$C$451, 3, TRUE)</f>
        <v>E-182</v>
      </c>
      <c r="E342" s="5" t="s">
        <v>2017</v>
      </c>
      <c r="F342" s="48"/>
      <c r="G342" s="110"/>
      <c r="H342" s="50" t="e">
        <f>VALUE(MID(F342, FIND("-", F342) + 1, LEN(F342) - FIND("-", F342)))</f>
        <v>#VALUE!</v>
      </c>
      <c r="I342" s="50" t="e">
        <f>H343-H342</f>
        <v>#VALUE!</v>
      </c>
      <c r="J342" s="70"/>
      <c r="K342" s="70"/>
    </row>
    <row r="343">
      <c r="A343" s="5" t="s">
        <v>2018</v>
      </c>
      <c r="B343" s="11" t="s">
        <v>2019</v>
      </c>
      <c r="C343" s="1" t="s">
        <v>663</v>
      </c>
      <c r="D343" s="83" t="str">
        <f>VLOOKUP(E343, 'Relationship DB'!$A$2:$C$451, 3, TRUE)</f>
        <v>E-098</v>
      </c>
      <c r="E343" s="5" t="s">
        <v>2020</v>
      </c>
      <c r="F343" s="48"/>
      <c r="G343" s="110"/>
      <c r="H343" s="50" t="e">
        <f>VALUE(MID(F343, FIND("-", F343) + 1, LEN(F343) - FIND("-", F343)))</f>
        <v>#VALUE!</v>
      </c>
      <c r="I343" s="50" t="e">
        <f>H344-H343</f>
        <v>#VALUE!</v>
      </c>
      <c r="J343" s="70"/>
      <c r="K343" s="70"/>
    </row>
    <row r="344">
      <c r="A344" s="5" t="s">
        <v>2021</v>
      </c>
      <c r="B344" s="11" t="s">
        <v>2022</v>
      </c>
      <c r="C344" s="1" t="s">
        <v>666</v>
      </c>
      <c r="D344" s="83" t="str">
        <f>VLOOKUP(E344, 'Relationship DB'!$A$2:$C$451, 3, TRUE)</f>
        <v>E-019</v>
      </c>
      <c r="E344" s="51" t="s">
        <v>1247</v>
      </c>
      <c r="F344" s="48"/>
      <c r="G344" s="110"/>
      <c r="H344" s="50" t="e">
        <f>VALUE(MID(F344, FIND("-", F344) + 1, LEN(F344) - FIND("-", F344)))</f>
        <v>#VALUE!</v>
      </c>
      <c r="I344" s="50" t="e">
        <f>H345-H344</f>
        <v>#VALUE!</v>
      </c>
      <c r="J344" s="70"/>
      <c r="K344" s="70"/>
    </row>
    <row r="345">
      <c r="A345" s="5" t="s">
        <v>2023</v>
      </c>
      <c r="B345" s="11" t="s">
        <v>2024</v>
      </c>
      <c r="C345" s="1" t="s">
        <v>666</v>
      </c>
      <c r="D345" s="83" t="str">
        <f>VLOOKUP(E345, 'Relationship DB'!$A$2:$C$451, 3, TRUE)</f>
        <v>E-065</v>
      </c>
      <c r="E345" s="5" t="s">
        <v>2025</v>
      </c>
      <c r="F345" s="48"/>
      <c r="G345" s="110"/>
      <c r="H345" s="50" t="e">
        <f>VALUE(MID(F345, FIND("-", F345) + 1, LEN(F345) - FIND("-", F345)))</f>
        <v>#VALUE!</v>
      </c>
      <c r="I345" s="50" t="e">
        <f>H346-H345</f>
        <v>#VALUE!</v>
      </c>
      <c r="J345" s="70"/>
      <c r="K345" s="70"/>
    </row>
    <row r="346">
      <c r="A346" s="5" t="s">
        <v>2026</v>
      </c>
      <c r="B346" s="11" t="s">
        <v>2027</v>
      </c>
      <c r="C346" s="1" t="s">
        <v>669</v>
      </c>
      <c r="D346" s="83" t="str">
        <f>VLOOKUP(E346, 'Relationship DB'!$A$2:$C$451, 3, TRUE)</f>
        <v>E-151</v>
      </c>
      <c r="E346" s="5" t="s">
        <v>1306</v>
      </c>
      <c r="F346" s="48"/>
      <c r="G346" s="110"/>
      <c r="H346" s="50" t="e">
        <f>VALUE(MID(F346, FIND("-", F346) + 1, LEN(F346) - FIND("-", F346)))</f>
        <v>#VALUE!</v>
      </c>
      <c r="I346" s="50" t="e">
        <f>H347-H346</f>
        <v>#VALUE!</v>
      </c>
      <c r="J346" s="70"/>
      <c r="K346" s="70"/>
    </row>
    <row r="347">
      <c r="A347" s="5" t="s">
        <v>2028</v>
      </c>
      <c r="B347" s="11" t="s">
        <v>2029</v>
      </c>
      <c r="C347" s="1" t="s">
        <v>672</v>
      </c>
      <c r="D347" s="83" t="str">
        <f>VLOOKUP(E347, 'Relationship DB'!$A$2:$C$451, 3, TRUE)</f>
        <v>E-057</v>
      </c>
      <c r="E347" s="5" t="s">
        <v>1213</v>
      </c>
      <c r="F347" s="48"/>
      <c r="G347" s="110"/>
      <c r="H347" s="50" t="e">
        <f>VALUE(MID(F347, FIND("-", F347) + 1, LEN(F347) - FIND("-", F347)))</f>
        <v>#VALUE!</v>
      </c>
      <c r="I347" s="50" t="e">
        <f>H348-H347</f>
        <v>#VALUE!</v>
      </c>
      <c r="J347" s="70"/>
      <c r="K347" s="70"/>
    </row>
    <row r="348">
      <c r="A348" s="5" t="s">
        <v>2030</v>
      </c>
      <c r="B348" s="11" t="s">
        <v>2031</v>
      </c>
      <c r="C348" s="1" t="s">
        <v>675</v>
      </c>
      <c r="D348" s="83" t="str">
        <f>VLOOKUP(E348, 'Relationship DB'!$A$2:$C$451, 3, TRUE)</f>
        <v>E-131</v>
      </c>
      <c r="E348" s="51" t="s">
        <v>2032</v>
      </c>
      <c r="F348" s="48"/>
      <c r="G348" s="110"/>
      <c r="H348" s="50" t="e">
        <f>VALUE(MID(F348, FIND("-", F348) + 1, LEN(F348) - FIND("-", F348)))</f>
        <v>#VALUE!</v>
      </c>
      <c r="I348" s="50" t="e">
        <f>H349-H348</f>
        <v>#VALUE!</v>
      </c>
      <c r="J348" s="70"/>
      <c r="K348" s="70"/>
    </row>
    <row r="349">
      <c r="A349" s="5" t="s">
        <v>2033</v>
      </c>
      <c r="B349" s="11" t="s">
        <v>2034</v>
      </c>
      <c r="C349" s="1" t="s">
        <v>675</v>
      </c>
      <c r="D349" s="83" t="str">
        <f>VLOOKUP(E349, 'Relationship DB'!$A$2:$C$451, 3, TRUE)</f>
        <v>E-132</v>
      </c>
      <c r="E349" s="5" t="s">
        <v>2035</v>
      </c>
      <c r="F349" s="48"/>
      <c r="G349" s="110"/>
      <c r="H349" s="50" t="e">
        <f>VALUE(MID(F349, FIND("-", F349) + 1, LEN(F349) - FIND("-", F349)))</f>
        <v>#VALUE!</v>
      </c>
      <c r="I349" s="50" t="e">
        <f>H350-H349</f>
        <v>#VALUE!</v>
      </c>
      <c r="J349" s="70"/>
      <c r="K349" s="70"/>
    </row>
    <row r="350">
      <c r="A350" s="5" t="s">
        <v>2036</v>
      </c>
      <c r="B350" s="11" t="s">
        <v>2037</v>
      </c>
      <c r="C350" s="1" t="s">
        <v>678</v>
      </c>
      <c r="D350" s="83" t="str">
        <f>VLOOKUP(E350, 'Relationship DB'!$A$2:$C$451, 3, TRUE)</f>
        <v>E-023</v>
      </c>
      <c r="E350" s="51" t="s">
        <v>1145</v>
      </c>
      <c r="F350" s="48"/>
      <c r="G350" s="110"/>
      <c r="H350" s="50" t="e">
        <f>VALUE(MID(F350, FIND("-", F350) + 1, LEN(F350) - FIND("-", F350)))</f>
        <v>#VALUE!</v>
      </c>
      <c r="I350" s="50" t="e">
        <f>H351-H350</f>
        <v>#VALUE!</v>
      </c>
      <c r="J350" s="70"/>
      <c r="K350" s="70"/>
    </row>
    <row r="351">
      <c r="A351" s="5" t="s">
        <v>2038</v>
      </c>
      <c r="B351" s="11" t="s">
        <v>2039</v>
      </c>
      <c r="C351" s="1" t="s">
        <v>681</v>
      </c>
      <c r="D351" s="83" t="str">
        <f>VLOOKUP(E351, 'Relationship DB'!$A$2:$C$451, 3, TRUE)</f>
        <v>E-070</v>
      </c>
      <c r="E351" s="5" t="s">
        <v>1151</v>
      </c>
      <c r="F351" s="48"/>
      <c r="G351" s="110"/>
      <c r="H351" s="50" t="e">
        <f>VALUE(MID(F351, FIND("-", F351) + 1, LEN(F351) - FIND("-", F351)))</f>
        <v>#VALUE!</v>
      </c>
      <c r="I351" s="50" t="e">
        <f>H352-H351</f>
        <v>#VALUE!</v>
      </c>
      <c r="J351" s="70"/>
      <c r="K351" s="70"/>
    </row>
    <row r="352">
      <c r="A352" s="5" t="s">
        <v>2040</v>
      </c>
      <c r="B352" s="11" t="s">
        <v>2041</v>
      </c>
      <c r="C352" s="1" t="s">
        <v>684</v>
      </c>
      <c r="D352" s="83" t="str">
        <f>VLOOKUP(E352, 'Relationship DB'!$A$2:$C$451, 3, TRUE)</f>
        <v>E-145</v>
      </c>
      <c r="E352" s="5" t="s">
        <v>2042</v>
      </c>
      <c r="F352" s="48"/>
      <c r="G352" s="110"/>
      <c r="H352" s="50" t="e">
        <f>VALUE(MID(F352, FIND("-", F352) + 1, LEN(F352) - FIND("-", F352)))</f>
        <v>#VALUE!</v>
      </c>
      <c r="I352" s="50" t="e">
        <f>H353-H352</f>
        <v>#VALUE!</v>
      </c>
      <c r="J352" s="70"/>
      <c r="K352" s="70"/>
    </row>
    <row r="353">
      <c r="A353" s="5" t="s">
        <v>2043</v>
      </c>
      <c r="B353" s="11" t="s">
        <v>2044</v>
      </c>
      <c r="C353" s="1" t="s">
        <v>687</v>
      </c>
      <c r="D353" s="83" t="str">
        <f>VLOOKUP(E353, 'Relationship DB'!$A$2:$C$451, 3, TRUE)</f>
        <v>E-017</v>
      </c>
      <c r="E353" s="5" t="s">
        <v>1320</v>
      </c>
      <c r="F353" s="48"/>
      <c r="G353" s="110"/>
      <c r="H353" s="50" t="e">
        <f>VALUE(MID(F353, FIND("-", F353) + 1, LEN(F353) - FIND("-", F353)))</f>
        <v>#VALUE!</v>
      </c>
      <c r="I353" s="50" t="e">
        <f>H354-H353</f>
        <v>#VALUE!</v>
      </c>
      <c r="J353" s="70"/>
      <c r="K353" s="70"/>
    </row>
    <row r="354">
      <c r="A354" s="5" t="s">
        <v>2045</v>
      </c>
      <c r="B354" s="11" t="s">
        <v>2046</v>
      </c>
      <c r="C354" s="1" t="s">
        <v>687</v>
      </c>
      <c r="D354" s="83" t="str">
        <f>VLOOKUP(E354, 'Relationship DB'!$A$2:$C$451, 3, TRUE)</f>
        <v>E-213</v>
      </c>
      <c r="E354" s="5" t="s">
        <v>2047</v>
      </c>
      <c r="F354" s="48"/>
      <c r="G354" s="110"/>
      <c r="H354" s="50" t="e">
        <f>VALUE(MID(F354, FIND("-", F354) + 1, LEN(F354) - FIND("-", F354)))</f>
        <v>#VALUE!</v>
      </c>
      <c r="I354" s="50" t="e">
        <f>H355-H354</f>
        <v>#VALUE!</v>
      </c>
      <c r="J354" s="70"/>
      <c r="K354" s="70"/>
    </row>
    <row r="355">
      <c r="A355" s="5" t="s">
        <v>2048</v>
      </c>
      <c r="B355" s="11" t="s">
        <v>2049</v>
      </c>
      <c r="C355" s="1" t="s">
        <v>687</v>
      </c>
      <c r="D355" s="83" t="str">
        <f>VLOOKUP(E355, 'Relationship DB'!$A$2:$C$451, 3, TRUE)</f>
        <v>E-214</v>
      </c>
      <c r="E355" s="5" t="s">
        <v>2050</v>
      </c>
      <c r="F355" s="48"/>
      <c r="G355" s="110"/>
      <c r="H355" s="50" t="e">
        <f>VALUE(MID(F355, FIND("-", F355) + 1, LEN(F355) - FIND("-", F355)))</f>
        <v>#VALUE!</v>
      </c>
      <c r="I355" s="50" t="e">
        <f>H356-H355</f>
        <v>#VALUE!</v>
      </c>
      <c r="J355" s="70"/>
      <c r="K355" s="70"/>
    </row>
    <row r="356">
      <c r="A356" s="5" t="s">
        <v>2051</v>
      </c>
      <c r="B356" s="11" t="s">
        <v>2052</v>
      </c>
      <c r="C356" s="1" t="s">
        <v>690</v>
      </c>
      <c r="D356" s="83" t="str">
        <f>VLOOKUP(E356, 'Relationship DB'!$A$2:$C$451, 3, TRUE)</f>
        <v>E-201</v>
      </c>
      <c r="E356" s="5" t="s">
        <v>2053</v>
      </c>
      <c r="F356" s="48"/>
      <c r="G356" s="110"/>
      <c r="H356" s="50" t="e">
        <f>VALUE(MID(F356, FIND("-", F356) + 1, LEN(F356) - FIND("-", F356)))</f>
        <v>#VALUE!</v>
      </c>
      <c r="I356" s="50" t="e">
        <f>H357-H356</f>
        <v>#VALUE!</v>
      </c>
      <c r="J356" s="70"/>
      <c r="K356" s="70"/>
    </row>
    <row r="357">
      <c r="A357" s="51" t="s">
        <v>2054</v>
      </c>
      <c r="B357" s="52" t="s">
        <v>2055</v>
      </c>
      <c r="C357" s="43" t="s">
        <v>693</v>
      </c>
      <c r="D357" s="87" t="str">
        <f>VLOOKUP(E357, 'Relationship DB'!$A$2:$C$451, 3, TRUE)</f>
        <v>E-067</v>
      </c>
      <c r="E357" s="51" t="s">
        <v>1207</v>
      </c>
      <c r="F357" s="48"/>
      <c r="G357" s="114"/>
      <c r="H357" s="50" t="e">
        <f>VALUE(MID(F357, FIND("-", F357) + 1, LEN(F357) - FIND("-", F357)))</f>
        <v>#VALUE!</v>
      </c>
      <c r="I357" s="50" t="e">
        <f>H358-H357</f>
        <v>#VALUE!</v>
      </c>
      <c r="J357" s="70"/>
      <c r="K357" s="70"/>
    </row>
    <row r="358">
      <c r="A358" s="51" t="s">
        <v>2056</v>
      </c>
      <c r="B358" s="52" t="s">
        <v>2057</v>
      </c>
      <c r="C358" s="43" t="s">
        <v>693</v>
      </c>
      <c r="D358" s="87" t="str">
        <f>VLOOKUP(E358, 'Relationship DB'!$A$2:$C$451, 3, TRUE)</f>
        <v>E-152</v>
      </c>
      <c r="E358" s="51" t="s">
        <v>1235</v>
      </c>
      <c r="F358" s="48"/>
      <c r="G358" s="110"/>
      <c r="H358" s="50" t="e">
        <f>VALUE(MID(F358, FIND("-", F358) + 1, LEN(F358) - FIND("-", F358)))</f>
        <v>#VALUE!</v>
      </c>
      <c r="I358" s="50" t="e">
        <f>H359-H358</f>
        <v>#VALUE!</v>
      </c>
      <c r="J358" s="70"/>
      <c r="K358" s="70"/>
    </row>
    <row r="359">
      <c r="A359" s="5" t="s">
        <v>2058</v>
      </c>
      <c r="B359" s="11" t="s">
        <v>2059</v>
      </c>
      <c r="C359" s="1" t="s">
        <v>696</v>
      </c>
      <c r="D359" s="83" t="str">
        <f>VLOOKUP(E359, 'Relationship DB'!$A$2:$C$451, 3, TRUE)</f>
        <v>E-064</v>
      </c>
      <c r="E359" s="5" t="s">
        <v>2060</v>
      </c>
      <c r="F359" s="48"/>
      <c r="G359" s="110"/>
      <c r="H359" s="50" t="e">
        <f>VALUE(MID(F359, FIND("-", F359) + 1, LEN(F359) - FIND("-", F359)))</f>
        <v>#VALUE!</v>
      </c>
      <c r="I359" s="50" t="e">
        <f>H360-H359</f>
        <v>#VALUE!</v>
      </c>
      <c r="J359" s="70"/>
      <c r="K359" s="70"/>
    </row>
    <row r="360">
      <c r="A360" s="105" t="s">
        <v>2061</v>
      </c>
      <c r="B360" s="106" t="s">
        <v>2062</v>
      </c>
      <c r="C360" s="107" t="s">
        <v>699</v>
      </c>
      <c r="D360" s="108" t="str">
        <f>VLOOKUP(E360, 'Relationship DB'!$A$2:$C$451, 3, TRUE)</f>
        <v>E-060</v>
      </c>
      <c r="E360" s="105" t="s">
        <v>2063</v>
      </c>
      <c r="F360" s="109"/>
      <c r="G360" s="110"/>
      <c r="H360" s="50" t="e">
        <f>VALUE(MID(F360, FIND("-", F360) + 1, LEN(F360) - FIND("-", F360)))</f>
        <v>#VALUE!</v>
      </c>
      <c r="I360" s="50" t="e">
        <f>H361-H360</f>
        <v>#VALUE!</v>
      </c>
      <c r="J360" s="70"/>
      <c r="K360" s="70"/>
    </row>
    <row r="361">
      <c r="A361" s="5" t="s">
        <v>2064</v>
      </c>
      <c r="B361" s="52" t="s">
        <v>2065</v>
      </c>
      <c r="C361" s="1" t="s">
        <v>702</v>
      </c>
      <c r="D361" s="83" t="str">
        <f>VLOOKUP(E361, 'Relationship DB'!$A$2:$C$451, 3, TRUE)</f>
        <v>E-108</v>
      </c>
      <c r="E361" s="5" t="s">
        <v>1691</v>
      </c>
      <c r="F361" s="48"/>
      <c r="G361" s="110"/>
      <c r="H361" s="50" t="e">
        <f>VALUE(MID(F361, FIND("-", F361) + 1, LEN(F361) - FIND("-", F361)))</f>
        <v>#VALUE!</v>
      </c>
      <c r="I361" s="50" t="e">
        <f>H362-H361</f>
        <v>#VALUE!</v>
      </c>
      <c r="J361" s="70"/>
      <c r="K361" s="70"/>
    </row>
    <row r="362">
      <c r="A362" s="5" t="s">
        <v>2066</v>
      </c>
      <c r="B362" s="11" t="s">
        <v>2067</v>
      </c>
      <c r="C362" s="1" t="s">
        <v>705</v>
      </c>
      <c r="D362" s="83" t="str">
        <f>VLOOKUP(E362, 'Relationship DB'!$A$2:$C$451, 3, TRUE)</f>
        <v>E-249</v>
      </c>
      <c r="E362" s="5" t="s">
        <v>1135</v>
      </c>
      <c r="F362" s="48"/>
      <c r="G362" s="110"/>
      <c r="H362" s="50" t="e">
        <f>VALUE(MID(F362, FIND("-", F362) + 1, LEN(F362) - FIND("-", F362)))</f>
        <v>#VALUE!</v>
      </c>
      <c r="I362" s="50" t="e">
        <f>H363-H362</f>
        <v>#VALUE!</v>
      </c>
      <c r="J362" s="70"/>
      <c r="K362" s="70"/>
    </row>
    <row r="363">
      <c r="A363" s="5" t="s">
        <v>2068</v>
      </c>
      <c r="B363" s="11" t="s">
        <v>2069</v>
      </c>
      <c r="C363" s="1" t="s">
        <v>708</v>
      </c>
      <c r="D363" s="83" t="str">
        <f>VLOOKUP(E363, 'Relationship DB'!$A$2:$C$451, 3, TRUE)</f>
        <v>E-071</v>
      </c>
      <c r="E363" s="51" t="s">
        <v>2070</v>
      </c>
      <c r="F363" s="48"/>
      <c r="G363" s="50"/>
      <c r="H363" s="50" t="e">
        <f>VALUE(MID(F363, FIND("-", F363) + 1, LEN(F363) - FIND("-", F363)))</f>
        <v>#VALUE!</v>
      </c>
      <c r="I363" s="50" t="e">
        <f>H364-H363</f>
        <v>#VALUE!</v>
      </c>
      <c r="J363" s="70"/>
      <c r="K363" s="70"/>
    </row>
    <row r="364">
      <c r="A364" s="5" t="s">
        <v>2071</v>
      </c>
      <c r="B364" s="11" t="s">
        <v>2072</v>
      </c>
      <c r="C364" s="1" t="s">
        <v>708</v>
      </c>
      <c r="D364" s="83" t="str">
        <f>VLOOKUP(E364, 'Relationship DB'!$A$2:$C$451, 3, TRUE)</f>
        <v>E-080</v>
      </c>
      <c r="E364" s="5" t="s">
        <v>1055</v>
      </c>
      <c r="F364" s="48"/>
      <c r="G364" s="50"/>
      <c r="H364" s="50" t="e">
        <f>VALUE(MID(F364, FIND("-", F364) + 1, LEN(F364) - FIND("-", F364)))</f>
        <v>#VALUE!</v>
      </c>
      <c r="I364" s="50" t="e">
        <f>H365-H364</f>
        <v>#VALUE!</v>
      </c>
      <c r="J364" s="70"/>
      <c r="K364" s="70"/>
    </row>
    <row r="365">
      <c r="A365" s="5" t="s">
        <v>2073</v>
      </c>
      <c r="B365" s="11" t="s">
        <v>2074</v>
      </c>
      <c r="C365" s="1" t="s">
        <v>708</v>
      </c>
      <c r="D365" s="83" t="str">
        <f>VLOOKUP(E365, 'Relationship DB'!$A$2:$C$451, 3, TRUE)</f>
        <v>E-084</v>
      </c>
      <c r="E365" s="5" t="s">
        <v>1061</v>
      </c>
      <c r="F365" s="48"/>
      <c r="G365" s="50"/>
      <c r="H365" s="50" t="e">
        <f>VALUE(MID(F365, FIND("-", F365) + 1, LEN(F365) - FIND("-", F365)))</f>
        <v>#VALUE!</v>
      </c>
      <c r="I365" s="50" t="e">
        <f>H366-H365</f>
        <v>#VALUE!</v>
      </c>
      <c r="J365" s="70"/>
      <c r="K365" s="70"/>
    </row>
    <row r="366">
      <c r="A366" s="5" t="s">
        <v>2075</v>
      </c>
      <c r="B366" s="11" t="s">
        <v>2076</v>
      </c>
      <c r="C366" s="1" t="s">
        <v>711</v>
      </c>
      <c r="D366" s="83" t="str">
        <f>VLOOKUP(E366, 'Relationship DB'!$A$2:$C$451, 3, TRUE)</f>
        <v>E-155</v>
      </c>
      <c r="E366" s="5" t="s">
        <v>2077</v>
      </c>
      <c r="F366" s="48"/>
      <c r="G366" s="50"/>
      <c r="H366" s="50" t="e">
        <f>VALUE(MID(F366, FIND("-", F366) + 1, LEN(F366) - FIND("-", F366)))</f>
        <v>#VALUE!</v>
      </c>
      <c r="I366" s="50" t="e">
        <f>H367-H366</f>
        <v>#VALUE!</v>
      </c>
      <c r="J366" s="70"/>
      <c r="K366" s="70"/>
    </row>
    <row r="367">
      <c r="A367" s="51" t="s">
        <v>2078</v>
      </c>
      <c r="B367" s="52" t="s">
        <v>2079</v>
      </c>
      <c r="C367" s="43" t="s">
        <v>714</v>
      </c>
      <c r="D367" s="87" t="str">
        <f>VLOOKUP(E367, 'Relationship DB'!$A$2:$C$451, 3, TRUE)</f>
        <v>E-145</v>
      </c>
      <c r="E367" s="51" t="s">
        <v>2042</v>
      </c>
      <c r="F367" s="48" t="s">
        <v>2080</v>
      </c>
      <c r="G367" s="50"/>
      <c r="H367" s="50">
        <f>VALUE(MID(F367, FIND("-", F367) + 1, LEN(F367) - FIND("-", F367)))</f>
        <v>27</v>
      </c>
      <c r="I367" s="50" t="e">
        <f>H368-H367</f>
        <v>#VALUE!</v>
      </c>
      <c r="J367" s="70"/>
      <c r="K367" s="70"/>
    </row>
    <row r="368">
      <c r="A368" s="51" t="s">
        <v>2081</v>
      </c>
      <c r="B368" s="52" t="s">
        <v>2082</v>
      </c>
      <c r="C368" s="43" t="s">
        <v>714</v>
      </c>
      <c r="D368" s="87" t="str">
        <f>VLOOKUP(E368, 'Relationship DB'!$A$2:$C$451, 3, TRUE)</f>
        <v>E-070</v>
      </c>
      <c r="E368" s="51" t="s">
        <v>1151</v>
      </c>
      <c r="F368" s="48"/>
      <c r="G368" s="50"/>
      <c r="H368" s="50" t="e">
        <f>VALUE(MID(F368, FIND("-", F368) + 1, LEN(F368) - FIND("-", F368)))</f>
        <v>#VALUE!</v>
      </c>
      <c r="I368" s="50" t="e">
        <f>H369-H368</f>
        <v>#VALUE!</v>
      </c>
      <c r="J368" s="70"/>
      <c r="K368" s="70"/>
    </row>
    <row r="369">
      <c r="A369" s="68" t="s">
        <v>2083</v>
      </c>
      <c r="B369" s="143" t="s">
        <v>2084</v>
      </c>
      <c r="C369" s="144" t="s">
        <v>717</v>
      </c>
      <c r="D369" s="147" t="str">
        <f>VLOOKUP(E369, 'Relationship DB'!$A$2:$C$451, 3, TRUE)</f>
        <v>E-176</v>
      </c>
      <c r="E369" s="68" t="s">
        <v>2085</v>
      </c>
      <c r="F369" s="50"/>
      <c r="G369" s="50"/>
      <c r="H369" s="50" t="e">
        <f>VALUE(MID(F369, FIND("-", F369) + 1, LEN(F369) - FIND("-", F369)))</f>
        <v>#VALUE!</v>
      </c>
      <c r="I369" s="50" t="e">
        <f>H370-H369</f>
        <v>#VALUE!</v>
      </c>
      <c r="J369" s="70"/>
      <c r="K369" s="70"/>
    </row>
    <row r="370">
      <c r="A370" s="5" t="s">
        <v>2086</v>
      </c>
      <c r="B370" s="11" t="s">
        <v>2087</v>
      </c>
      <c r="C370" s="1" t="s">
        <v>720</v>
      </c>
      <c r="D370" s="83" t="str">
        <f>VLOOKUP(E370, 'Relationship DB'!$A$2:$C$451, 3, TRUE)</f>
        <v>E-042</v>
      </c>
      <c r="E370" s="5" t="s">
        <v>2088</v>
      </c>
      <c r="F370" s="48"/>
      <c r="G370" s="50"/>
      <c r="H370" s="50" t="e">
        <f>VALUE(MID(F370, FIND("-", F370) + 1, LEN(F370) - FIND("-", F370)))</f>
        <v>#VALUE!</v>
      </c>
      <c r="I370" s="50" t="e">
        <f>H371-H370</f>
        <v>#VALUE!</v>
      </c>
      <c r="J370" s="70"/>
      <c r="K370" s="70"/>
    </row>
    <row r="371">
      <c r="A371" s="5" t="s">
        <v>2089</v>
      </c>
      <c r="B371" s="11" t="s">
        <v>2090</v>
      </c>
      <c r="C371" s="1" t="s">
        <v>723</v>
      </c>
      <c r="D371" s="83" t="str">
        <f>VLOOKUP(E371, 'Relationship DB'!$A$2:$C$451, 3, TRUE)</f>
        <v>E-127</v>
      </c>
      <c r="E371" s="5" t="s">
        <v>1327</v>
      </c>
      <c r="F371" s="48"/>
      <c r="G371" s="50"/>
      <c r="H371" s="50" t="e">
        <f>VALUE(MID(F371, FIND("-", F371) + 1, LEN(F371) - FIND("-", F371)))</f>
        <v>#VALUE!</v>
      </c>
      <c r="I371" s="50" t="e">
        <f>H372-H371</f>
        <v>#VALUE!</v>
      </c>
      <c r="J371" s="70"/>
      <c r="K371" s="70"/>
    </row>
    <row r="372">
      <c r="A372" s="5" t="s">
        <v>2091</v>
      </c>
      <c r="B372" s="52" t="s">
        <v>2092</v>
      </c>
      <c r="C372" s="43" t="s">
        <v>726</v>
      </c>
      <c r="D372" s="87" t="str">
        <f>VLOOKUP(E372, 'Relationship DB'!$A$2:$C$451, 3, TRUE)</f>
        <v>E-035</v>
      </c>
      <c r="E372" s="51" t="s">
        <v>1425</v>
      </c>
      <c r="F372" s="48"/>
      <c r="G372" s="50"/>
      <c r="H372" s="50" t="e">
        <f>VALUE(MID(F372, FIND("-", F372) + 1, LEN(F372) - FIND("-", F372)))</f>
        <v>#VALUE!</v>
      </c>
      <c r="I372" s="50" t="e">
        <f>H373-H372</f>
        <v>#VALUE!</v>
      </c>
      <c r="J372" s="70"/>
      <c r="K372" s="70"/>
    </row>
    <row r="373">
      <c r="A373" s="5" t="s">
        <v>2093</v>
      </c>
      <c r="B373" s="11" t="s">
        <v>2094</v>
      </c>
      <c r="C373" s="1" t="s">
        <v>729</v>
      </c>
      <c r="D373" s="83" t="str">
        <f>VLOOKUP(E373, 'Relationship DB'!$A$2:$C$451, 3, TRUE)</f>
        <v>E-023</v>
      </c>
      <c r="E373" s="5" t="s">
        <v>1814</v>
      </c>
      <c r="F373" s="48"/>
      <c r="G373" s="50"/>
      <c r="H373" s="50" t="e">
        <f>VALUE(MID(F373, FIND("-", F373) + 1, LEN(F373) - FIND("-", F373)))</f>
        <v>#VALUE!</v>
      </c>
      <c r="I373" s="50" t="e">
        <f>H374-H373</f>
        <v>#VALUE!</v>
      </c>
      <c r="J373" s="70"/>
      <c r="K373" s="70"/>
    </row>
    <row r="374">
      <c r="A374" s="5" t="s">
        <v>2095</v>
      </c>
      <c r="B374" s="11" t="s">
        <v>2096</v>
      </c>
      <c r="C374" s="1" t="s">
        <v>729</v>
      </c>
      <c r="D374" s="83" t="str">
        <f>VLOOKUP(E374, 'Relationship DB'!$A$2:$C$451, 3, TRUE)</f>
        <v>E-024</v>
      </c>
      <c r="E374" s="5" t="s">
        <v>2097</v>
      </c>
      <c r="F374" s="48"/>
      <c r="G374" s="50"/>
      <c r="H374" s="50" t="e">
        <f>VALUE(MID(F374, FIND("-", F374) + 1, LEN(F374) - FIND("-", F374)))</f>
        <v>#VALUE!</v>
      </c>
      <c r="I374" s="50" t="e">
        <f>H375-H374</f>
        <v>#VALUE!</v>
      </c>
      <c r="J374" s="70"/>
      <c r="K374" s="70"/>
    </row>
    <row r="375">
      <c r="A375" s="51" t="s">
        <v>2098</v>
      </c>
      <c r="B375" s="52" t="s">
        <v>2099</v>
      </c>
      <c r="C375" s="43" t="s">
        <v>732</v>
      </c>
      <c r="D375" s="87" t="str">
        <f>VLOOKUP(E375, 'Relationship DB'!$A$2:$C$451, 3, TRUE)</f>
        <v>E-035</v>
      </c>
      <c r="E375" s="51" t="s">
        <v>1425</v>
      </c>
      <c r="F375" s="48" t="s">
        <v>1043</v>
      </c>
      <c r="G375" s="50"/>
      <c r="H375" s="50">
        <f>VALUE(MID(F375, FIND("-", F375) + 1, LEN(F375) - FIND("-", F375)))</f>
        <v>1</v>
      </c>
      <c r="I375" s="50" t="e">
        <f>H376-H375</f>
        <v>#VALUE!</v>
      </c>
      <c r="J375" s="70"/>
      <c r="K375" s="70"/>
    </row>
    <row r="376">
      <c r="A376" s="5" t="s">
        <v>2100</v>
      </c>
      <c r="B376" s="11" t="s">
        <v>2101</v>
      </c>
      <c r="C376" s="1" t="s">
        <v>735</v>
      </c>
      <c r="D376" s="83" t="str">
        <f>VLOOKUP(E376, 'Relationship DB'!$A$2:$C$451, 3, TRUE)</f>
        <v>E-055</v>
      </c>
      <c r="E376" s="5" t="s">
        <v>2102</v>
      </c>
      <c r="F376" s="48"/>
      <c r="G376" s="50"/>
      <c r="H376" s="50" t="e">
        <f>VALUE(MID(F376, FIND("-", F376) + 1, LEN(F376) - FIND("-", F376)))</f>
        <v>#VALUE!</v>
      </c>
      <c r="I376" s="50" t="e">
        <f>H377-H376</f>
        <v>#VALUE!</v>
      </c>
      <c r="J376" s="70"/>
      <c r="K376" s="70"/>
    </row>
    <row r="377">
      <c r="A377" s="51" t="s">
        <v>2103</v>
      </c>
      <c r="B377" s="52" t="s">
        <v>2104</v>
      </c>
      <c r="C377" s="43" t="s">
        <v>738</v>
      </c>
      <c r="D377" s="87" t="str">
        <f>VLOOKUP(E377, 'Relationship DB'!$A$2:$C$451, 3, TRUE)</f>
        <v>E-028</v>
      </c>
      <c r="E377" s="51" t="s">
        <v>2105</v>
      </c>
      <c r="F377" s="48" t="s">
        <v>1216</v>
      </c>
      <c r="G377" s="50"/>
      <c r="H377" s="50">
        <f>VALUE(MID(F377, FIND("-", F377) + 1, LEN(F377) - FIND("-", F377)))</f>
        <v>257</v>
      </c>
      <c r="I377" s="50" t="e">
        <f>H378-H377</f>
        <v>#VALUE!</v>
      </c>
      <c r="J377" s="70"/>
      <c r="K377" s="70"/>
    </row>
    <row r="378">
      <c r="A378" s="51" t="s">
        <v>2106</v>
      </c>
      <c r="B378" s="52" t="s">
        <v>2107</v>
      </c>
      <c r="C378" s="43" t="s">
        <v>738</v>
      </c>
      <c r="D378" s="87" t="str">
        <f>VLOOKUP(E378, 'Relationship DB'!$A$2:$C$451, 3, TRUE)</f>
        <v>E-060</v>
      </c>
      <c r="E378" s="51" t="s">
        <v>1216</v>
      </c>
      <c r="F378" s="48"/>
      <c r="G378" s="50"/>
      <c r="H378" s="50" t="e">
        <f>VALUE(MID(F378, FIND("-", F378) + 1, LEN(F378) - FIND("-", F378)))</f>
        <v>#VALUE!</v>
      </c>
      <c r="I378" s="50" t="e">
        <f>H379-H378</f>
        <v>#VALUE!</v>
      </c>
      <c r="J378" s="70"/>
      <c r="K378" s="70"/>
    </row>
    <row r="379">
      <c r="A379" s="51" t="s">
        <v>2108</v>
      </c>
      <c r="B379" s="52" t="s">
        <v>2109</v>
      </c>
      <c r="C379" s="43" t="s">
        <v>741</v>
      </c>
      <c r="D379" s="87" t="str">
        <f>VLOOKUP(E380, 'Relationship DB'!$A$2:$C$451, 3, TRUE)</f>
        <v>E-036</v>
      </c>
      <c r="E379" s="51" t="s">
        <v>2110</v>
      </c>
      <c r="F379" s="48" t="s">
        <v>2111</v>
      </c>
      <c r="G379" s="50"/>
      <c r="H379" s="50">
        <f>VALUE(MID(F379, FIND("-", F379) + 1, LEN(F379) - FIND("-", F379)))</f>
        <v>28</v>
      </c>
      <c r="I379" s="50">
        <f>H380-H379</f>
        <v>0</v>
      </c>
      <c r="J379" s="70"/>
      <c r="K379" s="70"/>
    </row>
    <row r="380">
      <c r="A380" s="51" t="s">
        <v>2112</v>
      </c>
      <c r="B380" s="52" t="s">
        <v>2113</v>
      </c>
      <c r="C380" s="43" t="s">
        <v>744</v>
      </c>
      <c r="D380" s="87" t="str">
        <f>VLOOKUP(E379, 'Relationship DB'!$A$2:$C$451, 3, TRUE)</f>
        <v>E-127</v>
      </c>
      <c r="E380" s="51" t="s">
        <v>2114</v>
      </c>
      <c r="F380" s="48" t="s">
        <v>2111</v>
      </c>
      <c r="G380" s="50"/>
      <c r="H380" s="50">
        <f>VALUE(MID(F380, FIND("-", F380) + 1, LEN(F380) - FIND("-", F380)))</f>
        <v>28</v>
      </c>
      <c r="I380" s="50">
        <f>H381-H380</f>
        <v>0</v>
      </c>
      <c r="J380" s="70"/>
      <c r="K380" s="70"/>
    </row>
    <row r="381">
      <c r="A381" s="5" t="s">
        <v>2115</v>
      </c>
      <c r="B381" s="11" t="s">
        <v>2116</v>
      </c>
      <c r="C381" s="1" t="s">
        <v>747</v>
      </c>
      <c r="D381" s="83" t="str">
        <f>VLOOKUP(E381, 'Relationship DB'!$A$2:$C$451, 3, TRUE)</f>
        <v>E-035</v>
      </c>
      <c r="E381" s="51" t="s">
        <v>1425</v>
      </c>
      <c r="F381" s="48" t="s">
        <v>2111</v>
      </c>
      <c r="G381" s="50"/>
      <c r="H381" s="50">
        <f>VALUE(MID(F381, FIND("-", F381) + 1, LEN(F381) - FIND("-", F381)))</f>
        <v>28</v>
      </c>
      <c r="I381" s="50">
        <f>H382-H381</f>
        <v>243</v>
      </c>
      <c r="J381" s="70"/>
      <c r="K381" s="70"/>
    </row>
    <row r="382">
      <c r="A382" s="110" t="s">
        <v>2117</v>
      </c>
      <c r="B382" s="114" t="s">
        <v>2118</v>
      </c>
      <c r="C382" s="71" t="s">
        <v>750</v>
      </c>
      <c r="D382" s="146" t="str">
        <f>VLOOKUP(E382, 'Relationship DB'!$A$2:$C$451, 3, TRUE)</f>
        <v>E-135</v>
      </c>
      <c r="E382" s="110" t="s">
        <v>1925</v>
      </c>
      <c r="F382" s="50" t="s">
        <v>2032</v>
      </c>
      <c r="G382" s="50"/>
      <c r="H382" s="50">
        <f>VALUE(MID(F382, FIND("-", F382) + 1, LEN(F382) - FIND("-", F382)))</f>
        <v>271</v>
      </c>
      <c r="I382" s="50" t="e">
        <f>H383-H382</f>
        <v>#VALUE!</v>
      </c>
      <c r="J382" s="70"/>
      <c r="K382" s="70"/>
    </row>
    <row r="383">
      <c r="A383" s="5" t="s">
        <v>2119</v>
      </c>
      <c r="B383" s="11" t="s">
        <v>2120</v>
      </c>
      <c r="C383" s="1" t="s">
        <v>753</v>
      </c>
      <c r="D383" s="83" t="str">
        <f>VLOOKUP(E383, 'Relationship DB'!$A$2:$C$451, 3, TRUE)</f>
        <v>E-034</v>
      </c>
      <c r="E383" s="43" t="s">
        <v>1768</v>
      </c>
      <c r="F383" s="48"/>
      <c r="G383" s="114"/>
      <c r="H383" s="50" t="e">
        <f>VALUE(MID(F383, FIND("-", F383) + 1, LEN(F383) - FIND("-", F383)))</f>
        <v>#VALUE!</v>
      </c>
      <c r="I383" s="50" t="e">
        <f>H384-H383</f>
        <v>#VALUE!</v>
      </c>
      <c r="J383" s="70"/>
      <c r="K383" s="70"/>
    </row>
    <row r="384">
      <c r="A384" s="5" t="s">
        <v>2121</v>
      </c>
      <c r="B384" s="11" t="s">
        <v>2122</v>
      </c>
      <c r="C384" s="1" t="s">
        <v>756</v>
      </c>
      <c r="D384" s="83" t="str">
        <f>VLOOKUP(E384, 'Relationship DB'!$A$2:$C$451, 3, TRUE)</f>
        <v>E-047</v>
      </c>
      <c r="E384" s="163" t="s">
        <v>2123</v>
      </c>
      <c r="F384" s="48"/>
      <c r="G384" s="50"/>
      <c r="H384" s="50" t="e">
        <f>VALUE(MID(F384, FIND("-", F384) + 1, LEN(F384) - FIND("-", F384)))</f>
        <v>#VALUE!</v>
      </c>
      <c r="I384" s="50" t="e">
        <f>H385-H384</f>
        <v>#VALUE!</v>
      </c>
      <c r="J384" s="70"/>
      <c r="K384" s="70"/>
    </row>
    <row r="385">
      <c r="A385" s="5" t="s">
        <v>2124</v>
      </c>
      <c r="B385" s="11" t="s">
        <v>2125</v>
      </c>
      <c r="C385" s="1" t="s">
        <v>756</v>
      </c>
      <c r="D385" s="83" t="str">
        <f>VLOOKUP(E385, 'Relationship DB'!$A$2:$C$451, 3, TRUE)</f>
        <v>E-048</v>
      </c>
      <c r="E385" s="51" t="s">
        <v>1831</v>
      </c>
      <c r="F385" s="48"/>
      <c r="G385" s="50"/>
      <c r="H385" s="50" t="e">
        <f>VALUE(MID(F385, FIND("-", F385) + 1, LEN(F385) - FIND("-", F385)))</f>
        <v>#VALUE!</v>
      </c>
      <c r="I385" s="50" t="e">
        <f>H386-H385</f>
        <v>#VALUE!</v>
      </c>
      <c r="J385" s="70"/>
      <c r="K385" s="70"/>
    </row>
    <row r="386">
      <c r="A386" s="5" t="s">
        <v>2126</v>
      </c>
      <c r="B386" s="11" t="s">
        <v>2127</v>
      </c>
      <c r="C386" s="1" t="s">
        <v>756</v>
      </c>
      <c r="D386" s="83" t="str">
        <f>VLOOKUP(E386, 'Relationship DB'!$A$2:$C$451, 3, TRUE)</f>
        <v>E-049</v>
      </c>
      <c r="E386" s="51" t="s">
        <v>2128</v>
      </c>
      <c r="F386" s="48"/>
      <c r="G386" s="50"/>
      <c r="H386" s="50" t="e">
        <f>VALUE(MID(F386, FIND("-", F386) + 1, LEN(F386) - FIND("-", F386)))</f>
        <v>#VALUE!</v>
      </c>
      <c r="I386" s="50" t="e">
        <f>H387-H386</f>
        <v>#VALUE!</v>
      </c>
      <c r="J386" s="70"/>
      <c r="K386" s="70"/>
    </row>
    <row r="387">
      <c r="A387" s="5" t="s">
        <v>2129</v>
      </c>
      <c r="B387" s="11" t="s">
        <v>2130</v>
      </c>
      <c r="C387" s="1" t="s">
        <v>759</v>
      </c>
      <c r="D387" s="83" t="str">
        <f>VLOOKUP(E387, 'Relationship DB'!$A$2:$C$451, 3, TRUE)</f>
        <v>E-061</v>
      </c>
      <c r="E387" s="51" t="s">
        <v>2131</v>
      </c>
      <c r="F387" s="48"/>
      <c r="G387" s="50"/>
      <c r="H387" s="50" t="e">
        <f>VALUE(MID(F387, FIND("-", F387) + 1, LEN(F387) - FIND("-", F387)))</f>
        <v>#VALUE!</v>
      </c>
      <c r="I387" s="50" t="e">
        <f>H388-H387</f>
        <v>#VALUE!</v>
      </c>
      <c r="J387" s="70"/>
      <c r="K387" s="70"/>
    </row>
    <row r="388">
      <c r="A388" s="68" t="s">
        <v>2132</v>
      </c>
      <c r="B388" s="143" t="s">
        <v>2133</v>
      </c>
      <c r="C388" s="144" t="s">
        <v>762</v>
      </c>
      <c r="D388" s="147" t="str">
        <f>VLOOKUP(E388, 'Relationship DB'!$A$2:$C$451, 3, TRUE)</f>
        <v>E-130</v>
      </c>
      <c r="E388" s="71" t="s">
        <v>2134</v>
      </c>
      <c r="F388" s="48" t="s">
        <v>2135</v>
      </c>
      <c r="G388" s="50"/>
      <c r="H388" s="50">
        <f>VALUE(MID(F388, FIND("-", F388) + 1, LEN(F388) - FIND("-", F388)))</f>
        <v>21</v>
      </c>
      <c r="I388" s="50" t="e">
        <f>H389-H388</f>
        <v>#VALUE!</v>
      </c>
      <c r="J388" s="70"/>
      <c r="K388" s="70"/>
    </row>
    <row r="389">
      <c r="A389" s="51" t="s">
        <v>2136</v>
      </c>
      <c r="B389" s="183" t="s">
        <v>2137</v>
      </c>
      <c r="C389" s="43" t="s">
        <v>765</v>
      </c>
      <c r="D389" s="87" t="str">
        <f>VLOOKUP(E389, 'Relationship DB'!$A$2:$C$451, 3, TRUE)</f>
        <v>E-175</v>
      </c>
      <c r="E389" s="51" t="s">
        <v>1999</v>
      </c>
      <c r="F389" s="48"/>
      <c r="G389" s="50"/>
      <c r="H389" s="50" t="e">
        <f>VALUE(MID(F389, FIND("-", F389) + 1, LEN(F389) - FIND("-", F389)))</f>
        <v>#VALUE!</v>
      </c>
      <c r="I389" s="50" t="e">
        <f>H390-H389</f>
        <v>#VALUE!</v>
      </c>
      <c r="J389" s="70"/>
      <c r="K389" s="70"/>
    </row>
    <row r="390">
      <c r="A390" s="68" t="s">
        <v>2138</v>
      </c>
      <c r="B390" s="143" t="s">
        <v>2139</v>
      </c>
      <c r="C390" s="144" t="s">
        <v>768</v>
      </c>
      <c r="D390" s="147" t="str">
        <f>VLOOKUP(E390, 'Relationship DB'!$A$2:$C$451, 3, TRUE)</f>
        <v>E-024</v>
      </c>
      <c r="E390" s="68" t="s">
        <v>2140</v>
      </c>
      <c r="F390" s="48"/>
      <c r="G390" s="50"/>
      <c r="H390" s="50" t="e">
        <f>VALUE(MID(F390, FIND("-", F390) + 1, LEN(F390) - FIND("-", F390)))</f>
        <v>#VALUE!</v>
      </c>
      <c r="I390" s="50" t="e">
        <f>H391-H390</f>
        <v>#VALUE!</v>
      </c>
      <c r="J390" s="70"/>
      <c r="K390" s="70"/>
    </row>
    <row r="391">
      <c r="A391" s="5" t="s">
        <v>2141</v>
      </c>
      <c r="B391" s="112" t="s">
        <v>2142</v>
      </c>
      <c r="C391" s="5" t="s">
        <v>768</v>
      </c>
      <c r="D391" s="83" t="str">
        <f>VLOOKUP(E391, 'Relationship DB'!$A$2:$C$451, 3, TRUE)</f>
        <v>E-050</v>
      </c>
      <c r="E391" s="5" t="s">
        <v>2143</v>
      </c>
      <c r="F391" s="48"/>
      <c r="G391" s="50"/>
      <c r="H391" s="50" t="e">
        <f>VALUE(MID(F391, FIND("-", F391) + 1, LEN(F391) - FIND("-", F391)))</f>
        <v>#VALUE!</v>
      </c>
      <c r="I391" s="50" t="e">
        <f>H392-H391</f>
        <v>#VALUE!</v>
      </c>
      <c r="J391" s="70"/>
      <c r="K391" s="70"/>
    </row>
    <row r="392">
      <c r="A392" s="5" t="s">
        <v>2144</v>
      </c>
      <c r="B392" s="112" t="s">
        <v>2145</v>
      </c>
      <c r="C392" s="1" t="s">
        <v>768</v>
      </c>
      <c r="D392" s="83" t="str">
        <f>VLOOKUP(E392, 'Relationship DB'!$A$2:$C$451, 3, TRUE)</f>
        <v>E-051</v>
      </c>
      <c r="E392" s="5" t="s">
        <v>2146</v>
      </c>
      <c r="F392" s="48"/>
      <c r="G392" s="50"/>
      <c r="H392" s="50" t="e">
        <f>VALUE(MID(F392, FIND("-", F392) + 1, LEN(F392) - FIND("-", F392)))</f>
        <v>#VALUE!</v>
      </c>
      <c r="I392" s="50" t="e">
        <f>H393-H392</f>
        <v>#VALUE!</v>
      </c>
      <c r="J392" s="70"/>
      <c r="K392" s="70"/>
    </row>
    <row r="393">
      <c r="A393" s="51" t="s">
        <v>2147</v>
      </c>
      <c r="B393" s="52" t="s">
        <v>2148</v>
      </c>
      <c r="C393" s="43" t="s">
        <v>768</v>
      </c>
      <c r="D393" s="87" t="str">
        <f>VLOOKUP(E393, 'Relationship DB'!$A$2:$C$451, 3, TRUE)</f>
        <v>E-160</v>
      </c>
      <c r="E393" s="51" t="s">
        <v>2149</v>
      </c>
      <c r="F393" s="48"/>
      <c r="G393" s="50"/>
      <c r="H393" s="50" t="e">
        <f>VALUE(MID(F393, FIND("-", F393) + 1, LEN(F393) - FIND("-", F393)))</f>
        <v>#VALUE!</v>
      </c>
      <c r="I393" s="50" t="e">
        <f>H394-H393</f>
        <v>#VALUE!</v>
      </c>
      <c r="J393" s="70"/>
      <c r="K393" s="70"/>
    </row>
    <row r="394">
      <c r="A394" s="5" t="s">
        <v>2150</v>
      </c>
      <c r="B394" s="11" t="s">
        <v>2151</v>
      </c>
      <c r="C394" s="1" t="s">
        <v>768</v>
      </c>
      <c r="D394" s="83" t="str">
        <f>VLOOKUP(E394, 'Relationship DB'!$A$2:$C$451, 3, TRUE)</f>
        <v>E-161</v>
      </c>
      <c r="E394" s="5" t="s">
        <v>2152</v>
      </c>
      <c r="F394" s="48"/>
      <c r="G394" s="50"/>
      <c r="H394" s="50" t="e">
        <f>VALUE(MID(F394, FIND("-", F394) + 1, LEN(F394) - FIND("-", F394)))</f>
        <v>#VALUE!</v>
      </c>
      <c r="I394" s="50" t="e">
        <f>H395-H394</f>
        <v>#VALUE!</v>
      </c>
      <c r="J394" s="70"/>
      <c r="K394" s="70"/>
    </row>
    <row r="395">
      <c r="A395" s="5" t="s">
        <v>2153</v>
      </c>
      <c r="B395" s="11" t="s">
        <v>2154</v>
      </c>
      <c r="C395" s="1" t="s">
        <v>768</v>
      </c>
      <c r="D395" s="83" t="str">
        <f>VLOOKUP(E395, 'Relationship DB'!$A$2:$C$451, 3, TRUE)</f>
        <v>E-162</v>
      </c>
      <c r="E395" s="5" t="s">
        <v>2155</v>
      </c>
      <c r="F395" s="48"/>
      <c r="G395" s="50"/>
      <c r="H395" s="50" t="e">
        <f>VALUE(MID(F395, FIND("-", F395) + 1, LEN(F395) - FIND("-", F395)))</f>
        <v>#VALUE!</v>
      </c>
      <c r="I395" s="50" t="e">
        <f>H396-H395</f>
        <v>#VALUE!</v>
      </c>
      <c r="J395" s="70"/>
      <c r="K395" s="70"/>
    </row>
    <row r="396">
      <c r="A396" s="5" t="s">
        <v>2156</v>
      </c>
      <c r="B396" s="14" t="s">
        <v>2157</v>
      </c>
      <c r="C396" s="1" t="s">
        <v>771</v>
      </c>
      <c r="D396" s="83" t="str">
        <f>VLOOKUP(E396, 'Relationship DB'!$A$2:$C$451, 3, TRUE)</f>
        <v>E-050</v>
      </c>
      <c r="E396" s="5" t="s">
        <v>1154</v>
      </c>
      <c r="F396" s="48"/>
      <c r="G396" s="50"/>
      <c r="H396" s="50" t="e">
        <f>VALUE(MID(F396, FIND("-", F396) + 1, LEN(F396) - FIND("-", F396)))</f>
        <v>#VALUE!</v>
      </c>
      <c r="I396" s="50" t="e">
        <f>H397-H396</f>
        <v>#VALUE!</v>
      </c>
      <c r="J396" s="70"/>
      <c r="K396" s="70"/>
    </row>
    <row r="397">
      <c r="A397" s="5" t="s">
        <v>2158</v>
      </c>
      <c r="B397" s="14" t="s">
        <v>2159</v>
      </c>
      <c r="C397" s="1" t="s">
        <v>771</v>
      </c>
      <c r="D397" s="83" t="str">
        <f>VLOOKUP(E397, 'Relationship DB'!$A$2:$C$451, 3, TRUE)</f>
        <v>E-051</v>
      </c>
      <c r="E397" s="5" t="s">
        <v>1157</v>
      </c>
      <c r="F397" s="48"/>
      <c r="G397" s="50"/>
      <c r="H397" s="50" t="e">
        <f>VALUE(MID(F397, FIND("-", F397) + 1, LEN(F397) - FIND("-", F397)))</f>
        <v>#VALUE!</v>
      </c>
      <c r="I397" s="50" t="e">
        <f>H398-H397</f>
        <v>#VALUE!</v>
      </c>
      <c r="J397" s="70"/>
      <c r="K397" s="70"/>
    </row>
    <row r="398">
      <c r="A398" s="115" t="s">
        <v>2160</v>
      </c>
      <c r="B398" s="116" t="s">
        <v>2161</v>
      </c>
      <c r="C398" s="80" t="s">
        <v>771</v>
      </c>
      <c r="D398" s="117" t="str">
        <f>VLOOKUP(E398, 'Relationship DB'!$A$2:$C$451, 3, TRUE)</f>
        <v>E-160</v>
      </c>
      <c r="E398" s="115" t="s">
        <v>2162</v>
      </c>
      <c r="F398" s="109"/>
      <c r="G398" s="131"/>
      <c r="H398" s="50" t="e">
        <f>VALUE(MID(F398, FIND("-", F398) + 1, LEN(F398) - FIND("-", F398)))</f>
        <v>#VALUE!</v>
      </c>
      <c r="I398" s="50" t="e">
        <f>H399-H398</f>
        <v>#VALUE!</v>
      </c>
      <c r="J398" s="70"/>
      <c r="K398" s="70"/>
    </row>
    <row r="399" s="58" customFormat="1">
      <c r="A399" s="5" t="s">
        <v>2163</v>
      </c>
      <c r="B399" s="11" t="s">
        <v>776</v>
      </c>
      <c r="C399" s="1" t="s">
        <v>774</v>
      </c>
      <c r="D399" s="83" t="str">
        <f>VLOOKUP(E399, 'Relationship DB'!$A$2:$C$451, 3, TRUE)</f>
        <v>E-008</v>
      </c>
      <c r="E399" s="5" t="s">
        <v>1290</v>
      </c>
      <c r="F399" s="48"/>
      <c r="G399" s="50"/>
      <c r="H399" s="50" t="e">
        <f>VALUE(MID(F399, FIND("-", F399) + 1, LEN(F399) - FIND("-", F399)))</f>
        <v>#VALUE!</v>
      </c>
      <c r="I399" s="50" t="e">
        <f>H400-H399</f>
        <v>#VALUE!</v>
      </c>
      <c r="J399" s="70"/>
      <c r="K399" s="70"/>
    </row>
    <row r="400">
      <c r="A400" s="5" t="s">
        <v>2164</v>
      </c>
      <c r="B400" s="11" t="s">
        <v>2165</v>
      </c>
      <c r="C400" s="1" t="s">
        <v>777</v>
      </c>
      <c r="D400" s="83" t="str">
        <f>VLOOKUP(E400, 'Relationship DB'!$A$2:$C$451, 3, TRUE)</f>
        <v>E-130</v>
      </c>
      <c r="E400" s="5" t="s">
        <v>2166</v>
      </c>
      <c r="F400" s="48"/>
      <c r="G400" s="50"/>
      <c r="H400" s="50" t="e">
        <f>VALUE(MID(F400, FIND("-", F400) + 1, LEN(F400) - FIND("-", F400)))</f>
        <v>#VALUE!</v>
      </c>
      <c r="I400" s="50" t="e">
        <f>H401-H400</f>
        <v>#VALUE!</v>
      </c>
      <c r="J400" s="70"/>
      <c r="K400" s="70"/>
    </row>
    <row r="401">
      <c r="A401" s="5" t="s">
        <v>2167</v>
      </c>
      <c r="B401" s="11" t="s">
        <v>2168</v>
      </c>
      <c r="C401" s="1" t="s">
        <v>780</v>
      </c>
      <c r="D401" s="83" t="str">
        <f>VLOOKUP(E401, 'Relationship DB'!$A$2:$C$451, 3, TRUE)</f>
        <v>E-050</v>
      </c>
      <c r="E401" s="5" t="s">
        <v>1154</v>
      </c>
      <c r="F401" s="48"/>
      <c r="G401" s="50"/>
      <c r="H401" s="50" t="e">
        <f>VALUE(MID(F401, FIND("-", F401) + 1, LEN(F401) - FIND("-", F401)))</f>
        <v>#VALUE!</v>
      </c>
      <c r="I401" s="50" t="e">
        <f>H402-H401</f>
        <v>#VALUE!</v>
      </c>
      <c r="J401" s="70"/>
      <c r="K401" s="70"/>
    </row>
    <row r="402">
      <c r="A402" s="5" t="s">
        <v>2169</v>
      </c>
      <c r="B402" s="11" t="s">
        <v>2170</v>
      </c>
      <c r="C402" s="1" t="s">
        <v>780</v>
      </c>
      <c r="D402" s="83" t="str">
        <f>VLOOKUP(E402, 'Relationship DB'!$A$2:$C$451, 3, TRUE)</f>
        <v>E-051</v>
      </c>
      <c r="E402" s="5" t="s">
        <v>1157</v>
      </c>
      <c r="F402" s="48"/>
      <c r="G402" s="50"/>
      <c r="H402" s="50" t="e">
        <f>VALUE(MID(F402, FIND("-", F402) + 1, LEN(F402) - FIND("-", F402)))</f>
        <v>#VALUE!</v>
      </c>
      <c r="I402" s="50" t="e">
        <f>H403-H402</f>
        <v>#VALUE!</v>
      </c>
      <c r="J402" s="70"/>
      <c r="K402" s="70"/>
    </row>
    <row r="403">
      <c r="A403" s="5" t="s">
        <v>2171</v>
      </c>
      <c r="B403" s="11" t="s">
        <v>2172</v>
      </c>
      <c r="C403" s="1" t="s">
        <v>780</v>
      </c>
      <c r="D403" s="83" t="str">
        <f>VLOOKUP(E403, 'Relationship DB'!$A$2:$C$451, 3, TRUE)</f>
        <v>E-092</v>
      </c>
      <c r="E403" s="5" t="s">
        <v>2173</v>
      </c>
      <c r="F403" s="48"/>
      <c r="G403" s="50"/>
      <c r="H403" s="50" t="e">
        <f>VALUE(MID(F403, FIND("-", F403) + 1, LEN(F403) - FIND("-", F403)))</f>
        <v>#VALUE!</v>
      </c>
      <c r="I403" s="50" t="e">
        <f>H404-H403</f>
        <v>#VALUE!</v>
      </c>
      <c r="J403" s="70"/>
      <c r="K403" s="70"/>
    </row>
    <row r="404">
      <c r="A404" s="5" t="s">
        <v>2174</v>
      </c>
      <c r="B404" s="11" t="s">
        <v>2175</v>
      </c>
      <c r="C404" s="1" t="s">
        <v>783</v>
      </c>
      <c r="D404" s="83" t="str">
        <f>VLOOKUP(E404, 'Relationship DB'!$A$2:$C$451, 3, TRUE)</f>
        <v>E-158</v>
      </c>
      <c r="E404" s="5" t="s">
        <v>2176</v>
      </c>
      <c r="F404" s="48" t="s">
        <v>2177</v>
      </c>
      <c r="G404" s="50"/>
      <c r="H404" s="50">
        <f>VALUE(MID(F404, FIND("-", F404) + 1, LEN(F404) - FIND("-", F404)))</f>
        <v>29</v>
      </c>
      <c r="I404" s="50" t="e">
        <f>H405-H404</f>
        <v>#VALUE!</v>
      </c>
      <c r="J404" s="70"/>
      <c r="K404" s="70"/>
    </row>
    <row r="405">
      <c r="A405" s="68" t="s">
        <v>2178</v>
      </c>
      <c r="B405" s="143" t="s">
        <v>2179</v>
      </c>
      <c r="C405" s="144" t="s">
        <v>786</v>
      </c>
      <c r="D405" s="147" t="str">
        <f>VLOOKUP(E405, 'Relationship DB'!$A$2:$C$451, 3, TRUE)</f>
        <v>E-116</v>
      </c>
      <c r="E405" s="68" t="s">
        <v>2180</v>
      </c>
      <c r="F405" s="50"/>
      <c r="G405" s="50"/>
      <c r="H405" s="50" t="e">
        <f>VALUE(MID(F405, FIND("-", F405) + 1, LEN(F405) - FIND("-", F405)))</f>
        <v>#VALUE!</v>
      </c>
      <c r="I405" s="50" t="e">
        <f>H406-H405</f>
        <v>#VALUE!</v>
      </c>
      <c r="J405" s="70"/>
      <c r="K405" s="70"/>
    </row>
    <row r="406">
      <c r="A406" s="68" t="s">
        <v>2181</v>
      </c>
      <c r="B406" s="143" t="s">
        <v>2182</v>
      </c>
      <c r="C406" s="144" t="s">
        <v>789</v>
      </c>
      <c r="D406" s="147" t="str">
        <f>VLOOKUP(E406, 'Relationship DB'!$A$2:$C$451, 3, TRUE)</f>
        <v>E-224</v>
      </c>
      <c r="E406" s="68" t="s">
        <v>2183</v>
      </c>
      <c r="F406" s="50"/>
      <c r="G406" s="50"/>
      <c r="H406" s="50" t="e">
        <f>VALUE(MID(F406, FIND("-", F406) + 1, LEN(F406) - FIND("-", F406)))</f>
        <v>#VALUE!</v>
      </c>
      <c r="I406" s="50" t="e">
        <f>H407-H406</f>
        <v>#VALUE!</v>
      </c>
      <c r="J406" s="70"/>
      <c r="K406" s="70"/>
    </row>
    <row r="407">
      <c r="A407" s="5" t="s">
        <v>2184</v>
      </c>
      <c r="B407" s="11" t="s">
        <v>2185</v>
      </c>
      <c r="C407" s="1" t="s">
        <v>795</v>
      </c>
      <c r="D407" s="83" t="str">
        <f>VLOOKUP(E407, 'Relationship DB'!$A$2:$C$451, 3, TRUE)</f>
        <v>E-019</v>
      </c>
      <c r="E407" s="5" t="s">
        <v>2186</v>
      </c>
      <c r="F407" s="48"/>
      <c r="G407" s="50"/>
      <c r="H407" s="50" t="e">
        <f>VALUE(MID(F407, FIND("-", F407) + 1, LEN(F407) - FIND("-", F407)))</f>
        <v>#VALUE!</v>
      </c>
      <c r="I407" s="50" t="e">
        <f>H408-H407</f>
        <v>#VALUE!</v>
      </c>
      <c r="J407" s="70"/>
      <c r="K407" s="70"/>
    </row>
    <row r="408">
      <c r="A408" s="5" t="s">
        <v>2187</v>
      </c>
      <c r="B408" s="11" t="s">
        <v>2188</v>
      </c>
      <c r="C408" s="1" t="s">
        <v>795</v>
      </c>
      <c r="D408" s="83" t="str">
        <f>VLOOKUP(E408, 'Relationship DB'!$A$2:$C$451, 3, TRUE)</f>
        <v>E-024</v>
      </c>
      <c r="E408" s="5" t="s">
        <v>1494</v>
      </c>
      <c r="F408" s="48"/>
      <c r="G408" s="50"/>
      <c r="H408" s="50" t="e">
        <f>VALUE(MID(F408, FIND("-", F408) + 1, LEN(F408) - FIND("-", F408)))</f>
        <v>#VALUE!</v>
      </c>
      <c r="I408" s="50" t="e">
        <f>H409-H408</f>
        <v>#VALUE!</v>
      </c>
      <c r="J408" s="70"/>
      <c r="K408" s="70"/>
    </row>
    <row r="409">
      <c r="A409" s="5" t="s">
        <v>2189</v>
      </c>
      <c r="B409" s="11" t="s">
        <v>2190</v>
      </c>
      <c r="C409" s="1" t="s">
        <v>795</v>
      </c>
      <c r="D409" s="83" t="str">
        <f>VLOOKUP(E409, 'Relationship DB'!$A$2:$C$451, 3, TRUE)</f>
        <v>E-025</v>
      </c>
      <c r="E409" s="5" t="s">
        <v>2191</v>
      </c>
      <c r="F409" s="48"/>
      <c r="G409" s="50"/>
      <c r="H409" s="50" t="e">
        <f>VALUE(MID(F409, FIND("-", F409) + 1, LEN(F409) - FIND("-", F409)))</f>
        <v>#VALUE!</v>
      </c>
      <c r="I409" s="50" t="e">
        <f>H410-H409</f>
        <v>#VALUE!</v>
      </c>
      <c r="J409" s="70"/>
      <c r="K409" s="70"/>
    </row>
    <row r="410">
      <c r="A410" s="5" t="s">
        <v>2192</v>
      </c>
      <c r="B410" s="11" t="s">
        <v>2193</v>
      </c>
      <c r="C410" s="1" t="s">
        <v>795</v>
      </c>
      <c r="D410" s="83" t="str">
        <f>VLOOKUP(E410, 'Relationship DB'!$A$2:$C$451, 3, TRUE)</f>
        <v>E-026</v>
      </c>
      <c r="E410" s="5" t="s">
        <v>1915</v>
      </c>
      <c r="F410" s="48"/>
      <c r="G410" s="50"/>
      <c r="H410" s="50" t="e">
        <f>VALUE(MID(F410, FIND("-", F410) + 1, LEN(F410) - FIND("-", F410)))</f>
        <v>#VALUE!</v>
      </c>
      <c r="I410" s="50" t="e">
        <f>H411-H410</f>
        <v>#VALUE!</v>
      </c>
      <c r="J410" s="70"/>
      <c r="K410" s="70"/>
    </row>
    <row r="411">
      <c r="A411" s="105" t="s">
        <v>2194</v>
      </c>
      <c r="B411" s="106" t="s">
        <v>2195</v>
      </c>
      <c r="C411" s="107" t="s">
        <v>798</v>
      </c>
      <c r="D411" s="108" t="str">
        <f>VLOOKUP(E411, 'Relationship DB'!$A$2:$C$451, 3, TRUE)</f>
        <v>E-024</v>
      </c>
      <c r="E411" s="115" t="s">
        <v>1148</v>
      </c>
      <c r="F411" s="109" t="s">
        <v>1151</v>
      </c>
      <c r="G411" s="50"/>
      <c r="H411" s="50">
        <f>VALUE(MID(F411, FIND("-", F411) + 1, LEN(F411) - FIND("-", F411)))</f>
        <v>36</v>
      </c>
      <c r="I411" s="50" t="e">
        <f>H412-H411</f>
        <v>#VALUE!</v>
      </c>
      <c r="J411" s="70"/>
      <c r="K411" s="70"/>
    </row>
    <row r="412">
      <c r="A412" s="5" t="s">
        <v>2196</v>
      </c>
      <c r="B412" s="11" t="s">
        <v>2197</v>
      </c>
      <c r="C412" s="1" t="s">
        <v>798</v>
      </c>
      <c r="D412" s="83" t="str">
        <f>VLOOKUP(E412, 'Relationship DB'!$A$2:$C$451, 3, TRUE)</f>
        <v>E-070</v>
      </c>
      <c r="E412" s="5" t="s">
        <v>1151</v>
      </c>
      <c r="F412" s="48"/>
      <c r="G412" s="50"/>
      <c r="H412" s="50" t="e">
        <f>VALUE(MID(F412, FIND("-", F412) + 1, LEN(F412) - FIND("-", F412)))</f>
        <v>#VALUE!</v>
      </c>
      <c r="I412" s="50" t="e">
        <f>H413-H412</f>
        <v>#VALUE!</v>
      </c>
      <c r="J412" s="70"/>
      <c r="K412" s="70"/>
    </row>
    <row r="413">
      <c r="A413" s="5" t="s">
        <v>2198</v>
      </c>
      <c r="B413" s="11" t="s">
        <v>2199</v>
      </c>
      <c r="C413" s="1" t="s">
        <v>801</v>
      </c>
      <c r="D413" s="83" t="str">
        <f>VLOOKUP(E413, 'Relationship DB'!$A$2:$C$451, 3, TRUE)</f>
        <v>E-021</v>
      </c>
      <c r="E413" s="5" t="s">
        <v>2200</v>
      </c>
      <c r="F413" s="8" t="s">
        <v>2201</v>
      </c>
      <c r="G413" s="50"/>
      <c r="H413" s="50" t="e">
        <f>VALUE(MID(F413, FIND("-", F413) + 1, LEN(F413) - FIND("-", F413)))</f>
        <v>#VALUE!</v>
      </c>
      <c r="I413" s="50" t="e">
        <f>H414-H413</f>
        <v>#VALUE!</v>
      </c>
      <c r="J413" s="70"/>
      <c r="K413" s="70"/>
    </row>
    <row r="414">
      <c r="A414" s="5" t="s">
        <v>2202</v>
      </c>
      <c r="B414" s="11" t="s">
        <v>2203</v>
      </c>
      <c r="C414" s="1" t="s">
        <v>801</v>
      </c>
      <c r="D414" s="83" t="str">
        <f>VLOOKUP(E414, 'Relationship DB'!$A$2:$C$451, 3, TRUE)</f>
        <v>E-019</v>
      </c>
      <c r="E414" s="51" t="s">
        <v>1247</v>
      </c>
      <c r="F414" s="48"/>
      <c r="G414" s="50"/>
      <c r="H414" s="50" t="e">
        <f>VALUE(MID(F414, FIND("-", F414) + 1, LEN(F414) - FIND("-", F414)))</f>
        <v>#VALUE!</v>
      </c>
      <c r="I414" s="50" t="e">
        <f>H415-H414</f>
        <v>#VALUE!</v>
      </c>
      <c r="J414" s="70"/>
      <c r="K414" s="70"/>
    </row>
    <row r="415">
      <c r="A415" s="5" t="s">
        <v>2204</v>
      </c>
      <c r="B415" s="11" t="s">
        <v>2205</v>
      </c>
      <c r="C415" s="5" t="s">
        <v>801</v>
      </c>
      <c r="D415" s="83" t="str">
        <f>VLOOKUP(E415, 'Relationship DB'!$A$2:$C$451, 3, TRUE)</f>
        <v>E-020</v>
      </c>
      <c r="E415" s="5" t="s">
        <v>1552</v>
      </c>
      <c r="F415" s="48"/>
      <c r="G415" s="50"/>
      <c r="H415" s="50" t="e">
        <f>VALUE(MID(F415, FIND("-", F415) + 1, LEN(F415) - FIND("-", F415)))</f>
        <v>#VALUE!</v>
      </c>
      <c r="I415" s="50" t="e">
        <f>H416-H415</f>
        <v>#VALUE!</v>
      </c>
      <c r="J415" s="70"/>
      <c r="K415" s="70"/>
    </row>
    <row r="416" s="58" customFormat="1">
      <c r="A416" s="5" t="s">
        <v>2206</v>
      </c>
      <c r="B416" s="11" t="s">
        <v>2207</v>
      </c>
      <c r="C416" s="1" t="s">
        <v>804</v>
      </c>
      <c r="D416" s="83" t="str">
        <f>VLOOKUP(E416, 'Relationship DB'!$A$2:$C$451, 3, TRUE)</f>
        <v>E-057</v>
      </c>
      <c r="E416" s="5" t="s">
        <v>2208</v>
      </c>
      <c r="F416" s="48"/>
      <c r="G416" s="50"/>
      <c r="H416" s="50" t="e">
        <f>VALUE(MID(F416, FIND("-", F416) + 1, LEN(F416) - FIND("-", F416)))</f>
        <v>#VALUE!</v>
      </c>
      <c r="I416" s="50" t="e">
        <f>H417-H416</f>
        <v>#VALUE!</v>
      </c>
      <c r="J416" s="70"/>
      <c r="K416" s="70"/>
    </row>
    <row r="417">
      <c r="A417" s="5" t="s">
        <v>2209</v>
      </c>
      <c r="B417" s="11" t="s">
        <v>2210</v>
      </c>
      <c r="C417" s="1" t="s">
        <v>804</v>
      </c>
      <c r="D417" s="83" t="str">
        <f>VLOOKUP(E417, 'Relationship DB'!$A$2:$C$451, 3, TRUE)</f>
        <v>E-066</v>
      </c>
      <c r="E417" s="5" t="s">
        <v>2211</v>
      </c>
      <c r="F417" s="48"/>
      <c r="G417" s="110"/>
      <c r="H417" s="50" t="e">
        <f>VALUE(MID(F417, FIND("-", F417) + 1, LEN(F417) - FIND("-", F417)))</f>
        <v>#VALUE!</v>
      </c>
      <c r="I417" s="50" t="e">
        <f>H418-H417</f>
        <v>#VALUE!</v>
      </c>
      <c r="J417" s="70"/>
      <c r="K417" s="70"/>
    </row>
    <row r="418">
      <c r="A418" s="5" t="s">
        <v>2212</v>
      </c>
      <c r="B418" s="11" t="s">
        <v>2213</v>
      </c>
      <c r="C418" s="1" t="s">
        <v>804</v>
      </c>
      <c r="D418" s="83" t="str">
        <f>VLOOKUP(E418, 'Relationship DB'!$A$2:$C$451, 3, TRUE)</f>
        <v>E-073</v>
      </c>
      <c r="E418" s="5" t="s">
        <v>2214</v>
      </c>
      <c r="F418" s="48"/>
      <c r="G418" s="110"/>
      <c r="H418" s="50" t="e">
        <f>VALUE(MID(F418, FIND("-", F418) + 1, LEN(F418) - FIND("-", F418)))</f>
        <v>#VALUE!</v>
      </c>
      <c r="I418" s="50" t="e">
        <f>H419-H418</f>
        <v>#VALUE!</v>
      </c>
      <c r="J418" s="70"/>
      <c r="K418" s="70"/>
    </row>
    <row r="419">
      <c r="A419" s="5" t="s">
        <v>2215</v>
      </c>
      <c r="B419" s="11" t="s">
        <v>2216</v>
      </c>
      <c r="C419" s="1" t="s">
        <v>807</v>
      </c>
      <c r="D419" s="83" t="str">
        <f>VLOOKUP(E419, 'Relationship DB'!$A$2:$C$451, 3, TRUE)</f>
        <v>E-016</v>
      </c>
      <c r="E419" s="5" t="s">
        <v>2217</v>
      </c>
      <c r="F419" s="48"/>
      <c r="G419" s="110"/>
      <c r="H419" s="50" t="e">
        <f>VALUE(MID(F419, FIND("-", F419) + 1, LEN(F419) - FIND("-", F419)))</f>
        <v>#VALUE!</v>
      </c>
      <c r="I419" s="50" t="e">
        <f>H420-H419</f>
        <v>#VALUE!</v>
      </c>
      <c r="J419" s="70"/>
      <c r="K419" s="70"/>
    </row>
    <row r="420">
      <c r="A420" s="5" t="s">
        <v>2218</v>
      </c>
      <c r="B420" s="11" t="s">
        <v>2219</v>
      </c>
      <c r="C420" s="1" t="s">
        <v>807</v>
      </c>
      <c r="D420" s="83" t="str">
        <f>VLOOKUP(E420, 'Relationship DB'!$A$2:$C$451, 3, TRUE)</f>
        <v>E-018</v>
      </c>
      <c r="E420" s="5" t="s">
        <v>1081</v>
      </c>
      <c r="F420" s="48"/>
      <c r="G420" s="110"/>
      <c r="H420" s="50" t="e">
        <f>VALUE(MID(F420, FIND("-", F420) + 1, LEN(F420) - FIND("-", F420)))</f>
        <v>#VALUE!</v>
      </c>
      <c r="I420" s="50" t="e">
        <f>H421-H420</f>
        <v>#VALUE!</v>
      </c>
      <c r="J420" s="70"/>
      <c r="K420" s="70"/>
    </row>
    <row r="421">
      <c r="A421" s="5" t="s">
        <v>2220</v>
      </c>
      <c r="B421" s="11" t="s">
        <v>2221</v>
      </c>
      <c r="C421" s="1" t="s">
        <v>807</v>
      </c>
      <c r="D421" s="83" t="str">
        <f>VLOOKUP(E421, 'Relationship DB'!$A$2:$C$451, 3, TRUE)</f>
        <v>E-072</v>
      </c>
      <c r="E421" s="5" t="s">
        <v>1280</v>
      </c>
      <c r="F421" s="48"/>
      <c r="G421" s="110"/>
      <c r="H421" s="50" t="e">
        <f>VALUE(MID(F421, FIND("-", F421) + 1, LEN(F421) - FIND("-", F421)))</f>
        <v>#VALUE!</v>
      </c>
      <c r="I421" s="50" t="e">
        <f>H422-H421</f>
        <v>#VALUE!</v>
      </c>
      <c r="J421" s="70"/>
      <c r="K421" s="70"/>
    </row>
    <row r="422">
      <c r="A422" s="5" t="s">
        <v>2222</v>
      </c>
      <c r="B422" s="11" t="s">
        <v>2223</v>
      </c>
      <c r="C422" s="1" t="s">
        <v>810</v>
      </c>
      <c r="D422" s="83" t="str">
        <f>VLOOKUP(E422, 'Relationship DB'!$A$2:$C$451, 3, TRUE)</f>
        <v>E-079</v>
      </c>
      <c r="E422" s="5" t="s">
        <v>2224</v>
      </c>
      <c r="F422" s="48" t="s">
        <v>1250</v>
      </c>
      <c r="G422" s="110"/>
      <c r="H422" s="50">
        <f>VALUE(MID(F422, FIND("-", F422) + 1, LEN(F422) - FIND("-", F422)))</f>
        <v>41</v>
      </c>
      <c r="I422" s="50" t="e">
        <f>H423-H422</f>
        <v>#VALUE!</v>
      </c>
      <c r="J422" s="70"/>
      <c r="K422" s="70"/>
    </row>
    <row r="423">
      <c r="A423" s="5" t="s">
        <v>2225</v>
      </c>
      <c r="B423" s="11" t="s">
        <v>2226</v>
      </c>
      <c r="C423" s="1" t="s">
        <v>810</v>
      </c>
      <c r="D423" s="83" t="str">
        <f>VLOOKUP(E423, 'Relationship DB'!$A$2:$C$451, 3, TRUE)</f>
        <v>E-080</v>
      </c>
      <c r="E423" s="51" t="s">
        <v>1055</v>
      </c>
      <c r="F423" s="48" t="s">
        <v>2227</v>
      </c>
      <c r="G423" s="110"/>
      <c r="H423" s="50" t="e">
        <f>VALUE(MID(F423, FIND("-", F423) + 1, LEN(F423) - FIND("-", F423)))</f>
        <v>#VALUE!</v>
      </c>
      <c r="I423" s="50" t="e">
        <f>H424-H423</f>
        <v>#VALUE!</v>
      </c>
      <c r="J423" s="70"/>
      <c r="K423" s="70"/>
    </row>
    <row r="424">
      <c r="A424" s="5" t="s">
        <v>2228</v>
      </c>
      <c r="B424" s="11" t="s">
        <v>2229</v>
      </c>
      <c r="C424" s="1" t="s">
        <v>810</v>
      </c>
      <c r="D424" s="83" t="str">
        <f>VLOOKUP(E424, 'Relationship DB'!$A$2:$C$451, 3, TRUE)</f>
        <v>E-081</v>
      </c>
      <c r="E424" s="5" t="s">
        <v>2230</v>
      </c>
      <c r="F424" s="48" t="s">
        <v>1250</v>
      </c>
      <c r="G424" s="110"/>
      <c r="H424" s="50">
        <f>VALUE(MID(F424, FIND("-", F424) + 1, LEN(F424) - FIND("-", F424)))</f>
        <v>41</v>
      </c>
      <c r="I424" s="50">
        <f>H425-H424</f>
        <v>0</v>
      </c>
      <c r="J424" s="70"/>
      <c r="K424" s="70"/>
    </row>
    <row r="425">
      <c r="A425" s="5" t="s">
        <v>2231</v>
      </c>
      <c r="B425" s="11" t="s">
        <v>2232</v>
      </c>
      <c r="C425" s="1" t="s">
        <v>810</v>
      </c>
      <c r="D425" s="83" t="str">
        <f>VLOOKUP(E425, 'Relationship DB'!$A$2:$C$451, 3, TRUE)</f>
        <v>E-250</v>
      </c>
      <c r="E425" s="5" t="s">
        <v>2233</v>
      </c>
      <c r="F425" s="48" t="s">
        <v>1250</v>
      </c>
      <c r="G425" s="110"/>
      <c r="H425" s="50">
        <f>VALUE(MID(F425, FIND("-", F425) + 1, LEN(F425) - FIND("-", F425)))</f>
        <v>41</v>
      </c>
      <c r="I425" s="50" t="e">
        <f>H426-H425</f>
        <v>#VALUE!</v>
      </c>
      <c r="J425" s="70"/>
      <c r="K425" s="70"/>
    </row>
    <row r="426">
      <c r="A426" s="51" t="s">
        <v>2234</v>
      </c>
      <c r="B426" s="52" t="s">
        <v>2235</v>
      </c>
      <c r="C426" s="43" t="s">
        <v>810</v>
      </c>
      <c r="D426" s="87" t="str">
        <f>VLOOKUP(E426, 'Relationship DB'!$A$2:$C$451, 3, TRUE)</f>
        <v>E-075</v>
      </c>
      <c r="E426" s="51" t="s">
        <v>1250</v>
      </c>
      <c r="F426" s="48"/>
      <c r="G426" s="114"/>
      <c r="H426" s="50" t="e">
        <f>VALUE(MID(F426, FIND("-", F426) + 1, LEN(F426) - FIND("-", F426)))</f>
        <v>#VALUE!</v>
      </c>
      <c r="I426" s="50" t="e">
        <f>H427-H426</f>
        <v>#VALUE!</v>
      </c>
      <c r="J426" s="70"/>
      <c r="K426" s="70"/>
    </row>
    <row r="427">
      <c r="A427" s="5" t="s">
        <v>2236</v>
      </c>
      <c r="B427" s="11" t="s">
        <v>2237</v>
      </c>
      <c r="C427" s="1" t="s">
        <v>813</v>
      </c>
      <c r="D427" s="83" t="str">
        <f>VLOOKUP(E427, 'Relationship DB'!$A$2:$C$451, 3, TRUE)</f>
        <v>E-071</v>
      </c>
      <c r="E427" s="51" t="s">
        <v>2070</v>
      </c>
      <c r="F427" s="48"/>
      <c r="G427" s="110"/>
      <c r="H427" s="50" t="e">
        <f>VALUE(MID(F427, FIND("-", F427) + 1, LEN(F427) - FIND("-", F427)))</f>
        <v>#VALUE!</v>
      </c>
      <c r="I427" s="50" t="e">
        <f>H428-H427</f>
        <v>#VALUE!</v>
      </c>
      <c r="J427" s="70"/>
      <c r="K427" s="70"/>
    </row>
    <row r="428">
      <c r="A428" s="5" t="s">
        <v>2238</v>
      </c>
      <c r="B428" s="11" t="s">
        <v>2239</v>
      </c>
      <c r="C428" s="1" t="s">
        <v>816</v>
      </c>
      <c r="D428" s="83" t="str">
        <f>VLOOKUP(E428, 'Relationship DB'!$A$2:$C$451, 3, TRUE)</f>
        <v>E-141</v>
      </c>
      <c r="E428" s="5" t="s">
        <v>2240</v>
      </c>
      <c r="F428" s="48"/>
      <c r="G428" s="110"/>
      <c r="H428" s="50" t="e">
        <f>VALUE(MID(F428, FIND("-", F428) + 1, LEN(F428) - FIND("-", F428)))</f>
        <v>#VALUE!</v>
      </c>
      <c r="I428" s="50" t="e">
        <f>H429-H428</f>
        <v>#VALUE!</v>
      </c>
      <c r="J428" s="70"/>
      <c r="K428" s="70"/>
    </row>
    <row r="429">
      <c r="A429" s="5" t="s">
        <v>2241</v>
      </c>
      <c r="B429" s="11" t="s">
        <v>2242</v>
      </c>
      <c r="C429" s="1" t="s">
        <v>819</v>
      </c>
      <c r="D429" s="83" t="str">
        <f>VLOOKUP(E429, 'Relationship DB'!$A$2:$C$451, 3, TRUE)</f>
        <v>E-057</v>
      </c>
      <c r="E429" s="51" t="s">
        <v>1213</v>
      </c>
      <c r="F429" s="48"/>
      <c r="G429" s="110"/>
      <c r="H429" s="50" t="e">
        <f>VALUE(MID(F429, FIND("-", F429) + 1, LEN(F429) - FIND("-", F429)))</f>
        <v>#VALUE!</v>
      </c>
      <c r="I429" s="50" t="e">
        <f>H430-H429</f>
        <v>#VALUE!</v>
      </c>
      <c r="J429" s="70"/>
      <c r="K429" s="70"/>
    </row>
    <row r="430">
      <c r="A430" s="5" t="s">
        <v>2243</v>
      </c>
      <c r="B430" s="11" t="s">
        <v>2244</v>
      </c>
      <c r="C430" s="1" t="s">
        <v>822</v>
      </c>
      <c r="D430" s="83" t="str">
        <f>VLOOKUP(E430, 'Relationship DB'!$A$2:$C$451, 3, TRUE)</f>
        <v>E-024</v>
      </c>
      <c r="E430" s="51" t="s">
        <v>1148</v>
      </c>
      <c r="F430" s="48" t="s">
        <v>2245</v>
      </c>
      <c r="G430" s="110"/>
      <c r="H430" s="50">
        <f>VALUE(MID(F430, FIND("-", F430) + 1, LEN(F430) - FIND("-", F430)))</f>
        <v>22</v>
      </c>
      <c r="I430" s="50" t="e">
        <f>H431-H430</f>
        <v>#VALUE!</v>
      </c>
      <c r="J430" s="70"/>
      <c r="K430" s="70"/>
    </row>
    <row r="431">
      <c r="A431" s="5" t="s">
        <v>2246</v>
      </c>
      <c r="B431" s="11" t="s">
        <v>2247</v>
      </c>
      <c r="C431" s="1" t="s">
        <v>825</v>
      </c>
      <c r="D431" s="83" t="str">
        <f>VLOOKUP(E431, 'Relationship DB'!$A$2:$C$451, 3, TRUE)</f>
        <v>E-222</v>
      </c>
      <c r="E431" s="51" t="s">
        <v>1757</v>
      </c>
      <c r="F431" s="48"/>
      <c r="G431" s="110"/>
      <c r="H431" s="50" t="e">
        <f>VALUE(MID(F431, FIND("-", F431) + 1, LEN(F431) - FIND("-", F431)))</f>
        <v>#VALUE!</v>
      </c>
      <c r="I431" s="50" t="e">
        <f>H432-H431</f>
        <v>#VALUE!</v>
      </c>
      <c r="J431" s="70"/>
      <c r="K431" s="70"/>
    </row>
    <row r="432">
      <c r="A432" s="5" t="s">
        <v>2248</v>
      </c>
      <c r="B432" s="11" t="s">
        <v>2249</v>
      </c>
      <c r="C432" s="1" t="s">
        <v>828</v>
      </c>
      <c r="D432" s="83" t="str">
        <f>VLOOKUP(E432, 'Relationship DB'!$A$2:$C$451, 3, TRUE)</f>
        <v>E-024</v>
      </c>
      <c r="E432" s="51" t="s">
        <v>1148</v>
      </c>
      <c r="F432" s="48" t="s">
        <v>2250</v>
      </c>
      <c r="G432" s="110"/>
      <c r="H432" s="50">
        <f>VALUE(MID(F432, FIND("-", F432) + 1, LEN(F432) - FIND("-", F432)))</f>
        <v>23</v>
      </c>
      <c r="I432" s="50">
        <f>H433-H432</f>
        <v>0</v>
      </c>
      <c r="J432" s="70"/>
      <c r="K432" s="70"/>
    </row>
    <row r="433">
      <c r="A433" s="5" t="s">
        <v>2251</v>
      </c>
      <c r="B433" s="11" t="s">
        <v>2252</v>
      </c>
      <c r="C433" s="1" t="s">
        <v>831</v>
      </c>
      <c r="D433" s="83" t="str">
        <f>VLOOKUP(E433, 'Relationship DB'!$A$2:$C$451, 3, TRUE)</f>
        <v>E-067</v>
      </c>
      <c r="E433" s="5" t="s">
        <v>1207</v>
      </c>
      <c r="F433" s="48" t="s">
        <v>2250</v>
      </c>
      <c r="G433" s="110"/>
      <c r="H433" s="50">
        <f>VALUE(MID(F433, FIND("-", F433) + 1, LEN(F433) - FIND("-", F433)))</f>
        <v>23</v>
      </c>
      <c r="I433" s="50">
        <f>H434-H433</f>
        <v>1</v>
      </c>
      <c r="J433" s="70"/>
      <c r="K433" s="70"/>
    </row>
    <row r="434">
      <c r="A434" s="5" t="s">
        <v>2253</v>
      </c>
      <c r="B434" s="11" t="s">
        <v>2254</v>
      </c>
      <c r="C434" s="1" t="s">
        <v>834</v>
      </c>
      <c r="D434" s="83" t="str">
        <f>VLOOKUP(E434, 'Relationship DB'!$A$2:$C$451, 3, TRUE)</f>
        <v>E-154</v>
      </c>
      <c r="E434" s="5" t="s">
        <v>2255</v>
      </c>
      <c r="F434" s="48" t="s">
        <v>2256</v>
      </c>
      <c r="G434" s="110"/>
      <c r="H434" s="50">
        <f>VALUE(MID(F434, FIND("-", F434) + 1, LEN(F434) - FIND("-", F434)))</f>
        <v>24</v>
      </c>
      <c r="I434" s="50">
        <f>H435-H434</f>
        <v>0</v>
      </c>
      <c r="J434" s="70"/>
      <c r="K434" s="70"/>
    </row>
    <row r="435">
      <c r="A435" s="68" t="s">
        <v>2257</v>
      </c>
      <c r="B435" s="143" t="s">
        <v>2258</v>
      </c>
      <c r="C435" s="144" t="s">
        <v>837</v>
      </c>
      <c r="D435" s="147" t="str">
        <f>VLOOKUP(E435, 'Relationship DB'!$A$2:$C$451, 3, TRUE)</f>
        <v>E-036</v>
      </c>
      <c r="E435" s="68" t="s">
        <v>2114</v>
      </c>
      <c r="F435" s="48" t="s">
        <v>2256</v>
      </c>
      <c r="G435" s="110"/>
      <c r="H435" s="50">
        <f>VALUE(MID(F435, FIND("-", F435) + 1, LEN(F435) - FIND("-", F435)))</f>
        <v>24</v>
      </c>
      <c r="I435" s="50" t="e">
        <f>H436-H435</f>
        <v>#VALUE!</v>
      </c>
      <c r="J435" s="70"/>
      <c r="K435" s="70"/>
    </row>
    <row r="436">
      <c r="A436" s="5" t="s">
        <v>2259</v>
      </c>
      <c r="B436" s="11" t="s">
        <v>2260</v>
      </c>
      <c r="C436" s="1" t="s">
        <v>840</v>
      </c>
      <c r="D436" s="83"/>
      <c r="E436" s="5" t="s">
        <v>1055</v>
      </c>
      <c r="F436" s="48"/>
      <c r="G436" s="110"/>
      <c r="H436" s="50" t="e">
        <f>VALUE(MID(F436, FIND("-", F436) + 1, LEN(F436) - FIND("-", F436)))</f>
        <v>#VALUE!</v>
      </c>
      <c r="I436" s="50" t="e">
        <f>H437-H436</f>
        <v>#VALUE!</v>
      </c>
      <c r="J436" s="70"/>
      <c r="K436" s="70"/>
    </row>
    <row r="437" s="58" customFormat="1">
      <c r="A437" s="5" t="s">
        <v>2261</v>
      </c>
      <c r="B437" s="52" t="s">
        <v>2262</v>
      </c>
      <c r="C437" s="1" t="s">
        <v>840</v>
      </c>
      <c r="D437" s="83" t="str">
        <f>VLOOKUP(E437, 'Relationship DB'!$A$2:$C$451, 3, TRUE)</f>
        <v>E-225</v>
      </c>
      <c r="E437" s="5" t="s">
        <v>1067</v>
      </c>
      <c r="F437" s="48" t="s">
        <v>2263</v>
      </c>
      <c r="G437" s="110"/>
      <c r="H437" s="50">
        <f>VALUE(MID(F437, FIND("-", F437) + 1, LEN(F437) - FIND("-", F437)))</f>
        <v>25</v>
      </c>
      <c r="I437" s="50" t="e">
        <f>H438-H437</f>
        <v>#VALUE!</v>
      </c>
      <c r="J437" s="70"/>
      <c r="K437" s="70"/>
    </row>
    <row r="438" s="58" customFormat="1">
      <c r="A438" s="68" t="s">
        <v>2264</v>
      </c>
      <c r="B438" s="114" t="s">
        <v>2265</v>
      </c>
      <c r="C438" s="144" t="s">
        <v>840</v>
      </c>
      <c r="D438" s="146"/>
      <c r="E438" s="144" t="s">
        <v>2266</v>
      </c>
      <c r="F438" s="48"/>
      <c r="G438" s="110"/>
      <c r="H438" s="50" t="e">
        <f>VALUE(MID(F438, FIND("-", F438) + 1, LEN(F438) - FIND("-", F438)))</f>
        <v>#VALUE!</v>
      </c>
      <c r="I438" s="50" t="e">
        <f>H439-H438</f>
        <v>#VALUE!</v>
      </c>
      <c r="J438" s="70"/>
      <c r="K438" s="70"/>
    </row>
    <row r="439">
      <c r="A439" s="5" t="s">
        <v>2267</v>
      </c>
      <c r="B439" s="52" t="s">
        <v>2268</v>
      </c>
      <c r="C439" s="1" t="s">
        <v>843</v>
      </c>
      <c r="D439" s="83" t="str">
        <f>VLOOKUP(E439, 'Relationship DB'!$A$2:$C$451, 3, TRUE)</f>
        <v>E-016</v>
      </c>
      <c r="E439" s="5" t="s">
        <v>2217</v>
      </c>
      <c r="F439" s="48"/>
      <c r="G439" s="110"/>
      <c r="H439" s="50" t="e">
        <f>VALUE(MID(F439, FIND("-", F439) + 1, LEN(F439) - FIND("-", F439)))</f>
        <v>#VALUE!</v>
      </c>
      <c r="I439" s="50" t="e">
        <f>H440-H439</f>
        <v>#VALUE!</v>
      </c>
      <c r="J439" s="70"/>
      <c r="K439" s="70"/>
    </row>
    <row r="440">
      <c r="A440" s="5" t="s">
        <v>2269</v>
      </c>
      <c r="B440" s="52" t="s">
        <v>1246</v>
      </c>
      <c r="C440" s="1" t="s">
        <v>845</v>
      </c>
      <c r="D440" s="83" t="str">
        <f>VLOOKUP(E440, 'Relationship DB'!$A$2:$C$451, 3, TRUE)</f>
        <v>E-019</v>
      </c>
      <c r="E440" s="5" t="s">
        <v>1247</v>
      </c>
      <c r="F440" s="48"/>
      <c r="G440" s="110"/>
      <c r="H440" s="50" t="e">
        <f>VALUE(MID(F440, FIND("-", F440) + 1, LEN(F440) - FIND("-", F440)))</f>
        <v>#VALUE!</v>
      </c>
      <c r="I440" s="50" t="e">
        <f>H441-H440</f>
        <v>#VALUE!</v>
      </c>
      <c r="J440" s="70"/>
      <c r="K440" s="70"/>
    </row>
    <row r="441">
      <c r="A441" s="5" t="s">
        <v>2270</v>
      </c>
      <c r="B441" s="52" t="s">
        <v>2271</v>
      </c>
      <c r="C441" s="1" t="s">
        <v>845</v>
      </c>
      <c r="D441" s="83" t="str">
        <f>VLOOKUP(E441, 'Relationship DB'!$A$2:$C$451, 3, TRUE)</f>
        <v>E-119</v>
      </c>
      <c r="E441" s="5" t="s">
        <v>1574</v>
      </c>
      <c r="F441" s="48"/>
      <c r="G441" s="110"/>
      <c r="H441" s="50" t="e">
        <f>VALUE(MID(F441, FIND("-", F441) + 1, LEN(F441) - FIND("-", F441)))</f>
        <v>#VALUE!</v>
      </c>
      <c r="I441" s="50" t="e">
        <f>H442-H441</f>
        <v>#VALUE!</v>
      </c>
      <c r="J441" s="70"/>
      <c r="K441" s="70"/>
    </row>
    <row r="442">
      <c r="A442" s="5" t="s">
        <v>2272</v>
      </c>
      <c r="B442" s="52" t="s">
        <v>2273</v>
      </c>
      <c r="C442" s="1" t="s">
        <v>847</v>
      </c>
      <c r="D442" s="83" t="str">
        <f>VLOOKUP(E442, 'Relationship DB'!$A$2:$C$451, 3, TRUE)</f>
        <v>E-024</v>
      </c>
      <c r="E442" s="5" t="s">
        <v>1148</v>
      </c>
      <c r="F442" s="48" t="s">
        <v>1145</v>
      </c>
      <c r="G442" s="110"/>
      <c r="H442" s="50">
        <f>VALUE(MID(F442, FIND("-", F442) + 1, LEN(F442) - FIND("-", F442)))</f>
        <v>14</v>
      </c>
      <c r="I442" s="50">
        <f>H443-H442</f>
        <v>0</v>
      </c>
      <c r="J442" s="70"/>
      <c r="K442" s="70"/>
    </row>
    <row r="443">
      <c r="A443" s="5" t="s">
        <v>2274</v>
      </c>
      <c r="B443" s="52" t="s">
        <v>2242</v>
      </c>
      <c r="C443" s="1" t="s">
        <v>847</v>
      </c>
      <c r="D443" s="83" t="str">
        <f>VLOOKUP(E443, 'Relationship DB'!$A$2:$C$451, 3, TRUE)</f>
        <v>E-057</v>
      </c>
      <c r="E443" s="5" t="s">
        <v>1213</v>
      </c>
      <c r="F443" s="48" t="s">
        <v>1145</v>
      </c>
      <c r="G443" s="110"/>
      <c r="H443" s="50">
        <f>VALUE(MID(F443, FIND("-", F443) + 1, LEN(F443) - FIND("-", F443)))</f>
        <v>14</v>
      </c>
      <c r="I443" s="50">
        <f>H444-H443</f>
        <v>12</v>
      </c>
      <c r="J443" s="70"/>
      <c r="K443" s="70"/>
    </row>
    <row r="444">
      <c r="A444" s="5" t="s">
        <v>2275</v>
      </c>
      <c r="B444" s="52" t="s">
        <v>2276</v>
      </c>
      <c r="C444" s="1" t="s">
        <v>847</v>
      </c>
      <c r="D444" s="83" t="str">
        <f>VLOOKUP(E444, 'Relationship DB'!$A$2:$C$451, 3, TRUE)</f>
        <v>E-017</v>
      </c>
      <c r="E444" s="5" t="s">
        <v>1320</v>
      </c>
      <c r="F444" s="48" t="s">
        <v>1213</v>
      </c>
      <c r="G444" s="110"/>
      <c r="H444" s="50">
        <f>VALUE(MID(F444, FIND("-", F444) + 1, LEN(F444) - FIND("-", F444)))</f>
        <v>26</v>
      </c>
      <c r="I444" s="50">
        <f>H445-H444</f>
        <v>0</v>
      </c>
      <c r="J444" s="70"/>
      <c r="K444" s="70"/>
    </row>
    <row r="445">
      <c r="A445" s="5" t="s">
        <v>2277</v>
      </c>
      <c r="B445" s="52" t="s">
        <v>2278</v>
      </c>
      <c r="C445" s="1" t="s">
        <v>847</v>
      </c>
      <c r="D445" s="83" t="str">
        <f>VLOOKUP(E445, 'Relationship DB'!$A$2:$C$451, 3, TRUE)</f>
        <v>E-227</v>
      </c>
      <c r="E445" s="5" t="s">
        <v>2279</v>
      </c>
      <c r="F445" s="48" t="s">
        <v>1213</v>
      </c>
      <c r="G445" s="110"/>
      <c r="H445" s="50">
        <f>VALUE(MID(F445, FIND("-", F445) + 1, LEN(F445) - FIND("-", F445)))</f>
        <v>26</v>
      </c>
      <c r="I445" s="50" t="e">
        <f>H446-H445</f>
        <v>#VALUE!</v>
      </c>
      <c r="J445" s="70"/>
      <c r="K445" s="70"/>
    </row>
    <row r="446">
      <c r="A446" s="5" t="s">
        <v>2280</v>
      </c>
      <c r="B446" s="52" t="s">
        <v>2281</v>
      </c>
      <c r="C446" s="1" t="s">
        <v>847</v>
      </c>
      <c r="D446" s="83" t="str">
        <f>VLOOKUP(E446, 'Relationship DB'!$A$2:$C$451, 3, TRUE)</f>
        <v>E-023</v>
      </c>
      <c r="E446" s="5" t="s">
        <v>1145</v>
      </c>
      <c r="F446" s="48"/>
      <c r="G446" s="110"/>
      <c r="H446" s="50" t="e">
        <f>VALUE(MID(F446, FIND("-", F446) + 1, LEN(F446) - FIND("-", F446)))</f>
        <v>#VALUE!</v>
      </c>
      <c r="I446" s="50" t="e">
        <f>H447-H446</f>
        <v>#VALUE!</v>
      </c>
      <c r="J446" s="70"/>
      <c r="K446" s="70"/>
    </row>
    <row r="447">
      <c r="A447" s="5" t="s">
        <v>2282</v>
      </c>
      <c r="B447" s="52" t="s">
        <v>2283</v>
      </c>
      <c r="C447" s="1" t="s">
        <v>849</v>
      </c>
      <c r="D447" s="83" t="str">
        <f>VLOOKUP(E447, 'Relationship DB'!$A$2:$C$451, 3, TRUE)</f>
        <v>E-192</v>
      </c>
      <c r="E447" s="5" t="s">
        <v>1330</v>
      </c>
      <c r="F447" s="48"/>
      <c r="G447" s="110"/>
      <c r="H447" s="50" t="e">
        <f>VALUE(MID(F447, FIND("-", F447) + 1, LEN(F447) - FIND("-", F447)))</f>
        <v>#VALUE!</v>
      </c>
      <c r="I447" s="50" t="e">
        <f>H448-H447</f>
        <v>#VALUE!</v>
      </c>
      <c r="J447" s="70"/>
      <c r="K447" s="70"/>
    </row>
    <row r="448">
      <c r="A448" s="5" t="s">
        <v>2284</v>
      </c>
      <c r="B448" s="52" t="s">
        <v>2285</v>
      </c>
      <c r="C448" s="1" t="s">
        <v>849</v>
      </c>
      <c r="D448" s="83" t="str">
        <f>VLOOKUP(E448, 'Relationship DB'!$A$2:$C$451, 3, TRUE)</f>
        <v>E-226</v>
      </c>
      <c r="E448" s="5" t="s">
        <v>2286</v>
      </c>
      <c r="F448" s="48"/>
      <c r="G448" s="110"/>
      <c r="H448" s="50" t="e">
        <f>VALUE(MID(F448, FIND("-", F448) + 1, LEN(F448) - FIND("-", F448)))</f>
        <v>#VALUE!</v>
      </c>
      <c r="I448" s="50" t="e">
        <f>H449-H448</f>
        <v>#VALUE!</v>
      </c>
      <c r="J448" s="70"/>
      <c r="K448" s="70"/>
    </row>
    <row r="449">
      <c r="A449" s="5" t="s">
        <v>2287</v>
      </c>
      <c r="B449" s="52" t="s">
        <v>2288</v>
      </c>
      <c r="C449" s="1" t="s">
        <v>851</v>
      </c>
      <c r="D449" s="83" t="str">
        <f>VLOOKUP(E449, 'Relationship DB'!$A$2:$C$451, 3, TRUE)</f>
        <v>E-083</v>
      </c>
      <c r="E449" s="5" t="s">
        <v>1058</v>
      </c>
      <c r="F449" s="48"/>
      <c r="G449" s="110"/>
      <c r="H449" s="50" t="e">
        <f>VALUE(MID(F449, FIND("-", F449) + 1, LEN(F449) - FIND("-", F449)))</f>
        <v>#VALUE!</v>
      </c>
      <c r="I449" s="50" t="e">
        <f>H450-H449</f>
        <v>#VALUE!</v>
      </c>
      <c r="J449" s="70"/>
      <c r="K449" s="70"/>
    </row>
    <row r="450">
      <c r="A450" s="5" t="s">
        <v>2289</v>
      </c>
      <c r="B450" s="52" t="s">
        <v>2290</v>
      </c>
      <c r="C450" s="1" t="s">
        <v>851</v>
      </c>
      <c r="D450" s="83" t="str">
        <f>VLOOKUP(E450, 'Relationship DB'!$A$2:$C$451, 3, TRUE)</f>
        <v>E-084</v>
      </c>
      <c r="E450" s="5" t="s">
        <v>1061</v>
      </c>
      <c r="F450" s="48"/>
      <c r="G450" s="110"/>
      <c r="H450" s="50" t="e">
        <f>VALUE(MID(F450, FIND("-", F450) + 1, LEN(F450) - FIND("-", F450)))</f>
        <v>#VALUE!</v>
      </c>
      <c r="I450" s="50" t="e">
        <f>H451-H450</f>
        <v>#VALUE!</v>
      </c>
      <c r="J450" s="70"/>
      <c r="K450" s="70"/>
    </row>
    <row r="451" s="58" customFormat="1">
      <c r="A451" s="5" t="s">
        <v>2291</v>
      </c>
      <c r="B451" s="52" t="s">
        <v>2292</v>
      </c>
      <c r="C451" s="1" t="s">
        <v>851</v>
      </c>
      <c r="D451" s="83" t="str">
        <f>VLOOKUP(E451, 'Relationship DB'!$A$2:$C$451, 3, TRUE)</f>
        <v>E-228</v>
      </c>
      <c r="E451" s="5" t="s">
        <v>2293</v>
      </c>
      <c r="F451" s="48"/>
      <c r="G451" s="110"/>
      <c r="H451" s="50" t="e">
        <f>VALUE(MID(F451, FIND("-", F451) + 1, LEN(F451) - FIND("-", F451)))</f>
        <v>#VALUE!</v>
      </c>
      <c r="I451" s="50" t="e">
        <f>H452-H451</f>
        <v>#VALUE!</v>
      </c>
      <c r="J451" s="70"/>
      <c r="K451" s="70"/>
    </row>
    <row r="452" s="58" customFormat="1">
      <c r="A452" s="5" t="s">
        <v>2294</v>
      </c>
      <c r="B452" s="52" t="s">
        <v>2295</v>
      </c>
      <c r="C452" s="1" t="s">
        <v>853</v>
      </c>
      <c r="D452" s="83" t="str">
        <f>VLOOKUP(E452, 'Relationship DB'!$A$2:$C$451, 3, TRUE)</f>
        <v>E-018</v>
      </c>
      <c r="E452" s="5" t="s">
        <v>1081</v>
      </c>
      <c r="F452" s="48" t="s">
        <v>1070</v>
      </c>
      <c r="G452" s="110"/>
      <c r="H452" s="50">
        <f>VALUE(MID(F452, FIND("-", F452) + 1, LEN(F452) - FIND("-", F452)))</f>
        <v>18</v>
      </c>
      <c r="I452" s="50" t="e">
        <f>H453-H452</f>
        <v>#VALUE!</v>
      </c>
      <c r="J452" s="70"/>
      <c r="K452" s="70"/>
    </row>
    <row r="453">
      <c r="A453" s="5" t="s">
        <v>2296</v>
      </c>
      <c r="B453" s="52" t="s">
        <v>2297</v>
      </c>
      <c r="C453" s="1" t="s">
        <v>853</v>
      </c>
      <c r="D453" s="83" t="str">
        <f>VLOOKUP(E453, 'Relationship DB'!$A$2:$C$451, 3, TRUE)</f>
        <v>E-029</v>
      </c>
      <c r="E453" s="5" t="s">
        <v>1070</v>
      </c>
      <c r="F453" s="48"/>
      <c r="G453" s="110"/>
      <c r="H453" s="50" t="e">
        <f>VALUE(MID(F453, FIND("-", F453) + 1, LEN(F453) - FIND("-", F453)))</f>
        <v>#VALUE!</v>
      </c>
      <c r="I453" s="50" t="e">
        <f>H454-H453</f>
        <v>#VALUE!</v>
      </c>
      <c r="J453" s="70"/>
      <c r="K453" s="70"/>
    </row>
    <row r="454">
      <c r="A454" s="5" t="s">
        <v>2298</v>
      </c>
      <c r="B454" s="52" t="s">
        <v>2299</v>
      </c>
      <c r="C454" s="1" t="s">
        <v>855</v>
      </c>
      <c r="D454" s="83" t="str">
        <f>VLOOKUP(E454, 'Relationship DB'!$A$2:$C$451, 3, TRUE)</f>
        <v>E-071</v>
      </c>
      <c r="E454" s="5" t="s">
        <v>1539</v>
      </c>
      <c r="F454" s="48" t="s">
        <v>2300</v>
      </c>
      <c r="G454" s="110"/>
      <c r="H454" s="50" t="e">
        <f>VALUE(MID(F454, FIND("-", F454) + 1, LEN(F454) - FIND("-", F454)))</f>
        <v>#VALUE!</v>
      </c>
      <c r="I454" s="50" t="e">
        <f>H455-H454</f>
        <v>#VALUE!</v>
      </c>
      <c r="J454" s="70"/>
      <c r="K454" s="70"/>
    </row>
    <row r="455">
      <c r="A455" s="5" t="s">
        <v>2301</v>
      </c>
      <c r="B455" s="52" t="s">
        <v>2302</v>
      </c>
      <c r="C455" s="1" t="s">
        <v>855</v>
      </c>
      <c r="D455" s="83" t="str">
        <f>VLOOKUP(E455, 'Relationship DB'!$A$2:$C$451, 3, TRUE)</f>
        <v>E-098</v>
      </c>
      <c r="E455" s="5" t="s">
        <v>2303</v>
      </c>
      <c r="F455" s="48"/>
      <c r="G455" s="110"/>
      <c r="H455" s="50" t="e">
        <f>VALUE(MID(F455, FIND("-", F455) + 1, LEN(F455) - FIND("-", F455)))</f>
        <v>#VALUE!</v>
      </c>
      <c r="I455" s="50" t="e">
        <f>H456-H455</f>
        <v>#VALUE!</v>
      </c>
      <c r="J455" s="70"/>
      <c r="K455" s="70"/>
    </row>
    <row r="456">
      <c r="A456" s="5" t="s">
        <v>2304</v>
      </c>
      <c r="B456" s="52" t="s">
        <v>2305</v>
      </c>
      <c r="C456" s="1" t="s">
        <v>855</v>
      </c>
      <c r="D456" s="83" t="str">
        <f>VLOOKUP(E456, 'Relationship DB'!$A$2:$C$451, 3, TRUE)</f>
        <v>E-103</v>
      </c>
      <c r="E456" s="5" t="s">
        <v>2306</v>
      </c>
      <c r="F456" s="48"/>
      <c r="G456" s="110"/>
      <c r="H456" s="50" t="e">
        <f>VALUE(MID(F456, FIND("-", F456) + 1, LEN(F456) - FIND("-", F456)))</f>
        <v>#VALUE!</v>
      </c>
      <c r="I456" s="50" t="e">
        <f>H457-H456</f>
        <v>#VALUE!</v>
      </c>
      <c r="J456" s="70"/>
      <c r="K456" s="70"/>
    </row>
    <row r="457">
      <c r="A457" s="5" t="s">
        <v>2307</v>
      </c>
      <c r="B457" s="52" t="s">
        <v>2308</v>
      </c>
      <c r="C457" s="1" t="s">
        <v>857</v>
      </c>
      <c r="D457" s="83" t="str">
        <f>VLOOKUP(E457, 'Relationship DB'!$A$2:$C$451, 3, TRUE)</f>
        <v>E-264</v>
      </c>
      <c r="E457" s="5" t="s">
        <v>2309</v>
      </c>
      <c r="F457" s="48"/>
      <c r="G457" s="110"/>
      <c r="H457" s="50" t="e">
        <f>VALUE(MID(F457, FIND("-", F457) + 1, LEN(F457) - FIND("-", F457)))</f>
        <v>#VALUE!</v>
      </c>
      <c r="I457" s="50" t="e">
        <f>H458-H457</f>
        <v>#VALUE!</v>
      </c>
      <c r="J457" s="70"/>
      <c r="K457" s="70"/>
    </row>
    <row r="458">
      <c r="A458" s="5" t="s">
        <v>2310</v>
      </c>
      <c r="B458" s="52" t="s">
        <v>2311</v>
      </c>
      <c r="C458" s="1" t="s">
        <v>859</v>
      </c>
      <c r="D458" s="83" t="str">
        <f>VLOOKUP(E458, 'Relationship DB'!$A$2:$C$451, 3, TRUE)</f>
        <v>E-055</v>
      </c>
      <c r="E458" s="5" t="s">
        <v>2102</v>
      </c>
      <c r="F458" s="48"/>
      <c r="G458" s="110"/>
      <c r="H458" s="50" t="e">
        <f>VALUE(MID(F458, FIND("-", F458) + 1, LEN(F458) - FIND("-", F458)))</f>
        <v>#VALUE!</v>
      </c>
      <c r="I458" s="50" t="e">
        <f>H459-H458</f>
        <v>#VALUE!</v>
      </c>
      <c r="J458" s="70"/>
      <c r="K458" s="70"/>
    </row>
    <row r="459" s="58" customFormat="1">
      <c r="A459" s="5" t="s">
        <v>2312</v>
      </c>
      <c r="B459" s="52" t="s">
        <v>2313</v>
      </c>
      <c r="C459" s="1" t="s">
        <v>861</v>
      </c>
      <c r="D459" s="83" t="str">
        <f>VLOOKUP(E459, 'Relationship DB'!$A$2:$C$451, 3, TRUE)</f>
        <v>E-230</v>
      </c>
      <c r="E459" s="5" t="s">
        <v>2314</v>
      </c>
      <c r="F459" s="48" t="s">
        <v>2263</v>
      </c>
      <c r="G459" s="110"/>
      <c r="H459" s="50">
        <f>VALUE(MID(F459, FIND("-", F459) + 1, LEN(F459) - FIND("-", F459)))</f>
        <v>25</v>
      </c>
      <c r="I459" s="50">
        <f>H460-H459</f>
        <v>0</v>
      </c>
      <c r="J459" s="70"/>
      <c r="K459" s="70"/>
    </row>
    <row r="460">
      <c r="A460" s="5" t="s">
        <v>2315</v>
      </c>
      <c r="B460" s="52" t="s">
        <v>2316</v>
      </c>
      <c r="C460" s="1" t="s">
        <v>863</v>
      </c>
      <c r="D460" s="83" t="str">
        <f>VLOOKUP(E460, 'Relationship DB'!$A$2:$C$451, 3, TRUE)</f>
        <v>E-035</v>
      </c>
      <c r="E460" s="5" t="s">
        <v>1425</v>
      </c>
      <c r="F460" s="48" t="s">
        <v>2263</v>
      </c>
      <c r="G460" s="110"/>
      <c r="H460" s="50">
        <f>VALUE(MID(F460, FIND("-", F460) + 1, LEN(F460) - FIND("-", F460)))</f>
        <v>25</v>
      </c>
      <c r="I460" s="50" t="e">
        <f>H461-H460</f>
        <v>#VALUE!</v>
      </c>
      <c r="J460" s="70"/>
      <c r="K460" s="70"/>
    </row>
    <row r="461">
      <c r="A461" s="68" t="s">
        <v>2317</v>
      </c>
      <c r="B461" s="114" t="s">
        <v>2318</v>
      </c>
      <c r="C461" s="144" t="s">
        <v>865</v>
      </c>
      <c r="D461" s="147" t="str">
        <f>VLOOKUP(E461, 'Relationship DB'!$A$2:$C$451, 3, TRUE)</f>
        <v>E-235</v>
      </c>
      <c r="E461" s="68" t="s">
        <v>2319</v>
      </c>
      <c r="F461" s="48"/>
      <c r="G461" s="110"/>
      <c r="H461" s="50" t="e">
        <f>VALUE(MID(F461, FIND("-", F461) + 1, LEN(F461) - FIND("-", F461)))</f>
        <v>#VALUE!</v>
      </c>
      <c r="I461" s="50" t="e">
        <f>H462-H461</f>
        <v>#VALUE!</v>
      </c>
      <c r="J461" s="70"/>
      <c r="K461" s="70"/>
    </row>
    <row r="462">
      <c r="A462" s="5" t="s">
        <v>2320</v>
      </c>
      <c r="B462" s="52" t="s">
        <v>2321</v>
      </c>
      <c r="C462" s="1" t="s">
        <v>867</v>
      </c>
      <c r="D462" s="83" t="str">
        <f>VLOOKUP(E462, 'Relationship DB'!$A$2:$C$451, 3, TRUE)</f>
        <v>E-232</v>
      </c>
      <c r="E462" s="5" t="s">
        <v>2322</v>
      </c>
      <c r="F462" s="48"/>
      <c r="G462" s="110"/>
      <c r="H462" s="50" t="e">
        <f>VALUE(MID(F462, FIND("-", F462) + 1, LEN(F462) - FIND("-", F462)))</f>
        <v>#VALUE!</v>
      </c>
      <c r="I462" s="50" t="e">
        <f>H463-H462</f>
        <v>#VALUE!</v>
      </c>
      <c r="J462" s="70"/>
      <c r="K462" s="70"/>
    </row>
    <row r="463" s="58" customFormat="1">
      <c r="A463" s="5" t="s">
        <v>2323</v>
      </c>
      <c r="B463" s="52" t="s">
        <v>2324</v>
      </c>
      <c r="C463" s="1" t="s">
        <v>869</v>
      </c>
      <c r="D463" s="83" t="str">
        <f>VLOOKUP(E463, 'Relationship DB'!$A$2:$C$451, 3, TRUE)</f>
        <v>E-234</v>
      </c>
      <c r="E463" s="5" t="s">
        <v>2325</v>
      </c>
      <c r="F463" s="48" t="s">
        <v>2326</v>
      </c>
      <c r="G463" s="110"/>
      <c r="H463" s="50">
        <f>VALUE(MID(F463, FIND("-", F463) + 1, LEN(F463) - FIND("-", F463)))</f>
        <v>373</v>
      </c>
      <c r="I463" s="50" t="e">
        <f>H464-H463</f>
        <v>#VALUE!</v>
      </c>
      <c r="J463" s="70"/>
      <c r="K463" s="70"/>
    </row>
    <row r="464" s="58" customFormat="1">
      <c r="A464" s="5" t="s">
        <v>2327</v>
      </c>
      <c r="B464" s="52" t="s">
        <v>2328</v>
      </c>
      <c r="C464" s="1" t="s">
        <v>869</v>
      </c>
      <c r="D464" s="83" t="str">
        <f>VLOOKUP(E464, 'Relationship DB'!$A$2:$C$451, 3, TRUE)</f>
        <v>E-233</v>
      </c>
      <c r="E464" s="5" t="s">
        <v>2326</v>
      </c>
      <c r="F464" s="48"/>
      <c r="G464" s="110"/>
      <c r="H464" s="50" t="e">
        <f>VALUE(MID(F464, FIND("-", F464) + 1, LEN(F464) - FIND("-", F464)))</f>
        <v>#VALUE!</v>
      </c>
      <c r="I464" s="50" t="e">
        <f>H465-H464</f>
        <v>#VALUE!</v>
      </c>
      <c r="J464" s="70"/>
      <c r="K464" s="70"/>
    </row>
    <row r="465" s="58" customFormat="1">
      <c r="A465" s="5" t="s">
        <v>2329</v>
      </c>
      <c r="B465" s="52" t="s">
        <v>2330</v>
      </c>
      <c r="C465" s="1" t="s">
        <v>871</v>
      </c>
      <c r="D465" s="83" t="str">
        <f>VLOOKUP(E465, 'Relationship DB'!$A$2:$C$451, 3, TRUE)</f>
        <v>E-075</v>
      </c>
      <c r="E465" s="5" t="s">
        <v>2331</v>
      </c>
      <c r="F465" s="48"/>
      <c r="G465" s="110"/>
      <c r="H465" s="50" t="e">
        <f>VALUE(MID(F465, FIND("-", F465) + 1, LEN(F465) - FIND("-", F465)))</f>
        <v>#VALUE!</v>
      </c>
      <c r="I465" s="50" t="e">
        <f>H466-H465</f>
        <v>#VALUE!</v>
      </c>
      <c r="J465" s="70"/>
      <c r="K465" s="70"/>
    </row>
    <row r="466" s="58" customFormat="1">
      <c r="A466" s="68" t="s">
        <v>2332</v>
      </c>
      <c r="B466" s="114" t="s">
        <v>2333</v>
      </c>
      <c r="C466" s="144" t="s">
        <v>871</v>
      </c>
      <c r="D466" s="147" t="str">
        <f>VLOOKUP(E466, 'Relationship DB'!$A$2:$C$451, 3, TRUE)</f>
        <v>E-048</v>
      </c>
      <c r="E466" s="68" t="s">
        <v>2334</v>
      </c>
      <c r="F466" s="48"/>
      <c r="G466" s="110"/>
      <c r="H466" s="50" t="e">
        <f>VALUE(MID(F466, FIND("-", F466) + 1, LEN(F466) - FIND("-", F466)))</f>
        <v>#VALUE!</v>
      </c>
      <c r="I466" s="50" t="e">
        <f>H467-H466</f>
        <v>#VALUE!</v>
      </c>
      <c r="J466" s="70"/>
      <c r="K466" s="70"/>
    </row>
    <row r="467">
      <c r="A467" s="5" t="s">
        <v>2335</v>
      </c>
      <c r="B467" s="52" t="s">
        <v>2336</v>
      </c>
      <c r="C467" s="1" t="s">
        <v>873</v>
      </c>
      <c r="D467" s="83" t="str">
        <f>VLOOKUP(E467, 'Relationship DB'!$A$2:$C$451, 3, TRUE)</f>
        <v>E-033</v>
      </c>
      <c r="E467" s="61" t="s">
        <v>2337</v>
      </c>
      <c r="F467" s="48"/>
      <c r="G467" s="110"/>
      <c r="H467" s="50" t="e">
        <f>VALUE(MID(F467, FIND("-", F467) + 1, LEN(F467) - FIND("-", F467)))</f>
        <v>#VALUE!</v>
      </c>
      <c r="I467" s="50" t="e">
        <f>H468-H467</f>
        <v>#VALUE!</v>
      </c>
      <c r="J467" s="70"/>
      <c r="K467" s="70"/>
    </row>
    <row r="468" s="58" customFormat="1">
      <c r="A468" s="5" t="s">
        <v>2338</v>
      </c>
      <c r="B468" s="52" t="s">
        <v>2339</v>
      </c>
      <c r="C468" s="1" t="s">
        <v>873</v>
      </c>
      <c r="D468" s="83" t="str">
        <f>VLOOKUP(E468, 'Relationship DB'!$A$2:$C$451, 3, TRUE)</f>
        <v>E-246</v>
      </c>
      <c r="E468" s="5" t="s">
        <v>2340</v>
      </c>
      <c r="F468" s="48"/>
      <c r="G468" s="110"/>
      <c r="H468" s="50" t="e">
        <f>VALUE(MID(F468, FIND("-", F468) + 1, LEN(F468) - FIND("-", F468)))</f>
        <v>#VALUE!</v>
      </c>
      <c r="I468" s="50" t="e">
        <f>H469-H468</f>
        <v>#VALUE!</v>
      </c>
      <c r="J468" s="70"/>
      <c r="K468" s="70"/>
    </row>
    <row r="469" s="58" customFormat="1">
      <c r="A469" s="105" t="s">
        <v>2341</v>
      </c>
      <c r="B469" s="116" t="s">
        <v>2342</v>
      </c>
      <c r="C469" s="107" t="s">
        <v>873</v>
      </c>
      <c r="D469" s="108" t="str">
        <f>VLOOKUP(E469, 'Relationship DB'!$A$2:$C$451, 3, TRUE)</f>
        <v>E-084</v>
      </c>
      <c r="E469" s="164" t="s">
        <v>2343</v>
      </c>
      <c r="F469" s="48"/>
      <c r="G469" s="110"/>
      <c r="H469" s="50" t="e">
        <f>VALUE(MID(F469, FIND("-", F469) + 1, LEN(F469) - FIND("-", F469)))</f>
        <v>#VALUE!</v>
      </c>
      <c r="I469" s="50" t="e">
        <f>H470-H469</f>
        <v>#VALUE!</v>
      </c>
      <c r="J469" s="70"/>
      <c r="K469" s="70"/>
    </row>
    <row r="470">
      <c r="A470" s="5" t="s">
        <v>2344</v>
      </c>
      <c r="B470" s="52" t="s">
        <v>2345</v>
      </c>
      <c r="C470" s="1" t="s">
        <v>873</v>
      </c>
      <c r="D470" s="83" t="str">
        <f>VLOOKUP(E470, 'Relationship DB'!$A$2:$C$451, 3, TRUE)</f>
        <v>E-030</v>
      </c>
      <c r="E470" s="61" t="s">
        <v>2346</v>
      </c>
      <c r="F470" s="48"/>
      <c r="G470" s="110"/>
      <c r="H470" s="50" t="e">
        <f>VALUE(MID(F470, FIND("-", F470) + 1, LEN(F470) - FIND("-", F470)))</f>
        <v>#VALUE!</v>
      </c>
      <c r="I470" s="50" t="e">
        <f>H471-H470</f>
        <v>#VALUE!</v>
      </c>
      <c r="J470" s="70"/>
      <c r="K470" s="70"/>
    </row>
    <row r="471">
      <c r="A471" s="5" t="s">
        <v>2347</v>
      </c>
      <c r="B471" s="52" t="s">
        <v>2348</v>
      </c>
      <c r="C471" s="1" t="s">
        <v>875</v>
      </c>
      <c r="D471" s="83" t="str">
        <f>VLOOKUP(E471, 'Relationship DB'!$A$2:$C$451, 3, TRUE)</f>
        <v>E-267</v>
      </c>
      <c r="E471" s="5" t="s">
        <v>2349</v>
      </c>
      <c r="F471" s="48"/>
      <c r="G471" s="110"/>
      <c r="H471" s="50" t="e">
        <f>VALUE(MID(F471, FIND("-", F471) + 1, LEN(F471) - FIND("-", F471)))</f>
        <v>#VALUE!</v>
      </c>
      <c r="I471" s="50" t="e">
        <f>H472-H471</f>
        <v>#VALUE!</v>
      </c>
      <c r="J471" s="70"/>
      <c r="K471" s="70"/>
    </row>
    <row r="472">
      <c r="A472" s="5" t="s">
        <v>2350</v>
      </c>
      <c r="B472" s="52" t="s">
        <v>2351</v>
      </c>
      <c r="C472" s="1" t="s">
        <v>877</v>
      </c>
      <c r="D472" s="83" t="str">
        <f>VLOOKUP(E472, 'Relationship DB'!$A$2:$C$451, 3, TRUE)</f>
        <v>E-249</v>
      </c>
      <c r="E472" s="5" t="s">
        <v>1135</v>
      </c>
      <c r="F472" s="48"/>
      <c r="G472" s="110"/>
      <c r="H472" s="50" t="e">
        <f>VALUE(MID(F472, FIND("-", F472) + 1, LEN(F472) - FIND("-", F472)))</f>
        <v>#VALUE!</v>
      </c>
      <c r="I472" s="50" t="e">
        <f>H473-H472</f>
        <v>#VALUE!</v>
      </c>
      <c r="J472" s="70"/>
      <c r="K472" s="70"/>
    </row>
    <row r="473">
      <c r="A473" s="5" t="s">
        <v>2352</v>
      </c>
      <c r="B473" s="52" t="s">
        <v>2353</v>
      </c>
      <c r="C473" s="1" t="s">
        <v>877</v>
      </c>
      <c r="D473" s="83" t="str">
        <f>VLOOKUP(E473, 'Relationship DB'!$A$2:$C$451, 3, TRUE)</f>
        <v>E-250</v>
      </c>
      <c r="E473" s="5" t="s">
        <v>2354</v>
      </c>
      <c r="F473" s="48"/>
      <c r="G473" s="110"/>
      <c r="H473" s="50" t="e">
        <f>VALUE(MID(F473, FIND("-", F473) + 1, LEN(F473) - FIND("-", F473)))</f>
        <v>#VALUE!</v>
      </c>
      <c r="I473" s="50" t="e">
        <f>H474-H473</f>
        <v>#VALUE!</v>
      </c>
      <c r="J473" s="70"/>
      <c r="K473" s="70"/>
    </row>
    <row r="474">
      <c r="A474" s="5" t="s">
        <v>2355</v>
      </c>
      <c r="B474" s="52" t="s">
        <v>2356</v>
      </c>
      <c r="C474" s="1" t="s">
        <v>877</v>
      </c>
      <c r="D474" s="83" t="str">
        <f>VLOOKUP(E474, 'Relationship DB'!$A$2:$C$451, 3, TRUE)</f>
        <v>E-251</v>
      </c>
      <c r="E474" s="5" t="s">
        <v>2357</v>
      </c>
      <c r="F474" s="48"/>
      <c r="G474" s="110"/>
      <c r="H474" s="50" t="e">
        <f>VALUE(MID(F474, FIND("-", F474) + 1, LEN(F474) - FIND("-", F474)))</f>
        <v>#VALUE!</v>
      </c>
      <c r="I474" s="50" t="e">
        <f>H475-H474</f>
        <v>#VALUE!</v>
      </c>
      <c r="J474" s="70"/>
      <c r="K474" s="70"/>
    </row>
    <row r="475">
      <c r="A475" s="5" t="s">
        <v>2358</v>
      </c>
      <c r="B475" s="52" t="s">
        <v>2359</v>
      </c>
      <c r="C475" s="1" t="s">
        <v>877</v>
      </c>
      <c r="D475" s="83" t="str">
        <f>VLOOKUP(E475, 'Relationship DB'!$A$2:$C$451, 3, TRUE)</f>
        <v>E-252</v>
      </c>
      <c r="E475" s="5" t="s">
        <v>2360</v>
      </c>
      <c r="F475" s="48"/>
      <c r="G475" s="110"/>
      <c r="H475" s="50" t="e">
        <f>VALUE(MID(F475, FIND("-", F475) + 1, LEN(F475) - FIND("-", F475)))</f>
        <v>#VALUE!</v>
      </c>
      <c r="I475" s="50" t="e">
        <f>H476-H475</f>
        <v>#VALUE!</v>
      </c>
      <c r="J475" s="70"/>
      <c r="K475" s="70"/>
    </row>
    <row r="476">
      <c r="A476" s="5" t="s">
        <v>2361</v>
      </c>
      <c r="B476" s="52" t="s">
        <v>2362</v>
      </c>
      <c r="C476" s="1" t="s">
        <v>877</v>
      </c>
      <c r="D476" s="83" t="str">
        <f>VLOOKUP(E476, 'Relationship DB'!$A$2:$C$451, 3, TRUE)</f>
        <v>E-253</v>
      </c>
      <c r="E476" s="68" t="s">
        <v>2363</v>
      </c>
      <c r="F476" s="48"/>
      <c r="G476" s="110"/>
      <c r="H476" s="50" t="e">
        <f>VALUE(MID(F476, FIND("-", F476) + 1, LEN(F476) - FIND("-", F476)))</f>
        <v>#VALUE!</v>
      </c>
      <c r="I476" s="50" t="e">
        <f>H477-H476</f>
        <v>#VALUE!</v>
      </c>
      <c r="J476" s="70"/>
      <c r="K476" s="70"/>
    </row>
    <row r="477" s="58" customFormat="1">
      <c r="A477" s="5" t="s">
        <v>2364</v>
      </c>
      <c r="B477" s="52" t="s">
        <v>2365</v>
      </c>
      <c r="C477" s="1" t="s">
        <v>877</v>
      </c>
      <c r="D477" s="83" t="str">
        <f>VLOOKUP(E477, 'Relationship DB'!$A$2:$C$451, 3, TRUE)</f>
        <v>E-254</v>
      </c>
      <c r="E477" s="5" t="s">
        <v>2366</v>
      </c>
      <c r="F477" s="48"/>
      <c r="G477" s="110"/>
      <c r="H477" s="50" t="e">
        <f>VALUE(MID(F477, FIND("-", F477) + 1, LEN(F477) - FIND("-", F477)))</f>
        <v>#VALUE!</v>
      </c>
      <c r="I477" s="50" t="e">
        <f>H478-H477</f>
        <v>#VALUE!</v>
      </c>
      <c r="J477" s="70"/>
      <c r="K477" s="70"/>
    </row>
    <row r="478">
      <c r="A478" s="5" t="s">
        <v>2367</v>
      </c>
      <c r="B478" s="52" t="s">
        <v>2368</v>
      </c>
      <c r="C478" s="1" t="s">
        <v>879</v>
      </c>
      <c r="D478" s="83" t="str">
        <f>VLOOKUP(E478, 'Relationship DB'!$A$2:$C$451, 3, TRUE)</f>
        <v>E-067</v>
      </c>
      <c r="E478" s="5" t="s">
        <v>2369</v>
      </c>
      <c r="F478" s="48"/>
      <c r="G478" s="110"/>
      <c r="H478" s="50" t="e">
        <f>VALUE(MID(F478, FIND("-", F478) + 1, LEN(F478) - FIND("-", F478)))</f>
        <v>#VALUE!</v>
      </c>
      <c r="I478" s="50" t="e">
        <f>H479-H478</f>
        <v>#VALUE!</v>
      </c>
      <c r="J478" s="70"/>
      <c r="K478" s="70"/>
    </row>
    <row r="479">
      <c r="A479" s="5" t="s">
        <v>2370</v>
      </c>
      <c r="B479" s="52" t="s">
        <v>2371</v>
      </c>
      <c r="C479" s="1" t="s">
        <v>881</v>
      </c>
      <c r="D479" s="83" t="str">
        <f>VLOOKUP(E479, 'Relationship DB'!$A$2:$C$451, 3, TRUE)</f>
        <v>E-255</v>
      </c>
      <c r="E479" s="5" t="s">
        <v>2372</v>
      </c>
      <c r="F479" s="48"/>
      <c r="G479" s="110"/>
      <c r="H479" s="50" t="e">
        <f>VALUE(MID(F479, FIND("-", F479) + 1, LEN(F479) - FIND("-", F479)))</f>
        <v>#VALUE!</v>
      </c>
      <c r="I479" s="50" t="e">
        <f>H480-H479</f>
        <v>#VALUE!</v>
      </c>
      <c r="J479" s="70"/>
      <c r="K479" s="70"/>
    </row>
    <row r="480">
      <c r="A480" s="5" t="s">
        <v>2373</v>
      </c>
      <c r="B480" s="52" t="s">
        <v>2374</v>
      </c>
      <c r="C480" s="1" t="s">
        <v>881</v>
      </c>
      <c r="D480" s="83" t="str">
        <f>VLOOKUP(E480, 'Relationship DB'!$A$2:$C$451, 3, TRUE)</f>
        <v>E-256</v>
      </c>
      <c r="E480" s="5" t="s">
        <v>2375</v>
      </c>
      <c r="F480" s="48"/>
      <c r="G480" s="110"/>
      <c r="H480" s="50" t="e">
        <f>VALUE(MID(F480, FIND("-", F480) + 1, LEN(F480) - FIND("-", F480)))</f>
        <v>#VALUE!</v>
      </c>
      <c r="I480" s="50" t="e">
        <f>H481-H480</f>
        <v>#VALUE!</v>
      </c>
      <c r="J480" s="70"/>
      <c r="K480" s="70"/>
    </row>
    <row r="481" s="58" customFormat="1">
      <c r="A481" s="5" t="s">
        <v>2376</v>
      </c>
      <c r="B481" s="52" t="s">
        <v>2377</v>
      </c>
      <c r="C481" s="1" t="s">
        <v>883</v>
      </c>
      <c r="D481" s="83" t="str">
        <f>VLOOKUP(E481, 'Relationship DB'!$A$2:$C$451, 3, TRUE)</f>
        <v>E-257</v>
      </c>
      <c r="E481" s="5" t="s">
        <v>2378</v>
      </c>
      <c r="F481" s="48" t="s">
        <v>2263</v>
      </c>
      <c r="G481" s="110"/>
      <c r="H481" s="50">
        <f>VALUE(MID(F481, FIND("-", F481) + 1, LEN(F481) - FIND("-", F481)))</f>
        <v>25</v>
      </c>
      <c r="I481" s="50" t="e">
        <f>H482-H481</f>
        <v>#VALUE!</v>
      </c>
      <c r="J481" s="70"/>
      <c r="K481" s="70"/>
    </row>
    <row r="482">
      <c r="A482" s="5" t="s">
        <v>2379</v>
      </c>
      <c r="B482" s="52" t="s">
        <v>2235</v>
      </c>
      <c r="C482" s="1" t="s">
        <v>883</v>
      </c>
      <c r="D482" s="83" t="str">
        <f>VLOOKUP(E482, 'Relationship DB'!$A$2:$C$451, 3, TRUE)</f>
        <v>E-075</v>
      </c>
      <c r="E482" s="5" t="s">
        <v>1250</v>
      </c>
      <c r="F482" s="48"/>
      <c r="G482" s="110"/>
      <c r="H482" s="50" t="e">
        <f>VALUE(MID(F482, FIND("-", F482) + 1, LEN(F482) - FIND("-", F482)))</f>
        <v>#VALUE!</v>
      </c>
      <c r="I482" s="50" t="e">
        <f>H483-H482</f>
        <v>#VALUE!</v>
      </c>
      <c r="J482" s="70"/>
      <c r="K482" s="70"/>
    </row>
    <row r="483">
      <c r="A483" s="5" t="s">
        <v>2380</v>
      </c>
      <c r="B483" s="52" t="s">
        <v>2381</v>
      </c>
      <c r="C483" s="1" t="s">
        <v>883</v>
      </c>
      <c r="D483" s="83" t="str">
        <f>VLOOKUP(E483, 'Relationship DB'!$A$2:$C$451, 3, TRUE)</f>
        <v>E-150</v>
      </c>
      <c r="E483" s="5" t="s">
        <v>1271</v>
      </c>
      <c r="F483" s="48"/>
      <c r="G483" s="110"/>
      <c r="H483" s="50" t="e">
        <f>VALUE(MID(F483, FIND("-", F483) + 1, LEN(F483) - FIND("-", F483)))</f>
        <v>#VALUE!</v>
      </c>
      <c r="I483" s="50" t="e">
        <f>H484-H483</f>
        <v>#VALUE!</v>
      </c>
      <c r="J483" s="70"/>
      <c r="K483" s="70"/>
    </row>
    <row r="484" s="58" customFormat="1">
      <c r="A484" s="5" t="s">
        <v>2382</v>
      </c>
      <c r="B484" s="52" t="s">
        <v>2383</v>
      </c>
      <c r="C484" s="1" t="s">
        <v>883</v>
      </c>
      <c r="D484" s="83" t="str">
        <f>VLOOKUP(E484, 'Relationship DB'!$A$2:$C$451, 3, TRUE)</f>
        <v>E-048</v>
      </c>
      <c r="E484" s="5" t="s">
        <v>2384</v>
      </c>
      <c r="F484" s="48"/>
      <c r="G484" s="110"/>
      <c r="H484" s="50" t="e">
        <f>VALUE(MID(F484, FIND("-", F484) + 1, LEN(F484) - FIND("-", F484)))</f>
        <v>#VALUE!</v>
      </c>
      <c r="I484" s="50" t="e">
        <f>H485-H484</f>
        <v>#VALUE!</v>
      </c>
      <c r="J484" s="70"/>
      <c r="K484" s="70"/>
    </row>
    <row r="485">
      <c r="A485" s="5" t="s">
        <v>2385</v>
      </c>
      <c r="B485" s="52" t="s">
        <v>2386</v>
      </c>
      <c r="C485" s="1" t="s">
        <v>885</v>
      </c>
      <c r="D485" s="83" t="str">
        <f>VLOOKUP(E485, 'Relationship DB'!$A$2:$C$451, 3, TRUE)</f>
        <v>E-258</v>
      </c>
      <c r="E485" s="68" t="s">
        <v>2387</v>
      </c>
      <c r="F485" s="48"/>
      <c r="G485" s="110"/>
      <c r="H485" s="50" t="e">
        <f>VALUE(MID(F485, FIND("-", F485) + 1, LEN(F485) - FIND("-", F485)))</f>
        <v>#VALUE!</v>
      </c>
      <c r="I485" s="50" t="e">
        <f>H486-H485</f>
        <v>#VALUE!</v>
      </c>
      <c r="J485" s="70"/>
      <c r="K485" s="70"/>
    </row>
    <row r="486">
      <c r="A486" s="5" t="s">
        <v>2388</v>
      </c>
      <c r="B486" s="52" t="s">
        <v>2389</v>
      </c>
      <c r="C486" s="1" t="s">
        <v>887</v>
      </c>
      <c r="D486" s="83" t="str">
        <f>VLOOKUP(E486, 'Relationship DB'!$A$2:$C$451, 3, TRUE)</f>
        <v>E-173</v>
      </c>
      <c r="E486" s="68" t="s">
        <v>2390</v>
      </c>
      <c r="F486" s="48"/>
      <c r="G486" s="110"/>
      <c r="H486" s="50" t="e">
        <f>VALUE(MID(F486, FIND("-", F486) + 1, LEN(F486) - FIND("-", F486)))</f>
        <v>#VALUE!</v>
      </c>
      <c r="I486" s="50" t="e">
        <f>H487-H486</f>
        <v>#VALUE!</v>
      </c>
      <c r="J486" s="70"/>
      <c r="K486" s="70"/>
    </row>
    <row r="487">
      <c r="A487" s="5" t="s">
        <v>2391</v>
      </c>
      <c r="B487" s="52" t="s">
        <v>2392</v>
      </c>
      <c r="C487" s="1" t="s">
        <v>889</v>
      </c>
      <c r="D487" s="83" t="str">
        <f>VLOOKUP(E487, 'Relationship DB'!$A$2:$C$451, 3, TRUE)</f>
        <v>E-259</v>
      </c>
      <c r="E487" s="5" t="s">
        <v>2393</v>
      </c>
      <c r="F487" s="48" t="s">
        <v>2263</v>
      </c>
      <c r="G487" s="110"/>
      <c r="H487" s="50">
        <f>VALUE(MID(F487, FIND("-", F487) + 1, LEN(F487) - FIND("-", F487)))</f>
        <v>25</v>
      </c>
      <c r="I487" s="50">
        <f>H488-H487</f>
        <v>395</v>
      </c>
      <c r="J487" s="70"/>
      <c r="K487" s="70"/>
    </row>
    <row r="488">
      <c r="A488" s="5" t="s">
        <v>2394</v>
      </c>
      <c r="B488" s="52" t="s">
        <v>2395</v>
      </c>
      <c r="C488" s="1" t="s">
        <v>889</v>
      </c>
      <c r="D488" s="83" t="str">
        <f>VLOOKUP(E488, 'Relationship DB'!$A$2:$C$451, 3, TRUE)</f>
        <v>E-018</v>
      </c>
      <c r="E488" s="5" t="s">
        <v>1099</v>
      </c>
      <c r="F488" s="48" t="s">
        <v>2393</v>
      </c>
      <c r="G488" s="110"/>
      <c r="H488" s="50">
        <f>VALUE(MID(F488, FIND("-", F488) + 1, LEN(F488) - FIND("-", F488)))</f>
        <v>420</v>
      </c>
      <c r="I488" s="50" t="e">
        <f>H489-H488</f>
        <v>#VALUE!</v>
      </c>
      <c r="J488" s="70"/>
      <c r="K488" s="70"/>
    </row>
    <row r="489">
      <c r="A489" s="5" t="s">
        <v>2396</v>
      </c>
      <c r="B489" s="52" t="s">
        <v>2397</v>
      </c>
      <c r="C489" s="1" t="s">
        <v>891</v>
      </c>
      <c r="D489" s="83" t="str">
        <f>VLOOKUP(E489, 'Relationship DB'!$A$2:$C$451, 3, TRUE)</f>
        <v>E-260</v>
      </c>
      <c r="E489" s="5" t="s">
        <v>2398</v>
      </c>
      <c r="F489" s="48"/>
      <c r="G489" s="110"/>
      <c r="H489" s="50" t="e">
        <f>VALUE(MID(F489, FIND("-", F489) + 1, LEN(F489) - FIND("-", F489)))</f>
        <v>#VALUE!</v>
      </c>
      <c r="I489" s="50" t="e">
        <f>H490-H489</f>
        <v>#VALUE!</v>
      </c>
      <c r="J489" s="70"/>
      <c r="K489" s="70"/>
    </row>
    <row r="490">
      <c r="A490" s="5" t="s">
        <v>2399</v>
      </c>
      <c r="B490" s="52" t="s">
        <v>2400</v>
      </c>
      <c r="C490" s="1" t="s">
        <v>893</v>
      </c>
      <c r="D490" s="83" t="str">
        <f>VLOOKUP(E490, 'Relationship DB'!$A$2:$C$451, 3, TRUE)</f>
        <v>E-063</v>
      </c>
      <c r="E490" s="5" t="s">
        <v>2401</v>
      </c>
      <c r="F490" s="48"/>
      <c r="G490" s="110"/>
      <c r="H490" s="50" t="e">
        <f>VALUE(MID(F490, FIND("-", F490) + 1, LEN(F490) - FIND("-", F490)))</f>
        <v>#VALUE!</v>
      </c>
      <c r="I490" s="50" t="e">
        <f>H491-H490</f>
        <v>#VALUE!</v>
      </c>
      <c r="J490" s="70"/>
      <c r="K490" s="70"/>
    </row>
    <row r="491">
      <c r="A491" s="68" t="s">
        <v>2402</v>
      </c>
      <c r="B491" s="114" t="s">
        <v>2403</v>
      </c>
      <c r="C491" s="144" t="s">
        <v>893</v>
      </c>
      <c r="D491" s="147" t="str">
        <f>VLOOKUP(E491, 'Relationship DB'!$A$2:$C$451, 3, TRUE)</f>
        <v>E-032</v>
      </c>
      <c r="E491" s="68" t="s">
        <v>2404</v>
      </c>
      <c r="F491" s="48"/>
      <c r="G491" s="110"/>
      <c r="H491" s="50" t="e">
        <f>VALUE(MID(F491, FIND("-", F491) + 1, LEN(F491) - FIND("-", F491)))</f>
        <v>#VALUE!</v>
      </c>
      <c r="I491" s="50" t="e">
        <f>H492-H491</f>
        <v>#VALUE!</v>
      </c>
      <c r="J491" s="70"/>
      <c r="K491" s="70"/>
    </row>
    <row r="492">
      <c r="A492" s="5" t="s">
        <v>2405</v>
      </c>
      <c r="B492" s="52" t="s">
        <v>2406</v>
      </c>
      <c r="C492" s="1" t="s">
        <v>893</v>
      </c>
      <c r="D492" s="83" t="str">
        <f>VLOOKUP(E492, 'Relationship DB'!$A$2:$C$451, 3, TRUE)</f>
        <v>E-002</v>
      </c>
      <c r="E492" s="5" t="s">
        <v>2407</v>
      </c>
      <c r="F492" s="48"/>
      <c r="G492" s="110"/>
      <c r="H492" s="50" t="e">
        <f>VALUE(MID(F492, FIND("-", F492) + 1, LEN(F492) - FIND("-", F492)))</f>
        <v>#VALUE!</v>
      </c>
      <c r="I492" s="50" t="e">
        <f>H493-H492</f>
        <v>#VALUE!</v>
      </c>
      <c r="J492" s="70"/>
      <c r="K492" s="70"/>
    </row>
    <row r="493">
      <c r="A493" s="105" t="s">
        <v>2408</v>
      </c>
      <c r="B493" s="116" t="s">
        <v>2409</v>
      </c>
      <c r="C493" s="107" t="s">
        <v>895</v>
      </c>
      <c r="D493" s="108" t="str">
        <f>VLOOKUP(E493, 'Relationship DB'!$A$2:$C$451, 3, TRUE)</f>
        <v>E-015</v>
      </c>
      <c r="E493" s="105" t="s">
        <v>2410</v>
      </c>
      <c r="F493" s="48" t="s">
        <v>2411</v>
      </c>
      <c r="G493" s="110"/>
      <c r="H493" s="50">
        <f>VALUE(MID(F493, FIND("-", F493) + 1, LEN(F493) - FIND("-", F493)))</f>
        <v>424</v>
      </c>
      <c r="I493" s="50" t="e">
        <f>H494-H493</f>
        <v>#VALUE!</v>
      </c>
      <c r="J493" s="70"/>
      <c r="K493" s="70"/>
    </row>
    <row r="494">
      <c r="A494" s="105" t="s">
        <v>2412</v>
      </c>
      <c r="B494" s="116" t="s">
        <v>2413</v>
      </c>
      <c r="C494" s="107" t="s">
        <v>895</v>
      </c>
      <c r="D494" s="108" t="str">
        <f>VLOOKUP(E494, 'Relationship DB'!$A$2:$C$451, 3, TRUE)</f>
        <v>E-031</v>
      </c>
      <c r="E494" s="105" t="s">
        <v>2411</v>
      </c>
      <c r="F494" s="48"/>
      <c r="G494" s="110"/>
      <c r="H494" s="50" t="e">
        <f>VALUE(MID(F494, FIND("-", F494) + 1, LEN(F494) - FIND("-", F494)))</f>
        <v>#VALUE!</v>
      </c>
      <c r="I494" s="50" t="e">
        <f>H495-H494</f>
        <v>#VALUE!</v>
      </c>
      <c r="J494" s="70"/>
      <c r="K494" s="70"/>
    </row>
    <row r="495">
      <c r="A495" s="5" t="s">
        <v>2414</v>
      </c>
      <c r="B495" s="52" t="s">
        <v>2415</v>
      </c>
      <c r="C495" s="1" t="s">
        <v>897</v>
      </c>
      <c r="D495" s="83" t="str">
        <f>VLOOKUP(E495, 'Relationship DB'!$A$2:$C$451, 3, TRUE)</f>
        <v>E-032</v>
      </c>
      <c r="E495" s="5" t="s">
        <v>1661</v>
      </c>
      <c r="F495" s="48" t="s">
        <v>2416</v>
      </c>
      <c r="G495" s="110"/>
      <c r="H495" s="50">
        <f>VALUE(MID(F495, FIND("-", F495) + 1, LEN(F495) - FIND("-", F495)))</f>
        <v>427</v>
      </c>
      <c r="I495" s="50" t="e">
        <f>H496-H495</f>
        <v>#VALUE!</v>
      </c>
      <c r="J495" s="70"/>
      <c r="K495" s="70"/>
    </row>
    <row r="496">
      <c r="A496" s="5" t="s">
        <v>2417</v>
      </c>
      <c r="B496" s="52" t="s">
        <v>2418</v>
      </c>
      <c r="C496" s="1" t="s">
        <v>897</v>
      </c>
      <c r="D496" s="83" t="str">
        <f>VLOOKUP(E496, 'Relationship DB'!$A$2:$C$451, 3, TRUE)</f>
        <v>E-261</v>
      </c>
      <c r="E496" s="5" t="s">
        <v>2416</v>
      </c>
      <c r="F496" s="48"/>
      <c r="G496" s="110"/>
      <c r="H496" s="50" t="e">
        <f>VALUE(MID(F496, FIND("-", F496) + 1, LEN(F496) - FIND("-", F496)))</f>
        <v>#VALUE!</v>
      </c>
      <c r="I496" s="50" t="e">
        <f>H497-H496</f>
        <v>#VALUE!</v>
      </c>
      <c r="J496" s="70"/>
      <c r="K496" s="70"/>
    </row>
    <row r="497">
      <c r="A497" s="68" t="s">
        <v>2419</v>
      </c>
      <c r="B497" s="114" t="s">
        <v>2420</v>
      </c>
      <c r="C497" s="144" t="s">
        <v>899</v>
      </c>
      <c r="D497" s="147" t="str">
        <f>VLOOKUP(E497, 'Relationship DB'!$A$2:$C$451, 3, TRUE)</f>
        <v>E-261</v>
      </c>
      <c r="E497" s="68" t="s">
        <v>2421</v>
      </c>
      <c r="F497" s="48"/>
      <c r="G497" s="110"/>
      <c r="H497" s="50" t="e">
        <f>VALUE(MID(F497, FIND("-", F497) + 1, LEN(F497) - FIND("-", F497)))</f>
        <v>#VALUE!</v>
      </c>
      <c r="I497" s="50" t="e">
        <f>H498-H497</f>
        <v>#VALUE!</v>
      </c>
      <c r="J497" s="70"/>
      <c r="K497" s="70"/>
    </row>
    <row r="498">
      <c r="A498" s="68" t="s">
        <v>2422</v>
      </c>
      <c r="B498" s="114" t="s">
        <v>2423</v>
      </c>
      <c r="C498" s="144" t="s">
        <v>901</v>
      </c>
      <c r="D498" s="147" t="str">
        <f>VLOOKUP(E498, 'Relationship DB'!$A$2:$C$451, 3, TRUE)</f>
        <v>E-175</v>
      </c>
      <c r="E498" s="68" t="s">
        <v>2424</v>
      </c>
      <c r="F498" s="48"/>
      <c r="G498" s="110"/>
      <c r="H498" s="50" t="e">
        <f>VALUE(MID(F498, FIND("-", F498) + 1, LEN(F498) - FIND("-", F498)))</f>
        <v>#VALUE!</v>
      </c>
      <c r="I498" s="50" t="e">
        <f>H499-H498</f>
        <v>#VALUE!</v>
      </c>
      <c r="J498" s="70"/>
      <c r="K498" s="70"/>
    </row>
    <row r="499">
      <c r="A499" s="5" t="s">
        <v>2425</v>
      </c>
      <c r="B499" s="52" t="s">
        <v>2426</v>
      </c>
      <c r="C499" s="1" t="s">
        <v>903</v>
      </c>
      <c r="D499" s="83" t="str">
        <f>VLOOKUP(E499, 'Relationship DB'!$A$2:$C$451, 3, TRUE)</f>
        <v>E-262</v>
      </c>
      <c r="E499" s="5" t="s">
        <v>2427</v>
      </c>
      <c r="F499" s="48"/>
      <c r="G499" s="110"/>
      <c r="H499" s="50" t="e">
        <f>VALUE(MID(F499, FIND("-", F499) + 1, LEN(F499) - FIND("-", F499)))</f>
        <v>#VALUE!</v>
      </c>
      <c r="I499" s="50" t="e">
        <f>H500-H499</f>
        <v>#VALUE!</v>
      </c>
      <c r="J499" s="70"/>
      <c r="K499" s="70"/>
    </row>
    <row r="500">
      <c r="A500" s="5" t="s">
        <v>2428</v>
      </c>
      <c r="B500" s="52" t="s">
        <v>2429</v>
      </c>
      <c r="C500" s="1" t="s">
        <v>903</v>
      </c>
      <c r="D500" s="83" t="str">
        <f>VLOOKUP(E500, 'Relationship DB'!$A$2:$C$451, 3, TRUE)</f>
        <v>E-263</v>
      </c>
      <c r="E500" s="5" t="s">
        <v>2430</v>
      </c>
      <c r="F500" s="48"/>
      <c r="G500" s="110"/>
      <c r="H500" s="50" t="e">
        <f>VALUE(MID(F500, FIND("-", F500) + 1, LEN(F500) - FIND("-", F500)))</f>
        <v>#VALUE!</v>
      </c>
      <c r="I500" s="50" t="e">
        <f>H501-H500</f>
        <v>#VALUE!</v>
      </c>
      <c r="J500" s="70"/>
      <c r="K500" s="70"/>
    </row>
    <row r="501">
      <c r="A501" s="5" t="s">
        <v>2431</v>
      </c>
      <c r="B501" s="52" t="s">
        <v>2432</v>
      </c>
      <c r="C501" s="1" t="s">
        <v>905</v>
      </c>
      <c r="D501" s="83" t="str">
        <f>VLOOKUP(E501, 'Relationship DB'!$A$2:$C$451, 3, TRUE)</f>
        <v>E-064</v>
      </c>
      <c r="E501" s="5" t="s">
        <v>2433</v>
      </c>
      <c r="F501" s="48" t="s">
        <v>2434</v>
      </c>
      <c r="G501" s="110"/>
      <c r="H501" s="50">
        <f>VALUE(MID(F501, FIND("-", F501) + 1, LEN(F501) - FIND("-", F501)))</f>
        <v>433</v>
      </c>
      <c r="I501" s="50" t="e">
        <f>H502-H501</f>
        <v>#VALUE!</v>
      </c>
      <c r="J501" s="70"/>
      <c r="K501" s="70"/>
    </row>
    <row r="502">
      <c r="A502" s="5" t="s">
        <v>2435</v>
      </c>
      <c r="B502" s="52" t="s">
        <v>2436</v>
      </c>
      <c r="C502" s="1" t="s">
        <v>905</v>
      </c>
      <c r="D502" s="83" t="str">
        <f>VLOOKUP(E502, 'Relationship DB'!$A$2:$C$451, 3, TRUE)</f>
        <v>E-028</v>
      </c>
      <c r="E502" s="5" t="s">
        <v>2434</v>
      </c>
      <c r="F502" s="48"/>
      <c r="G502" s="110"/>
      <c r="H502" s="50" t="e">
        <f>VALUE(MID(F502, FIND("-", F502) + 1, LEN(F502) - FIND("-", F502)))</f>
        <v>#VALUE!</v>
      </c>
      <c r="I502" s="50" t="e">
        <f>H503-H502</f>
        <v>#VALUE!</v>
      </c>
      <c r="J502" s="70"/>
      <c r="K502" s="70"/>
    </row>
    <row r="503">
      <c r="A503" s="5" t="s">
        <v>2437</v>
      </c>
      <c r="B503" s="52" t="s">
        <v>2438</v>
      </c>
      <c r="C503" s="1" t="s">
        <v>905</v>
      </c>
      <c r="D503" s="83" t="str">
        <f>VLOOKUP(E503, 'Relationship DB'!$A$2:$C$451, 3, TRUE)</f>
        <v>E-190</v>
      </c>
      <c r="E503" s="5" t="s">
        <v>2439</v>
      </c>
      <c r="F503" s="48"/>
      <c r="G503" s="110"/>
      <c r="H503" s="50" t="e">
        <f>VALUE(MID(F503, FIND("-", F503) + 1, LEN(F503) - FIND("-", F503)))</f>
        <v>#VALUE!</v>
      </c>
      <c r="I503" s="50" t="e">
        <f>H504-H503</f>
        <v>#VALUE!</v>
      </c>
      <c r="J503" s="70"/>
      <c r="K503" s="70"/>
    </row>
    <row r="504">
      <c r="A504" s="5" t="s">
        <v>2440</v>
      </c>
      <c r="B504" s="52" t="s">
        <v>2441</v>
      </c>
      <c r="C504" s="1" t="s">
        <v>907</v>
      </c>
      <c r="D504" s="83" t="str">
        <f>VLOOKUP(E504, 'Relationship DB'!$A$2:$C$451, 3, TRUE)</f>
        <v>E-021</v>
      </c>
      <c r="E504" s="5" t="s">
        <v>2442</v>
      </c>
      <c r="F504" s="48"/>
      <c r="G504" s="110"/>
      <c r="H504" s="50" t="e">
        <f>VALUE(MID(F504, FIND("-", F504) + 1, LEN(F504) - FIND("-", F504)))</f>
        <v>#VALUE!</v>
      </c>
      <c r="I504" s="50" t="e">
        <f>H505-H504</f>
        <v>#VALUE!</v>
      </c>
      <c r="J504" s="70"/>
      <c r="K504" s="70"/>
    </row>
    <row r="505">
      <c r="A505" s="5" t="s">
        <v>2443</v>
      </c>
      <c r="B505" s="52" t="s">
        <v>2444</v>
      </c>
      <c r="C505" s="1" t="s">
        <v>907</v>
      </c>
      <c r="D505" s="83" t="str">
        <f>VLOOKUP(E505, 'Relationship DB'!$A$2:$C$451, 3, TRUE)</f>
        <v>E-065</v>
      </c>
      <c r="E505" s="5" t="s">
        <v>2445</v>
      </c>
      <c r="F505" s="48"/>
      <c r="G505" s="110"/>
      <c r="H505" s="50" t="e">
        <f>VALUE(MID(F505, FIND("-", F505) + 1, LEN(F505) - FIND("-", F505)))</f>
        <v>#VALUE!</v>
      </c>
      <c r="I505" s="50" t="e">
        <f>H506-H505</f>
        <v>#VALUE!</v>
      </c>
      <c r="J505" s="70"/>
      <c r="K505" s="70"/>
    </row>
    <row r="506">
      <c r="A506" s="68" t="s">
        <v>2446</v>
      </c>
      <c r="B506" s="114" t="s">
        <v>2447</v>
      </c>
      <c r="C506" s="144" t="s">
        <v>907</v>
      </c>
      <c r="D506" s="147" t="str">
        <f>VLOOKUP(E506, 'Relationship DB'!$A$2:$C$451, 3, TRUE)</f>
        <v>E-017</v>
      </c>
      <c r="E506" s="68" t="s">
        <v>2448</v>
      </c>
      <c r="F506" s="48"/>
      <c r="G506" s="110"/>
      <c r="H506" s="50" t="e">
        <f>VALUE(MID(F506, FIND("-", F506) + 1, LEN(F506) - FIND("-", F506)))</f>
        <v>#VALUE!</v>
      </c>
      <c r="I506" s="50" t="e">
        <f>H507-H506</f>
        <v>#VALUE!</v>
      </c>
      <c r="J506" s="70"/>
      <c r="K506" s="70"/>
    </row>
    <row r="507">
      <c r="A507" s="5" t="s">
        <v>2449</v>
      </c>
      <c r="B507" s="11" t="s">
        <v>2450</v>
      </c>
      <c r="C507" s="1" t="s">
        <v>909</v>
      </c>
      <c r="D507" s="83" t="str">
        <f>VLOOKUP(E507, 'Relationship DB'!$A$2:$C$451, 3, TRUE)</f>
        <v>E-064</v>
      </c>
      <c r="E507" s="5" t="s">
        <v>1721</v>
      </c>
      <c r="F507" s="48" t="s">
        <v>1867</v>
      </c>
      <c r="G507" s="110"/>
      <c r="H507" s="50">
        <f>VALUE(MID(F507, FIND("-", F507) + 1, LEN(F507) - FIND("-", F507)))</f>
        <v>380</v>
      </c>
      <c r="I507" s="50" t="e">
        <f>H508-H507</f>
        <v>#VALUE!</v>
      </c>
      <c r="J507" s="70"/>
      <c r="K507" s="70"/>
    </row>
    <row r="508">
      <c r="A508" s="5" t="s">
        <v>2451</v>
      </c>
      <c r="B508" s="11" t="s">
        <v>2452</v>
      </c>
      <c r="C508" s="1" t="s">
        <v>909</v>
      </c>
      <c r="D508" s="83" t="str">
        <f>VLOOKUP(E508, 'Relationship DB'!$A$2:$C$451, 3, TRUE)</f>
        <v>E-172</v>
      </c>
      <c r="E508" s="5" t="s">
        <v>2453</v>
      </c>
      <c r="F508" s="48"/>
      <c r="G508" s="110"/>
      <c r="H508" s="50" t="e">
        <f>VALUE(MID(F508, FIND("-", F508) + 1, LEN(F508) - FIND("-", F508)))</f>
        <v>#VALUE!</v>
      </c>
      <c r="I508" s="50" t="e">
        <f>H509-H508</f>
        <v>#VALUE!</v>
      </c>
      <c r="J508" s="70"/>
      <c r="K508" s="70"/>
    </row>
    <row r="509">
      <c r="A509" s="5" t="s">
        <v>2454</v>
      </c>
      <c r="B509" s="11" t="s">
        <v>2455</v>
      </c>
      <c r="C509" s="1" t="s">
        <v>909</v>
      </c>
      <c r="D509" s="83" t="str">
        <f>VLOOKUP(E509, 'Relationship DB'!$A$2:$C$451, 3, TRUE)</f>
        <v>E-238</v>
      </c>
      <c r="E509" s="5" t="s">
        <v>1867</v>
      </c>
      <c r="F509" s="48"/>
      <c r="G509" s="50"/>
      <c r="H509" s="50" t="e">
        <f>VALUE(MID(F509, FIND("-", F509) + 1, LEN(F509) - FIND("-", F509)))</f>
        <v>#VALUE!</v>
      </c>
      <c r="I509" s="50" t="e">
        <f>H510-H509</f>
        <v>#VALUE!</v>
      </c>
      <c r="J509" s="70"/>
      <c r="K509" s="70"/>
    </row>
    <row r="510">
      <c r="A510" s="5" t="s">
        <v>2456</v>
      </c>
      <c r="B510" s="52" t="s">
        <v>2457</v>
      </c>
      <c r="C510" s="1" t="s">
        <v>911</v>
      </c>
      <c r="D510" s="83" t="str">
        <f>VLOOKUP(E510, 'Relationship DB'!$A$2:$C$451, 3, TRUE)</f>
        <v>E-075</v>
      </c>
      <c r="E510" s="5" t="s">
        <v>2331</v>
      </c>
      <c r="F510" s="48"/>
      <c r="G510" s="50"/>
      <c r="H510" s="50" t="e">
        <f>VALUE(MID(F510, FIND("-", F510) + 1, LEN(F510) - FIND("-", F510)))</f>
        <v>#VALUE!</v>
      </c>
      <c r="I510" s="50" t="e">
        <f>H511-H510</f>
        <v>#VALUE!</v>
      </c>
      <c r="J510" s="70"/>
      <c r="K510" s="70"/>
    </row>
    <row r="511" s="58" customFormat="1">
      <c r="A511" s="68" t="s">
        <v>2458</v>
      </c>
      <c r="B511" s="114" t="s">
        <v>2459</v>
      </c>
      <c r="C511" s="144" t="s">
        <v>911</v>
      </c>
      <c r="D511" s="147" t="str">
        <f>VLOOKUP(E511, 'Relationship DB'!$A$2:$C$451, 3, TRUE)</f>
        <v>E-239</v>
      </c>
      <c r="E511" s="68" t="s">
        <v>2460</v>
      </c>
      <c r="F511" s="48"/>
      <c r="G511" s="50"/>
      <c r="H511" s="50" t="e">
        <f>VALUE(MID(F511, FIND("-", F511) + 1, LEN(F511) - FIND("-", F511)))</f>
        <v>#VALUE!</v>
      </c>
      <c r="I511" s="50" t="e">
        <f>H512-H511</f>
        <v>#VALUE!</v>
      </c>
      <c r="J511" s="70"/>
      <c r="K511" s="70"/>
    </row>
    <row r="512">
      <c r="A512" s="5" t="s">
        <v>2461</v>
      </c>
      <c r="B512" s="52" t="s">
        <v>2462</v>
      </c>
      <c r="C512" s="1" t="s">
        <v>913</v>
      </c>
      <c r="D512" s="83" t="str">
        <f>VLOOKUP(E512, 'Relationship DB'!$A$2:$C$451, 3, TRUE)</f>
        <v>E-048</v>
      </c>
      <c r="E512" s="5" t="s">
        <v>1111</v>
      </c>
      <c r="F512" s="48"/>
      <c r="G512" s="50"/>
      <c r="H512" s="50" t="e">
        <f>VALUE(MID(F512, FIND("-", F512) + 1, LEN(F512) - FIND("-", F512)))</f>
        <v>#VALUE!</v>
      </c>
      <c r="I512" s="50" t="e">
        <f>H513-H512</f>
        <v>#VALUE!</v>
      </c>
      <c r="J512" s="70"/>
      <c r="K512" s="70"/>
    </row>
    <row r="513">
      <c r="A513" s="5" t="s">
        <v>2463</v>
      </c>
      <c r="B513" s="52" t="s">
        <v>2464</v>
      </c>
      <c r="C513" s="1" t="s">
        <v>915</v>
      </c>
      <c r="D513" s="83" t="str">
        <f>VLOOKUP(E513, 'Relationship DB'!$A$2:$C$451, 3, TRUE)</f>
        <v>E-028</v>
      </c>
      <c r="E513" s="5" t="s">
        <v>2465</v>
      </c>
      <c r="F513" s="48" t="s">
        <v>2466</v>
      </c>
      <c r="G513" s="50"/>
      <c r="H513" s="50">
        <f>VALUE(MID(F513, FIND("-", F513) + 1, LEN(F513) - FIND("-", F513)))</f>
        <v>26</v>
      </c>
      <c r="I513" s="50">
        <f>H514-H513</f>
        <v>0</v>
      </c>
      <c r="J513" s="70"/>
      <c r="K513" s="70"/>
    </row>
    <row r="514">
      <c r="A514" s="5" t="s">
        <v>2467</v>
      </c>
      <c r="B514" s="14" t="s">
        <v>2468</v>
      </c>
      <c r="C514" s="1" t="s">
        <v>915</v>
      </c>
      <c r="D514" s="83" t="str">
        <f>VLOOKUP(E514, 'Relationship DB'!$A$2:$C$451, 3, TRUE)</f>
        <v>E-064</v>
      </c>
      <c r="E514" s="5" t="s">
        <v>2469</v>
      </c>
      <c r="F514" s="48" t="s">
        <v>2466</v>
      </c>
      <c r="G514" s="50"/>
      <c r="H514" s="50">
        <f>VALUE(MID(F514, FIND("-", F514) + 1, LEN(F514) - FIND("-", F514)))</f>
        <v>26</v>
      </c>
      <c r="I514" s="50">
        <f>H515-H514</f>
        <v>0</v>
      </c>
      <c r="J514" s="70"/>
      <c r="K514" s="70"/>
    </row>
    <row r="515">
      <c r="A515" s="5" t="s">
        <v>2470</v>
      </c>
      <c r="B515" s="14" t="s">
        <v>2471</v>
      </c>
      <c r="C515" s="1" t="s">
        <v>915</v>
      </c>
      <c r="D515" s="83" t="str">
        <f>VLOOKUP(E515, 'Relationship DB'!$A$2:$C$451, 3, TRUE)</f>
        <v>E-069</v>
      </c>
      <c r="E515" s="5" t="s">
        <v>2472</v>
      </c>
      <c r="F515" s="48" t="s">
        <v>2466</v>
      </c>
      <c r="G515" s="50"/>
      <c r="H515" s="50">
        <f>VALUE(MID(F515, FIND("-", F515) + 1, LEN(F515) - FIND("-", F515)))</f>
        <v>26</v>
      </c>
      <c r="I515" s="50">
        <f>H516-H515</f>
        <v>0</v>
      </c>
      <c r="J515" s="70"/>
      <c r="K515" s="70"/>
    </row>
    <row r="516">
      <c r="A516" s="5" t="s">
        <v>2473</v>
      </c>
      <c r="B516" s="14" t="s">
        <v>2474</v>
      </c>
      <c r="C516" s="1" t="s">
        <v>915</v>
      </c>
      <c r="D516" s="83" t="str">
        <f>VLOOKUP(E516, 'Relationship DB'!$A$2:$C$451, 3, TRUE)</f>
        <v>E-240</v>
      </c>
      <c r="E516" s="150" t="s">
        <v>2475</v>
      </c>
      <c r="F516" s="48" t="s">
        <v>2466</v>
      </c>
      <c r="G516" s="50"/>
      <c r="H516" s="50">
        <f>VALUE(MID(F516, FIND("-", F516) + 1, LEN(F516) - FIND("-", F516)))</f>
        <v>26</v>
      </c>
      <c r="I516" s="50" t="e">
        <f>H517-H516</f>
        <v>#VALUE!</v>
      </c>
      <c r="J516" s="70"/>
      <c r="K516" s="70"/>
    </row>
    <row r="517">
      <c r="A517" s="68" t="s">
        <v>2476</v>
      </c>
      <c r="B517" s="114" t="s">
        <v>2477</v>
      </c>
      <c r="C517" s="144" t="s">
        <v>917</v>
      </c>
      <c r="D517" s="147" t="str">
        <f>VLOOKUP(E517, 'Relationship DB'!$A$2:$C$451, 3, TRUE)</f>
        <v>E-024</v>
      </c>
      <c r="E517" s="68" t="s">
        <v>2478</v>
      </c>
      <c r="F517" s="48"/>
      <c r="G517" s="50"/>
      <c r="H517" s="50" t="e">
        <f>VALUE(MID(F517, FIND("-", F517) + 1, LEN(F517) - FIND("-", F517)))</f>
        <v>#VALUE!</v>
      </c>
      <c r="I517" s="50" t="e">
        <f>H518-H517</f>
        <v>#VALUE!</v>
      </c>
      <c r="J517" s="70"/>
      <c r="K517" s="70"/>
    </row>
    <row r="518">
      <c r="A518" s="5" t="s">
        <v>2479</v>
      </c>
      <c r="B518" s="52" t="s">
        <v>2480</v>
      </c>
      <c r="C518" s="1" t="s">
        <v>917</v>
      </c>
      <c r="D518" s="83" t="str">
        <f>VLOOKUP(E518, 'Relationship DB'!$A$2:$C$451, 3, TRUE)</f>
        <v>E-241</v>
      </c>
      <c r="E518" s="5" t="s">
        <v>2481</v>
      </c>
      <c r="F518" s="48"/>
      <c r="G518" s="48"/>
      <c r="H518" s="50" t="e">
        <f>VALUE(MID(F518, FIND("-", F518) + 1, LEN(F518) - FIND("-", F518)))</f>
        <v>#VALUE!</v>
      </c>
      <c r="I518" s="50" t="e">
        <f>H519-H518</f>
        <v>#VALUE!</v>
      </c>
      <c r="J518" s="70"/>
      <c r="K518" s="70"/>
    </row>
    <row r="519">
      <c r="A519" s="5" t="s">
        <v>2482</v>
      </c>
      <c r="B519" s="52" t="s">
        <v>2483</v>
      </c>
      <c r="C519" s="1" t="s">
        <v>917</v>
      </c>
      <c r="D519" s="83" t="str">
        <f>VLOOKUP(E519, 'Relationship DB'!$A$2:$C$451, 3, TRUE)</f>
        <v>E-242</v>
      </c>
      <c r="E519" s="5" t="s">
        <v>2484</v>
      </c>
      <c r="F519" s="48"/>
      <c r="G519" s="48"/>
      <c r="H519" s="50" t="e">
        <f>VALUE(MID(F519, FIND("-", F519) + 1, LEN(F519) - FIND("-", F519)))</f>
        <v>#VALUE!</v>
      </c>
      <c r="I519" s="50" t="e">
        <f>H520-H519</f>
        <v>#VALUE!</v>
      </c>
      <c r="J519" s="70"/>
      <c r="K519" s="70"/>
    </row>
    <row r="520">
      <c r="A520" s="5" t="s">
        <v>2485</v>
      </c>
      <c r="B520" s="52" t="s">
        <v>2486</v>
      </c>
      <c r="C520" s="1" t="s">
        <v>919</v>
      </c>
      <c r="D520" s="83" t="str">
        <f>VLOOKUP(E520, 'Relationship DB'!$A$2:$C$451, 3, TRUE)</f>
        <v>E-243</v>
      </c>
      <c r="E520" s="5" t="s">
        <v>2487</v>
      </c>
      <c r="F520" s="48" t="s">
        <v>2488</v>
      </c>
      <c r="G520" s="48"/>
      <c r="H520" s="50">
        <f>VALUE(MID(F520, FIND("-", F520) + 1, LEN(F520) - FIND("-", F520)))</f>
        <v>30</v>
      </c>
      <c r="I520" s="50">
        <f>H521-H520</f>
        <v>0</v>
      </c>
      <c r="J520" s="70"/>
      <c r="K520" s="70"/>
    </row>
    <row r="521">
      <c r="A521" s="5" t="s">
        <v>2489</v>
      </c>
      <c r="B521" s="52" t="s">
        <v>2490</v>
      </c>
      <c r="C521" s="1" t="s">
        <v>919</v>
      </c>
      <c r="D521" s="83" t="str">
        <f>VLOOKUP(E521, 'Relationship DB'!$A$2:$C$451, 3, TRUE)</f>
        <v>E-145</v>
      </c>
      <c r="E521" s="5" t="s">
        <v>2491</v>
      </c>
      <c r="F521" s="48" t="s">
        <v>2488</v>
      </c>
      <c r="G521" s="48"/>
      <c r="H521" s="50">
        <f>VALUE(MID(F521, FIND("-", F521) + 1, LEN(F521) - FIND("-", F521)))</f>
        <v>30</v>
      </c>
      <c r="I521" s="50" t="e">
        <f>H522-H521</f>
        <v>#VALUE!</v>
      </c>
      <c r="J521" s="70"/>
      <c r="K521" s="70"/>
    </row>
    <row r="522">
      <c r="A522" s="5" t="s">
        <v>2492</v>
      </c>
      <c r="B522" s="52" t="s">
        <v>2493</v>
      </c>
      <c r="C522" s="1" t="s">
        <v>921</v>
      </c>
      <c r="D522" s="83" t="str">
        <f>VLOOKUP(E522, 'Relationship DB'!$A$2:$C$451, 3, TRUE)</f>
        <v>E-244</v>
      </c>
      <c r="E522" s="5" t="s">
        <v>2494</v>
      </c>
      <c r="F522" s="48"/>
      <c r="G522" s="48"/>
      <c r="H522" s="50" t="e">
        <f>VALUE(MID(F522, FIND("-", F522) + 1, LEN(F522) - FIND("-", F522)))</f>
        <v>#VALUE!</v>
      </c>
      <c r="I522" s="50" t="e">
        <f>H523-H522</f>
        <v>#VALUE!</v>
      </c>
      <c r="J522" s="70"/>
      <c r="K522" s="70"/>
    </row>
    <row r="523">
      <c r="A523" s="5" t="s">
        <v>2495</v>
      </c>
      <c r="B523" s="52" t="s">
        <v>2496</v>
      </c>
      <c r="C523" s="1" t="s">
        <v>923</v>
      </c>
      <c r="D523" s="83" t="str">
        <f>VLOOKUP(E523, 'Relationship DB'!$A$2:$C$451, 3, TRUE)</f>
        <v>E-160</v>
      </c>
      <c r="E523" s="5" t="s">
        <v>2497</v>
      </c>
      <c r="F523" s="48"/>
      <c r="G523" s="48"/>
      <c r="H523" s="50" t="e">
        <f>VALUE(MID(F523, FIND("-", F523) + 1, LEN(F523) - FIND("-", F523)))</f>
        <v>#VALUE!</v>
      </c>
      <c r="I523" s="50" t="e">
        <f>H524-H523</f>
        <v>#VALUE!</v>
      </c>
      <c r="J523" s="70"/>
      <c r="K523" s="70"/>
    </row>
    <row r="524">
      <c r="A524" s="5" t="s">
        <v>2498</v>
      </c>
      <c r="B524" s="52" t="s">
        <v>2499</v>
      </c>
      <c r="C524" s="1" t="s">
        <v>925</v>
      </c>
      <c r="D524" s="83" t="str">
        <f>VLOOKUP(E524, 'Relationship DB'!$A$2:$C$451, 3, TRUE)</f>
        <v>E-245</v>
      </c>
      <c r="E524" s="5" t="s">
        <v>2500</v>
      </c>
      <c r="F524" s="48"/>
      <c r="G524" s="48"/>
      <c r="H524" s="50" t="e">
        <f>VALUE(MID(F524, FIND("-", F524) + 1, LEN(F524) - FIND("-", F524)))</f>
        <v>#VALUE!</v>
      </c>
      <c r="I524" s="50" t="e">
        <f>H525-H524</f>
        <v>#VALUE!</v>
      </c>
      <c r="J524" s="70"/>
      <c r="K524" s="70"/>
    </row>
    <row r="525">
      <c r="A525" s="5" t="s">
        <v>2501</v>
      </c>
      <c r="B525" s="52" t="s">
        <v>2502</v>
      </c>
      <c r="C525" s="1" t="s">
        <v>927</v>
      </c>
      <c r="D525" s="83" t="str">
        <f>VLOOKUP(E525, 'Relationship DB'!$A$2:$C$451, 3, TRUE)</f>
        <v>E-032</v>
      </c>
      <c r="E525" s="5" t="s">
        <v>1084</v>
      </c>
      <c r="F525" s="48"/>
      <c r="G525" s="48"/>
      <c r="H525" s="50" t="e">
        <f>VALUE(MID(F525, FIND("-", F525) + 1, LEN(F525) - FIND("-", F525)))</f>
        <v>#VALUE!</v>
      </c>
      <c r="I525" s="50" t="e">
        <f>H526-H525</f>
        <v>#VALUE!</v>
      </c>
      <c r="J525" s="70"/>
      <c r="K525" s="70"/>
    </row>
    <row r="526">
      <c r="A526" s="105" t="s">
        <v>2503</v>
      </c>
      <c r="B526" s="116" t="s">
        <v>2504</v>
      </c>
      <c r="C526" s="107" t="s">
        <v>927</v>
      </c>
      <c r="D526" s="108" t="str">
        <f>VLOOKUP(E526, 'Relationship DB'!$A$2:$C$451, 3, TRUE)</f>
        <v>E-063</v>
      </c>
      <c r="E526" s="105" t="s">
        <v>1443</v>
      </c>
      <c r="F526" s="48"/>
      <c r="G526" s="48"/>
      <c r="H526" s="50" t="e">
        <f>VALUE(MID(F526, FIND("-", F526) + 1, LEN(F526) - FIND("-", F526)))</f>
        <v>#VALUE!</v>
      </c>
      <c r="I526" s="50" t="e">
        <f>H527-H526</f>
        <v>#VALUE!</v>
      </c>
      <c r="J526" s="70"/>
      <c r="K526" s="70"/>
    </row>
    <row r="527">
      <c r="A527" s="5" t="s">
        <v>2505</v>
      </c>
      <c r="B527" s="52" t="s">
        <v>2506</v>
      </c>
      <c r="C527" s="1" t="s">
        <v>929</v>
      </c>
      <c r="D527" s="83" t="str">
        <f>VLOOKUP(E527, 'Relationship DB'!$A$2:$C$451, 3, TRUE)</f>
        <v>E-058</v>
      </c>
      <c r="E527" s="51" t="s">
        <v>2507</v>
      </c>
      <c r="F527" s="48" t="s">
        <v>1043</v>
      </c>
      <c r="G527" s="48"/>
      <c r="H527" s="50">
        <f>VALUE(MID(F527, FIND("-", F527) + 1, LEN(F527) - FIND("-", F527)))</f>
        <v>1</v>
      </c>
      <c r="I527" s="50">
        <f>H528-H527</f>
        <v>0</v>
      </c>
      <c r="J527" s="70"/>
      <c r="K527" s="70"/>
    </row>
    <row r="528">
      <c r="A528" s="5" t="s">
        <v>2508</v>
      </c>
      <c r="B528" s="52" t="s">
        <v>2509</v>
      </c>
      <c r="C528" s="1" t="s">
        <v>931</v>
      </c>
      <c r="D528" s="83" t="str">
        <f>VLOOKUP(E528, 'Relationship DB'!$A$2:$C$451, 3, TRUE)</f>
        <v>E-089</v>
      </c>
      <c r="E528" s="5" t="s">
        <v>2510</v>
      </c>
      <c r="F528" s="48" t="s">
        <v>1043</v>
      </c>
      <c r="G528" s="48"/>
      <c r="H528" s="50">
        <f>VALUE(MID(F528, FIND("-", F528) + 1, LEN(F528) - FIND("-", F528)))</f>
        <v>1</v>
      </c>
      <c r="I528" s="50" t="e">
        <f>H529-H528</f>
        <v>#VALUE!</v>
      </c>
      <c r="J528" s="70"/>
      <c r="K528" s="70"/>
    </row>
    <row r="529">
      <c r="A529" s="5" t="s">
        <v>2511</v>
      </c>
      <c r="B529" s="52" t="s">
        <v>2512</v>
      </c>
      <c r="C529" s="1" t="s">
        <v>933</v>
      </c>
      <c r="D529" s="83" t="str">
        <f>VLOOKUP(E529, 'Relationship DB'!$A$2:$C$451, 3, TRUE)</f>
        <v>E-114</v>
      </c>
      <c r="E529" s="5" t="s">
        <v>1198</v>
      </c>
      <c r="F529" s="48"/>
      <c r="G529" s="48"/>
      <c r="H529" s="50" t="e">
        <f>VALUE(MID(F529, FIND("-", F529) + 1, LEN(F529) - FIND("-", F529)))</f>
        <v>#VALUE!</v>
      </c>
      <c r="I529" s="50" t="e">
        <f>H530-H529</f>
        <v>#VALUE!</v>
      </c>
      <c r="J529" s="70"/>
      <c r="K529" s="70"/>
    </row>
    <row r="530">
      <c r="A530" s="5" t="s">
        <v>2513</v>
      </c>
      <c r="B530" s="52" t="s">
        <v>2514</v>
      </c>
      <c r="C530" s="1" t="s">
        <v>935</v>
      </c>
      <c r="D530" s="83" t="str">
        <f>VLOOKUP(E530, 'Relationship DB'!$A$2:$C$451, 3, TRUE)</f>
        <v>E-267</v>
      </c>
      <c r="E530" s="5" t="s">
        <v>2349</v>
      </c>
      <c r="F530" s="48"/>
      <c r="G530" s="48"/>
      <c r="H530" s="50" t="e">
        <f>VALUE(MID(F530, FIND("-", F530) + 1, LEN(F530) - FIND("-", F530)))</f>
        <v>#VALUE!</v>
      </c>
      <c r="I530" s="50" t="e">
        <f>H531-H530</f>
        <v>#VALUE!</v>
      </c>
      <c r="J530" s="70"/>
      <c r="K530" s="70"/>
    </row>
    <row r="531">
      <c r="A531" s="5" t="s">
        <v>2515</v>
      </c>
      <c r="B531" s="52" t="s">
        <v>2516</v>
      </c>
      <c r="C531" s="1" t="s">
        <v>937</v>
      </c>
      <c r="D531" s="83" t="str">
        <f>VLOOKUP(E531, 'Relationship DB'!$A$2:$C$451, 3, TRUE)</f>
        <v>E-268</v>
      </c>
      <c r="E531" s="5" t="s">
        <v>2517</v>
      </c>
      <c r="F531" s="48"/>
      <c r="G531" s="48"/>
      <c r="H531" s="50" t="e">
        <f>VALUE(MID(F531, FIND("-", F531) + 1, LEN(F531) - FIND("-", F531)))</f>
        <v>#VALUE!</v>
      </c>
      <c r="I531" s="50" t="e">
        <f>H532-H531</f>
        <v>#VALUE!</v>
      </c>
      <c r="J531" s="70"/>
      <c r="K531" s="70"/>
    </row>
    <row r="532">
      <c r="A532" s="68" t="s">
        <v>2518</v>
      </c>
      <c r="B532" s="114" t="s">
        <v>2519</v>
      </c>
      <c r="C532" s="144" t="s">
        <v>937</v>
      </c>
      <c r="D532" s="147" t="str">
        <f>VLOOKUP(E532, 'Relationship DB'!$A$2:$C$451, 3, TRUE)</f>
        <v>E-269</v>
      </c>
      <c r="E532" s="68" t="s">
        <v>2520</v>
      </c>
      <c r="F532" s="48"/>
      <c r="G532" s="48"/>
      <c r="H532" s="50" t="e">
        <f>VALUE(MID(F532, FIND("-", F532) + 1, LEN(F532) - FIND("-", F532)))</f>
        <v>#VALUE!</v>
      </c>
      <c r="I532" s="50" t="e">
        <f>H533-H532</f>
        <v>#VALUE!</v>
      </c>
      <c r="J532" s="70"/>
      <c r="K532" s="70"/>
    </row>
    <row r="533">
      <c r="A533" s="5" t="s">
        <v>2521</v>
      </c>
      <c r="B533" s="52" t="s">
        <v>1246</v>
      </c>
      <c r="C533" s="1" t="s">
        <v>939</v>
      </c>
      <c r="D533" s="83" t="str">
        <f>VLOOKUP(E533, 'Relationship DB'!$A$2:$C$451, 3, TRUE)</f>
        <v>E-019</v>
      </c>
      <c r="E533" s="5" t="s">
        <v>1247</v>
      </c>
      <c r="F533" s="48" t="s">
        <v>2522</v>
      </c>
      <c r="G533" s="48"/>
      <c r="H533" s="50">
        <f>VALUE(MID(F533, FIND("-", F533) + 1, LEN(F533) - FIND("-", F533)))</f>
        <v>31</v>
      </c>
      <c r="I533" s="50" t="e">
        <f>H534-H533</f>
        <v>#VALUE!</v>
      </c>
      <c r="J533" s="70"/>
      <c r="K533" s="70"/>
    </row>
    <row r="534">
      <c r="A534" s="5" t="s">
        <v>2523</v>
      </c>
      <c r="B534" s="11" t="s">
        <v>2524</v>
      </c>
      <c r="C534" s="68" t="s">
        <v>941</v>
      </c>
      <c r="D534" s="83"/>
      <c r="E534" s="5" t="s">
        <v>2525</v>
      </c>
      <c r="F534" s="48"/>
      <c r="G534" s="48"/>
      <c r="H534" s="50" t="e">
        <f>VALUE(MID(F534, FIND("-", F534) + 1, LEN(F534) - FIND("-", F534)))</f>
        <v>#VALUE!</v>
      </c>
      <c r="I534" s="50" t="e">
        <f>H535-H534</f>
        <v>#VALUE!</v>
      </c>
      <c r="J534" s="70"/>
      <c r="K534" s="70"/>
    </row>
    <row r="535">
      <c r="A535" s="5" t="s">
        <v>2526</v>
      </c>
      <c r="B535" s="52" t="s">
        <v>2527</v>
      </c>
      <c r="C535" s="1" t="s">
        <v>941</v>
      </c>
      <c r="D535" s="83" t="str">
        <f>VLOOKUP(E535, 'Relationship DB'!$A$2:$C$451, 3, TRUE)</f>
        <v>E-089</v>
      </c>
      <c r="E535" s="5" t="s">
        <v>2510</v>
      </c>
      <c r="F535" s="48"/>
      <c r="G535" s="48"/>
      <c r="H535" s="50" t="e">
        <f>VALUE(MID(F535, FIND("-", F535) + 1, LEN(F535) - FIND("-", F535)))</f>
        <v>#VALUE!</v>
      </c>
      <c r="I535" s="50" t="e">
        <f>H536-H535</f>
        <v>#VALUE!</v>
      </c>
      <c r="J535" s="70"/>
      <c r="K535" s="70"/>
    </row>
    <row r="536">
      <c r="A536" s="5" t="s">
        <v>2528</v>
      </c>
      <c r="B536" s="52" t="s">
        <v>2529</v>
      </c>
      <c r="C536" s="1" t="s">
        <v>943</v>
      </c>
      <c r="D536" s="83" t="str">
        <f>VLOOKUP(E536, 'Relationship DB'!$A$2:$C$451, 3, TRUE)</f>
        <v>E-057</v>
      </c>
      <c r="E536" s="5" t="s">
        <v>1213</v>
      </c>
      <c r="F536" s="48"/>
      <c r="G536" s="48"/>
      <c r="H536" s="50" t="e">
        <f>VALUE(MID(F536, FIND("-", F536) + 1, LEN(F536) - FIND("-", F536)))</f>
        <v>#VALUE!</v>
      </c>
      <c r="I536" s="50" t="e">
        <f>H537-H536</f>
        <v>#VALUE!</v>
      </c>
      <c r="J536" s="70"/>
      <c r="K536" s="70"/>
    </row>
    <row r="537">
      <c r="A537" s="5" t="s">
        <v>2530</v>
      </c>
      <c r="B537" s="52" t="s">
        <v>2531</v>
      </c>
      <c r="C537" s="1" t="s">
        <v>945</v>
      </c>
      <c r="D537" s="83" t="str">
        <f>VLOOKUP(E537, 'Relationship DB'!$A$2:$C$451, 3, TRUE)</f>
        <v>E-053</v>
      </c>
      <c r="E537" s="5" t="s">
        <v>2532</v>
      </c>
      <c r="F537" s="48" t="s">
        <v>2533</v>
      </c>
      <c r="G537" s="48"/>
      <c r="H537" s="50">
        <f>VALUE(MID(F537, FIND("-", F537) + 1, LEN(F537) - FIND("-", F537)))</f>
        <v>32</v>
      </c>
      <c r="I537" s="50">
        <f>H538-H537</f>
        <v>1</v>
      </c>
      <c r="J537" s="70"/>
      <c r="K537" s="70"/>
    </row>
    <row r="538">
      <c r="A538" s="5" t="s">
        <v>2534</v>
      </c>
      <c r="B538" s="52" t="s">
        <v>2535</v>
      </c>
      <c r="C538" s="1" t="s">
        <v>947</v>
      </c>
      <c r="D538" s="83" t="str">
        <f>VLOOKUP(E538, 'Relationship DB'!$A$2:$C$451, 3, TRUE)</f>
        <v>E-265</v>
      </c>
      <c r="E538" s="5" t="s">
        <v>2536</v>
      </c>
      <c r="F538" s="48" t="s">
        <v>2537</v>
      </c>
      <c r="G538" s="48"/>
      <c r="H538" s="50">
        <f>VALUE(MID(F538, FIND("-", F538) + 1, LEN(F538) - FIND("-", F538)))</f>
        <v>33</v>
      </c>
      <c r="I538" s="50" t="e">
        <f>H539-H538</f>
        <v>#VALUE!</v>
      </c>
      <c r="J538" s="70"/>
      <c r="K538" s="70"/>
    </row>
    <row r="539">
      <c r="A539" s="5" t="s">
        <v>2538</v>
      </c>
      <c r="B539" s="52" t="s">
        <v>2539</v>
      </c>
      <c r="C539" s="1" t="s">
        <v>949</v>
      </c>
      <c r="D539" s="83" t="str">
        <f>VLOOKUP(E539, 'Relationship DB'!$A$2:$C$451, 3, TRUE)</f>
        <v>E-264</v>
      </c>
      <c r="E539" s="5" t="s">
        <v>2540</v>
      </c>
      <c r="F539" s="48"/>
      <c r="G539" s="48"/>
      <c r="H539" s="50" t="e">
        <f>VALUE(MID(F539, FIND("-", F539) + 1, LEN(F539) - FIND("-", F539)))</f>
        <v>#VALUE!</v>
      </c>
      <c r="I539" s="50" t="e">
        <f>H540-H539</f>
        <v>#VALUE!</v>
      </c>
      <c r="J539" s="70"/>
      <c r="K539" s="70"/>
    </row>
    <row r="540">
      <c r="A540" s="5" t="s">
        <v>2541</v>
      </c>
      <c r="B540" s="52" t="s">
        <v>2542</v>
      </c>
      <c r="C540" s="1" t="s">
        <v>951</v>
      </c>
      <c r="D540" s="83" t="str">
        <f>VLOOKUP(E540, 'Relationship DB'!$A$2:$C$451, 3, TRUE)</f>
        <v>E-192</v>
      </c>
      <c r="E540" s="5" t="s">
        <v>2543</v>
      </c>
      <c r="F540" s="48"/>
      <c r="G540" s="48"/>
      <c r="H540" s="50" t="e">
        <f>VALUE(MID(F540, FIND("-", F540) + 1, LEN(F540) - FIND("-", F540)))</f>
        <v>#VALUE!</v>
      </c>
      <c r="I540" s="50" t="e">
        <f>H541-H540</f>
        <v>#VALUE!</v>
      </c>
      <c r="J540" s="70"/>
      <c r="K540" s="70"/>
    </row>
    <row r="541">
      <c r="A541" s="5" t="s">
        <v>2544</v>
      </c>
      <c r="B541" s="52" t="s">
        <v>2545</v>
      </c>
      <c r="C541" s="1" t="s">
        <v>951</v>
      </c>
      <c r="D541" s="83" t="str">
        <f>VLOOKUP(E541, 'Relationship DB'!$A$2:$C$451, 3, TRUE)</f>
        <v>E-192</v>
      </c>
      <c r="E541" s="5" t="s">
        <v>2546</v>
      </c>
      <c r="F541" s="48"/>
      <c r="G541" s="48"/>
      <c r="H541" s="50" t="e">
        <f>VALUE(MID(F541, FIND("-", F541) + 1, LEN(F541) - FIND("-", F541)))</f>
        <v>#VALUE!</v>
      </c>
      <c r="I541" s="50" t="e">
        <f>H542-H541</f>
        <v>#VALUE!</v>
      </c>
      <c r="J541" s="70"/>
      <c r="K541" s="70"/>
    </row>
    <row r="542">
      <c r="A542" s="5" t="s">
        <v>2547</v>
      </c>
      <c r="B542" s="52" t="s">
        <v>2548</v>
      </c>
      <c r="C542" s="1" t="s">
        <v>953</v>
      </c>
      <c r="D542" s="83" t="str">
        <f>VLOOKUP(E542, 'Relationship DB'!$A$2:$C$451, 3, TRUE)</f>
        <v>E-192</v>
      </c>
      <c r="E542" s="5" t="s">
        <v>2549</v>
      </c>
      <c r="F542" s="48"/>
      <c r="G542" s="48"/>
      <c r="H542" s="50" t="e">
        <f>VALUE(MID(F542, FIND("-", F542) + 1, LEN(F542) - FIND("-", F542)))</f>
        <v>#VALUE!</v>
      </c>
      <c r="I542" s="50" t="e">
        <f>H543-H542</f>
        <v>#VALUE!</v>
      </c>
      <c r="J542" s="70"/>
      <c r="K542" s="70"/>
    </row>
    <row r="543">
      <c r="A543" s="5" t="s">
        <v>2550</v>
      </c>
      <c r="B543" s="52" t="s">
        <v>2551</v>
      </c>
      <c r="C543" s="1" t="s">
        <v>955</v>
      </c>
      <c r="D543" s="83" t="str">
        <f>VLOOKUP(E543, 'Relationship DB'!$A$2:$C$451, 3, TRUE)</f>
        <v>E-192</v>
      </c>
      <c r="E543" s="5" t="s">
        <v>2552</v>
      </c>
      <c r="F543" s="48"/>
      <c r="G543" s="48"/>
      <c r="H543" s="50" t="e">
        <f>VALUE(MID(F543, FIND("-", F543) + 1, LEN(F543) - FIND("-", F543)))</f>
        <v>#VALUE!</v>
      </c>
      <c r="I543" s="50" t="e">
        <f>H544-H543</f>
        <v>#VALUE!</v>
      </c>
      <c r="J543" s="70"/>
      <c r="K543" s="70"/>
    </row>
    <row r="544">
      <c r="A544" s="5" t="s">
        <v>2553</v>
      </c>
      <c r="B544" s="84"/>
      <c r="C544" s="85"/>
      <c r="D544" s="83" t="str">
        <f>VLOOKUP(E544, 'Relationship DB'!$A$2:$C$451, 3, TRUE)</f>
        <v>E-104</v>
      </c>
      <c r="E544" s="5" t="s">
        <v>1064</v>
      </c>
      <c r="F544" s="48"/>
      <c r="G544" s="50"/>
      <c r="H544" s="50" t="e">
        <f>VALUE(MID(F544, FIND("-", F544) + 1, LEN(F544) - FIND("-", F544)))</f>
        <v>#VALUE!</v>
      </c>
      <c r="I544" s="50" t="e">
        <f>H545-H544</f>
        <v>#VALUE!</v>
      </c>
      <c r="J544" s="70"/>
      <c r="K544" s="70"/>
    </row>
    <row r="545">
      <c r="A545" s="5" t="s">
        <v>2554</v>
      </c>
      <c r="B545" s="11"/>
      <c r="D545" s="83" t="e">
        <f>VLOOKUP(E545, 'Relationship DB'!$A$2:$C$451, 3, TRUE)</f>
        <v>#N/A</v>
      </c>
      <c r="E545" s="5"/>
      <c r="F545" s="48"/>
      <c r="G545" s="50"/>
      <c r="H545" s="50" t="e">
        <f>VALUE(MID(F545, FIND("-", F545) + 1, LEN(F545) - FIND("-", F545)))</f>
        <v>#VALUE!</v>
      </c>
      <c r="I545" s="50" t="e">
        <f>H546-H545</f>
        <v>#VALUE!</v>
      </c>
      <c r="J545" s="70"/>
      <c r="K545" s="70"/>
    </row>
    <row r="546">
      <c r="A546" s="51" t="s">
        <v>2555</v>
      </c>
      <c r="B546" s="103"/>
      <c r="C546" s="51"/>
      <c r="D546" s="87"/>
      <c r="E546" s="51"/>
      <c r="F546" s="48"/>
      <c r="G546" s="50"/>
      <c r="H546" s="50" t="e">
        <f>VALUE(MID(F546, FIND("-", F546) + 1, LEN(F546) - FIND("-", F546)))</f>
        <v>#VALUE!</v>
      </c>
      <c r="I546" s="50" t="e">
        <f>H547-H546</f>
        <v>#VALUE!</v>
      </c>
      <c r="J546" s="70"/>
      <c r="K546" s="70"/>
    </row>
    <row r="547">
      <c r="A547" s="5" t="s">
        <v>2556</v>
      </c>
      <c r="B547" s="11"/>
      <c r="D547" s="83"/>
      <c r="E547" s="5"/>
      <c r="F547" s="48"/>
      <c r="G547" s="50"/>
      <c r="H547" s="50" t="e">
        <f>VALUE(MID(F547, FIND("-", F547) + 1, LEN(F547) - FIND("-", F547)))</f>
        <v>#VALUE!</v>
      </c>
      <c r="I547" s="50" t="e">
        <f>H548-H547</f>
        <v>#VALUE!</v>
      </c>
      <c r="J547" s="70"/>
      <c r="K547" s="70"/>
    </row>
    <row r="548">
      <c r="A548" s="51" t="s">
        <v>2557</v>
      </c>
      <c r="B548" s="52"/>
      <c r="C548" s="43"/>
      <c r="D548" s="87"/>
      <c r="E548" s="51"/>
      <c r="F548" s="48"/>
      <c r="G548" s="50"/>
      <c r="H548" s="50" t="e">
        <f>VALUE(MID(F548, FIND("-", F548) + 1, LEN(F548) - FIND("-", F548)))</f>
        <v>#VALUE!</v>
      </c>
      <c r="I548" s="50" t="e">
        <f>H549-H548</f>
        <v>#VALUE!</v>
      </c>
      <c r="J548" s="70"/>
      <c r="K548" s="70"/>
    </row>
    <row r="549">
      <c r="A549" s="51" t="s">
        <v>2558</v>
      </c>
      <c r="B549" s="52"/>
      <c r="C549" s="43"/>
      <c r="D549" s="87"/>
      <c r="E549" s="51"/>
      <c r="F549" s="48"/>
      <c r="G549" s="50"/>
      <c r="H549" s="50" t="e">
        <f>VALUE(MID(F549, FIND("-", F549) + 1, LEN(F549) - FIND("-", F549)))</f>
        <v>#VALUE!</v>
      </c>
      <c r="I549" s="50" t="e">
        <f>H550-H549</f>
        <v>#VALUE!</v>
      </c>
      <c r="J549" s="70"/>
      <c r="K549" s="70"/>
    </row>
    <row r="550">
      <c r="A550" s="51" t="s">
        <v>2559</v>
      </c>
      <c r="B550" s="52"/>
      <c r="C550" s="43"/>
      <c r="D550" s="87"/>
      <c r="E550" s="51"/>
      <c r="F550" s="48"/>
      <c r="G550" s="50"/>
      <c r="H550" s="50" t="e">
        <f>VALUE(MID(F550, FIND("-", F550) + 1, LEN(F550) - FIND("-", F550)))</f>
        <v>#VALUE!</v>
      </c>
      <c r="I550" s="50" t="e">
        <f>H551-H550</f>
        <v>#VALUE!</v>
      </c>
      <c r="J550" s="70"/>
      <c r="K550" s="70"/>
    </row>
    <row r="551">
      <c r="A551" s="51" t="s">
        <v>2560</v>
      </c>
      <c r="B551" s="52"/>
      <c r="C551" s="43"/>
      <c r="D551" s="87"/>
      <c r="E551" s="51"/>
      <c r="F551" s="48"/>
      <c r="G551" s="50"/>
      <c r="H551" s="50" t="e">
        <f>VALUE(MID(F551, FIND("-", F551) + 1, LEN(F551) - FIND("-", F551)))</f>
        <v>#VALUE!</v>
      </c>
      <c r="I551" s="50" t="e">
        <f>H552-H551</f>
        <v>#VALUE!</v>
      </c>
      <c r="J551" s="70"/>
      <c r="K551" s="70"/>
    </row>
    <row r="552">
      <c r="A552" s="5" t="s">
        <v>2561</v>
      </c>
      <c r="B552" s="11"/>
      <c r="D552" s="83" t="e">
        <f>VLOOKUP(E552, 'Relationship DB'!$A$2:$C$451, 3, TRUE)</f>
        <v>#N/A</v>
      </c>
      <c r="E552" s="5"/>
      <c r="F552" s="48"/>
      <c r="G552" s="50"/>
      <c r="H552" s="50" t="e">
        <f>VALUE(MID(F552, FIND("-", F552) + 1, LEN(F552) - FIND("-", F552)))</f>
        <v>#VALUE!</v>
      </c>
      <c r="I552" s="50" t="e">
        <f>H553-H552</f>
        <v>#VALUE!</v>
      </c>
      <c r="J552" s="70"/>
      <c r="K552" s="70"/>
    </row>
    <row r="553">
      <c r="A553" s="51" t="s">
        <v>2562</v>
      </c>
      <c r="B553" s="52"/>
      <c r="C553" s="43"/>
      <c r="D553" s="87" t="e">
        <f>VLOOKUP(E553, 'Relationship DB'!$A$2:$C$451, 3, TRUE)</f>
        <v>#N/A</v>
      </c>
      <c r="E553" s="51"/>
      <c r="F553" s="48"/>
      <c r="G553" s="50"/>
      <c r="H553" s="50" t="e">
        <f>VALUE(MID(F553, FIND("-", F553) + 1, LEN(F553) - FIND("-", F553)))</f>
        <v>#VALUE!</v>
      </c>
      <c r="I553" s="50" t="e">
        <f>H554-H553</f>
        <v>#VALUE!</v>
      </c>
      <c r="J553" s="70"/>
      <c r="K553" s="70"/>
    </row>
    <row r="554">
      <c r="A554" s="105" t="s">
        <v>2563</v>
      </c>
      <c r="B554" s="116"/>
      <c r="C554" s="80"/>
      <c r="D554" s="117"/>
      <c r="E554" s="115"/>
      <c r="F554" s="48"/>
      <c r="G554" s="50"/>
      <c r="H554" s="50" t="e">
        <f>VALUE(MID(F554, FIND("-", F554) + 1, LEN(F554) - FIND("-", F554)))</f>
        <v>#VALUE!</v>
      </c>
      <c r="I554" s="50" t="e">
        <f>H555-H554</f>
        <v>#VALUE!</v>
      </c>
      <c r="J554" s="70"/>
      <c r="K554" s="70"/>
    </row>
    <row r="555">
      <c r="A555" s="5" t="s">
        <v>2564</v>
      </c>
      <c r="B555" s="11"/>
      <c r="D555" s="83"/>
      <c r="E555" s="5"/>
      <c r="F555" s="48"/>
      <c r="G555" s="50"/>
      <c r="H555" s="50" t="e">
        <f>VALUE(MID(F555, FIND("-", F555) + 1, LEN(F555) - FIND("-", F555)))</f>
        <v>#VALUE!</v>
      </c>
      <c r="I555" s="50" t="e">
        <f>H556-H555</f>
        <v>#VALUE!</v>
      </c>
      <c r="J555" s="70"/>
      <c r="K555" s="70"/>
    </row>
    <row r="556">
      <c r="A556" s="51" t="s">
        <v>2565</v>
      </c>
      <c r="B556" s="52"/>
      <c r="C556" s="43"/>
      <c r="D556" s="87"/>
      <c r="E556" s="51"/>
      <c r="F556" s="48"/>
      <c r="G556" s="110"/>
      <c r="H556" s="50" t="e">
        <f>VALUE(MID(F556, FIND("-", F556) + 1, LEN(F556) - FIND("-", F556)))</f>
        <v>#VALUE!</v>
      </c>
      <c r="I556" s="50" t="e">
        <f>H557-H556</f>
        <v>#VALUE!</v>
      </c>
      <c r="J556" s="70"/>
      <c r="K556" s="70"/>
    </row>
    <row r="557">
      <c r="A557" s="5" t="s">
        <v>2566</v>
      </c>
      <c r="B557" s="11"/>
      <c r="D557" s="83" t="e">
        <f>VLOOKUP(E557, 'Relationship DB'!$A$2:$C$451, 3, TRUE)</f>
        <v>#N/A</v>
      </c>
      <c r="E557" s="5"/>
      <c r="F557" s="48"/>
      <c r="G557" s="110"/>
      <c r="H557" s="50" t="e">
        <f>VALUE(MID(F557, FIND("-", F557) + 1, LEN(F557) - FIND("-", F557)))</f>
        <v>#VALUE!</v>
      </c>
      <c r="I557" s="50" t="e">
        <f>H558-H557</f>
        <v>#VALUE!</v>
      </c>
      <c r="J557" s="70"/>
      <c r="K557" s="70"/>
    </row>
    <row r="558">
      <c r="A558" s="51" t="s">
        <v>2567</v>
      </c>
      <c r="B558" s="52"/>
      <c r="C558" s="43"/>
      <c r="D558" s="87"/>
      <c r="E558" s="51"/>
      <c r="F558" s="48"/>
      <c r="G558" s="50"/>
      <c r="H558" s="50" t="e">
        <f>VALUE(MID(F558, FIND("-", F558) + 1, LEN(F558) - FIND("-", F558)))</f>
        <v>#VALUE!</v>
      </c>
      <c r="I558" s="50" t="e">
        <f>H559-H558</f>
        <v>#VALUE!</v>
      </c>
      <c r="J558" s="70"/>
      <c r="K558" s="70"/>
    </row>
    <row r="559">
      <c r="A559" s="5" t="s">
        <v>2568</v>
      </c>
      <c r="B559" s="11"/>
      <c r="C559" s="43"/>
      <c r="D559" s="87" t="e">
        <f>VLOOKUP(E559, 'Relationship DB'!$A$2:$C$451, 3, TRUE)</f>
        <v>#N/A</v>
      </c>
      <c r="E559" s="51"/>
      <c r="F559" s="48"/>
      <c r="G559" s="50"/>
      <c r="H559" s="50" t="e">
        <f>VALUE(MID(F559, FIND("-", F559) + 1, LEN(F559) - FIND("-", F559)))</f>
        <v>#VALUE!</v>
      </c>
      <c r="I559" s="50" t="e">
        <f>H560-H559</f>
        <v>#VALUE!</v>
      </c>
      <c r="J559" s="70"/>
      <c r="K559" s="70"/>
    </row>
    <row r="560">
      <c r="A560" s="5" t="s">
        <v>2569</v>
      </c>
      <c r="B560" s="11"/>
      <c r="C560" s="43"/>
      <c r="D560" s="87" t="e">
        <f>VLOOKUP(E560, 'Relationship DB'!$A$2:$C$451, 3, TRUE)</f>
        <v>#N/A</v>
      </c>
      <c r="E560" s="51"/>
      <c r="F560" s="48"/>
      <c r="G560" s="50"/>
      <c r="H560" s="50" t="e">
        <f>VALUE(MID(F560, FIND("-", F560) + 1, LEN(F560) - FIND("-", F560)))</f>
        <v>#VALUE!</v>
      </c>
      <c r="I560" s="50" t="e">
        <f>H561-H560</f>
        <v>#VALUE!</v>
      </c>
      <c r="J560" s="70"/>
      <c r="K560" s="70"/>
    </row>
    <row r="561">
      <c r="A561" s="5" t="s">
        <v>2570</v>
      </c>
      <c r="B561" s="52"/>
      <c r="C561" s="43"/>
      <c r="D561" s="87" t="e">
        <f>VLOOKUP(E561, 'Relationship DB'!$A$2:$C$451, 3, TRUE)</f>
        <v>#N/A</v>
      </c>
      <c r="E561" s="51"/>
      <c r="F561" s="48"/>
      <c r="G561" s="50"/>
      <c r="H561" s="50" t="e">
        <f>VALUE(MID(F561, FIND("-", F561) + 1, LEN(F561) - FIND("-", F561)))</f>
        <v>#VALUE!</v>
      </c>
      <c r="I561" s="50" t="e">
        <f>H562-H561</f>
        <v>#VALUE!</v>
      </c>
      <c r="J561" s="70"/>
      <c r="K561" s="70"/>
    </row>
    <row r="562">
      <c r="A562" s="51" t="s">
        <v>2571</v>
      </c>
      <c r="B562" s="52"/>
      <c r="C562" s="43"/>
      <c r="D562" s="87" t="e">
        <f>VLOOKUP(E562, 'Relationship DB'!$A$2:$C$451, 3, TRUE)</f>
        <v>#N/A</v>
      </c>
      <c r="E562" s="51"/>
      <c r="F562" s="48"/>
      <c r="G562" s="50"/>
      <c r="H562" s="50" t="e">
        <f>VALUE(MID(F562, FIND("-", F562) + 1, LEN(F562) - FIND("-", F562)))</f>
        <v>#VALUE!</v>
      </c>
      <c r="I562" s="50" t="e">
        <f>H563-H562</f>
        <v>#VALUE!</v>
      </c>
      <c r="J562" s="70"/>
      <c r="K562" s="70"/>
    </row>
    <row r="563">
      <c r="A563" s="51" t="s">
        <v>2572</v>
      </c>
      <c r="B563" s="52"/>
      <c r="C563" s="43"/>
      <c r="D563" s="87" t="e">
        <f>VLOOKUP(E563, 'Relationship DB'!$A$2:$C$451, 3, TRUE)</f>
        <v>#N/A</v>
      </c>
      <c r="E563" s="51"/>
      <c r="F563" s="48"/>
      <c r="G563" s="50"/>
      <c r="H563" s="50" t="e">
        <f>VALUE(MID(F563, FIND("-", F563) + 1, LEN(F563) - FIND("-", F563)))</f>
        <v>#VALUE!</v>
      </c>
      <c r="I563" s="50" t="e">
        <f>H564-H563</f>
        <v>#VALUE!</v>
      </c>
      <c r="J563" s="70"/>
      <c r="K563" s="70"/>
    </row>
    <row r="564">
      <c r="A564" s="5" t="s">
        <v>2573</v>
      </c>
      <c r="B564" s="11"/>
      <c r="C564" s="43"/>
      <c r="D564" s="87" t="e">
        <f>VLOOKUP(E564, 'Relationship DB'!$A$2:$C$451, 3, TRUE)</f>
        <v>#N/A</v>
      </c>
      <c r="E564" s="51"/>
      <c r="F564" s="48"/>
      <c r="G564" s="50"/>
      <c r="H564" s="50" t="e">
        <f>VALUE(MID(F564, FIND("-", F564) + 1, LEN(F564) - FIND("-", F564)))</f>
        <v>#VALUE!</v>
      </c>
      <c r="I564" s="50" t="e">
        <f>H565-H564</f>
        <v>#VALUE!</v>
      </c>
      <c r="J564" s="70"/>
      <c r="K564" s="70"/>
    </row>
    <row r="565">
      <c r="A565" s="51" t="s">
        <v>2574</v>
      </c>
      <c r="B565" s="52"/>
      <c r="C565" s="43"/>
      <c r="D565" s="87" t="e">
        <f>VLOOKUP(E565, 'Relationship DB'!$A$2:$C$451, 3, TRUE)</f>
        <v>#N/A</v>
      </c>
      <c r="E565" s="51"/>
      <c r="F565" s="48"/>
      <c r="G565" s="50"/>
      <c r="H565" s="50" t="e">
        <f>VALUE(MID(F565, FIND("-", F565) + 1, LEN(F565) - FIND("-", F565)))</f>
        <v>#VALUE!</v>
      </c>
      <c r="I565" s="50" t="e">
        <f>H566-H565</f>
        <v>#VALUE!</v>
      </c>
      <c r="J565" s="70"/>
      <c r="K565" s="70"/>
    </row>
    <row r="566">
      <c r="A566" s="5" t="s">
        <v>2575</v>
      </c>
      <c r="B566" s="11"/>
      <c r="C566" s="43"/>
      <c r="D566" s="87" t="e">
        <f>VLOOKUP(E566, 'Relationship DB'!$A$2:$C$451, 3, TRUE)</f>
        <v>#N/A</v>
      </c>
      <c r="E566" s="51"/>
      <c r="F566" s="48"/>
      <c r="G566" s="50"/>
      <c r="H566" s="50" t="e">
        <f>VALUE(MID(F566, FIND("-", F566) + 1, LEN(F566) - FIND("-", F566)))</f>
        <v>#VALUE!</v>
      </c>
      <c r="I566" s="50" t="e">
        <f>H567-H566</f>
        <v>#VALUE!</v>
      </c>
      <c r="J566" s="70"/>
      <c r="K566" s="70"/>
    </row>
    <row r="567">
      <c r="A567" s="5" t="s">
        <v>2576</v>
      </c>
      <c r="B567" s="11"/>
      <c r="D567" s="83" t="e">
        <f>VLOOKUP(E567, 'Relationship DB'!$A$2:$C$451, 3, TRUE)</f>
        <v>#N/A</v>
      </c>
      <c r="E567" s="5"/>
      <c r="F567" s="48"/>
      <c r="G567" s="50"/>
      <c r="H567" s="50" t="e">
        <f>VALUE(MID(F567, FIND("-", F567) + 1, LEN(F567) - FIND("-", F567)))</f>
        <v>#VALUE!</v>
      </c>
      <c r="I567" s="50" t="e">
        <f>H568-H567</f>
        <v>#VALUE!</v>
      </c>
      <c r="J567" s="70"/>
      <c r="K567" s="70"/>
    </row>
    <row r="568">
      <c r="A568" s="5" t="s">
        <v>2577</v>
      </c>
      <c r="B568" s="11"/>
      <c r="D568" s="83" t="e">
        <f>VLOOKUP(E568, 'Relationship DB'!$A$2:$C$451, 3, TRUE)</f>
        <v>#N/A</v>
      </c>
      <c r="E568" s="5"/>
      <c r="F568" s="48"/>
      <c r="G568" s="50"/>
      <c r="H568" s="50" t="e">
        <f>VALUE(MID(F568, FIND("-", F568) + 1, LEN(F568) - FIND("-", F568)))</f>
        <v>#VALUE!</v>
      </c>
      <c r="I568" s="50" t="e">
        <f>H569-H568</f>
        <v>#VALUE!</v>
      </c>
      <c r="J568" s="70"/>
      <c r="K568" s="70"/>
    </row>
    <row r="569">
      <c r="A569" s="5" t="s">
        <v>2578</v>
      </c>
      <c r="B569" s="11"/>
      <c r="D569" s="83" t="e">
        <f>VLOOKUP(E569, 'Relationship DB'!$A$2:$C$451, 3, TRUE)</f>
        <v>#N/A</v>
      </c>
      <c r="E569" s="5"/>
      <c r="F569" s="48"/>
      <c r="G569" s="50"/>
      <c r="H569" s="50" t="e">
        <f>VALUE(MID(F569, FIND("-", F569) + 1, LEN(F569) - FIND("-", F569)))</f>
        <v>#VALUE!</v>
      </c>
      <c r="I569" s="50" t="e">
        <f>H570-H569</f>
        <v>#VALUE!</v>
      </c>
      <c r="J569" s="70"/>
      <c r="K569" s="70"/>
    </row>
    <row r="570">
      <c r="A570" s="5" t="s">
        <v>2579</v>
      </c>
      <c r="B570" s="11"/>
      <c r="D570" s="83" t="e">
        <f>VLOOKUP(E570, 'Relationship DB'!$A$2:$C$451, 3, TRUE)</f>
        <v>#N/A</v>
      </c>
      <c r="E570" s="5"/>
      <c r="F570" s="48"/>
      <c r="G570" s="50"/>
      <c r="H570" s="50" t="e">
        <f>VALUE(MID(F570, FIND("-", F570) + 1, LEN(F570) - FIND("-", F570)))</f>
        <v>#VALUE!</v>
      </c>
      <c r="I570" s="50" t="e">
        <f>H571-H570</f>
        <v>#VALUE!</v>
      </c>
      <c r="J570" s="70"/>
      <c r="K570" s="70"/>
    </row>
    <row r="571">
      <c r="A571" s="51" t="s">
        <v>2580</v>
      </c>
      <c r="B571" s="52"/>
      <c r="C571" s="43"/>
      <c r="D571" s="87" t="e">
        <f>VLOOKUP(E571, 'Relationship DB'!$A$2:$C$451, 3, TRUE)</f>
        <v>#N/A</v>
      </c>
      <c r="E571" s="51"/>
      <c r="F571" s="48"/>
      <c r="G571" s="50"/>
      <c r="H571" s="50" t="e">
        <f>VALUE(MID(F571, FIND("-", F571) + 1, LEN(F571) - FIND("-", F571)))</f>
        <v>#VALUE!</v>
      </c>
      <c r="I571" s="50" t="e">
        <f>H572-H571</f>
        <v>#VALUE!</v>
      </c>
      <c r="J571" s="70"/>
      <c r="K571" s="70"/>
    </row>
    <row r="572">
      <c r="A572" s="5" t="s">
        <v>2581</v>
      </c>
      <c r="B572" s="11"/>
      <c r="D572" s="83" t="e">
        <f>VLOOKUP(E572, 'Relationship DB'!$A$2:$C$451, 3, TRUE)</f>
        <v>#N/A</v>
      </c>
      <c r="E572" s="5"/>
      <c r="F572" s="48"/>
      <c r="G572" s="50"/>
      <c r="H572" s="50" t="e">
        <f>VALUE(MID(F572, FIND("-", F572) + 1, LEN(F572) - FIND("-", F572)))</f>
        <v>#VALUE!</v>
      </c>
      <c r="I572" s="50" t="e">
        <f>H573-H572</f>
        <v>#VALUE!</v>
      </c>
      <c r="J572" s="70"/>
      <c r="K572" s="70"/>
    </row>
    <row r="573">
      <c r="A573" s="5" t="s">
        <v>2582</v>
      </c>
      <c r="B573" s="11"/>
      <c r="D573" s="83" t="e">
        <f>VLOOKUP(E573, 'Relationship DB'!$A$2:$C$451, 3, TRUE)</f>
        <v>#N/A</v>
      </c>
      <c r="E573" s="5"/>
      <c r="F573" s="48"/>
      <c r="G573" s="50"/>
      <c r="H573" s="50" t="e">
        <f>VALUE(MID(F573, FIND("-", F573) + 1, LEN(F573) - FIND("-", F573)))</f>
        <v>#VALUE!</v>
      </c>
      <c r="I573" s="50" t="e">
        <f>H574-H573</f>
        <v>#VALUE!</v>
      </c>
      <c r="J573" s="70"/>
      <c r="K573" s="70"/>
    </row>
    <row r="574">
      <c r="A574" s="51" t="s">
        <v>2583</v>
      </c>
      <c r="B574" s="52"/>
      <c r="C574" s="43"/>
      <c r="D574" s="87"/>
      <c r="E574" s="51"/>
      <c r="F574" s="48"/>
      <c r="G574" s="51"/>
      <c r="H574" s="50" t="e">
        <f>VALUE(MID(F574, FIND("-", F574) + 1, LEN(F574) - FIND("-", F574)))</f>
        <v>#VALUE!</v>
      </c>
      <c r="I574" s="50" t="e">
        <f>H575-H574</f>
        <v>#VALUE!</v>
      </c>
      <c r="J574" s="70"/>
      <c r="K574" s="70"/>
    </row>
    <row r="575">
      <c r="A575" s="51" t="s">
        <v>2584</v>
      </c>
      <c r="B575" s="52"/>
      <c r="C575" s="43"/>
      <c r="D575" s="87"/>
      <c r="E575" s="51"/>
      <c r="F575" s="48"/>
      <c r="G575" s="51"/>
      <c r="H575" s="50" t="e">
        <f>VALUE(MID(F575, FIND("-", F575) + 1, LEN(F575) - FIND("-", F575)))</f>
        <v>#VALUE!</v>
      </c>
      <c r="I575" s="50" t="e">
        <f>H576-H575</f>
        <v>#VALUE!</v>
      </c>
      <c r="J575" s="70"/>
      <c r="K575" s="70"/>
    </row>
    <row r="576">
      <c r="A576" s="51" t="s">
        <v>2585</v>
      </c>
      <c r="B576" s="52"/>
      <c r="C576" s="43"/>
      <c r="D576" s="87" t="e">
        <f>VLOOKUP(E576, 'Relationship DB'!$A$2:$C$451, 3, TRUE)</f>
        <v>#N/A</v>
      </c>
      <c r="E576" s="51"/>
      <c r="F576" s="48"/>
      <c r="G576" s="110"/>
      <c r="H576" s="50" t="e">
        <f>VALUE(MID(F576, FIND("-", F576) + 1, LEN(F576) - FIND("-", F576)))</f>
        <v>#VALUE!</v>
      </c>
      <c r="I576" s="50" t="e">
        <f>H577-H576</f>
        <v>#VALUE!</v>
      </c>
      <c r="J576" s="70"/>
      <c r="K576" s="70"/>
    </row>
    <row r="577">
      <c r="A577" s="5" t="s">
        <v>2586</v>
      </c>
      <c r="B577" s="11"/>
      <c r="D577" s="83" t="e">
        <f>VLOOKUP(E577, 'Relationship DB'!$A$2:$C$451, 3, TRUE)</f>
        <v>#N/A</v>
      </c>
      <c r="E577" s="5"/>
      <c r="F577" s="48"/>
      <c r="G577" s="110"/>
      <c r="H577" s="50" t="e">
        <f>VALUE(MID(F577, FIND("-", F577) + 1, LEN(F577) - FIND("-", F577)))</f>
        <v>#VALUE!</v>
      </c>
      <c r="I577" s="50" t="e">
        <f>H578-H577</f>
        <v>#VALUE!</v>
      </c>
      <c r="J577" s="70"/>
      <c r="K577" s="70"/>
    </row>
    <row r="578">
      <c r="A578" s="5" t="s">
        <v>2587</v>
      </c>
      <c r="B578" s="11"/>
      <c r="D578" s="83" t="e">
        <f>VLOOKUP(E578, 'Relationship DB'!$A$2:$C$451, 3, TRUE)</f>
        <v>#N/A</v>
      </c>
      <c r="E578" s="51"/>
      <c r="F578" s="48"/>
      <c r="G578" s="110"/>
      <c r="H578" s="50" t="e">
        <f>VALUE(MID(F578, FIND("-", F578) + 1, LEN(F578) - FIND("-", F578)))</f>
        <v>#VALUE!</v>
      </c>
      <c r="I578" s="50" t="e">
        <f>H579-H578</f>
        <v>#VALUE!</v>
      </c>
      <c r="J578" s="70"/>
      <c r="K578" s="70"/>
    </row>
    <row r="579">
      <c r="A579" s="51" t="s">
        <v>2588</v>
      </c>
      <c r="B579" s="52"/>
      <c r="C579" s="43"/>
      <c r="D579" s="87"/>
      <c r="E579" s="51"/>
      <c r="F579" s="48"/>
      <c r="G579" s="110"/>
      <c r="H579" s="50" t="e">
        <f>VALUE(MID(F579, FIND("-", F579) + 1, LEN(F579) - FIND("-", F579)))</f>
        <v>#VALUE!</v>
      </c>
      <c r="I579" s="50" t="e">
        <f>H580-H579</f>
        <v>#VALUE!</v>
      </c>
      <c r="J579" s="70"/>
      <c r="K579" s="70"/>
    </row>
    <row r="580">
      <c r="A580" s="5" t="s">
        <v>2589</v>
      </c>
      <c r="B580" s="11"/>
      <c r="D580" s="83" t="e">
        <f>VLOOKUP(E580, 'Relationship DB'!$A$2:$C$451, 3, TRUE)</f>
        <v>#N/A</v>
      </c>
      <c r="E580" s="51"/>
      <c r="F580" s="48"/>
      <c r="G580" s="110"/>
      <c r="H580" s="50" t="e">
        <f>VALUE(MID(F580, FIND("-", F580) + 1, LEN(F580) - FIND("-", F580)))</f>
        <v>#VALUE!</v>
      </c>
      <c r="I580" s="50" t="e">
        <f>H581-H580</f>
        <v>#VALUE!</v>
      </c>
      <c r="J580" s="70"/>
      <c r="K580" s="70"/>
    </row>
    <row r="581">
      <c r="A581" s="51" t="s">
        <v>2590</v>
      </c>
      <c r="B581" s="52"/>
      <c r="C581" s="43"/>
      <c r="D581" s="87" t="e">
        <f>VLOOKUP(E581, 'Relationship DB'!$A$2:$C$451, 3, TRUE)</f>
        <v>#N/A</v>
      </c>
      <c r="E581" s="51"/>
      <c r="F581" s="48"/>
      <c r="G581" s="110"/>
      <c r="H581" s="50" t="e">
        <f>VALUE(MID(F581, FIND("-", F581) + 1, LEN(F581) - FIND("-", F581)))</f>
        <v>#VALUE!</v>
      </c>
      <c r="I581" s="50" t="e">
        <f>H582-H581</f>
        <v>#VALUE!</v>
      </c>
      <c r="J581" s="70"/>
      <c r="K581" s="70"/>
    </row>
    <row r="582">
      <c r="A582" s="5" t="s">
        <v>2591</v>
      </c>
      <c r="B582" s="11"/>
      <c r="D582" s="83" t="e">
        <f>VLOOKUP(E582, 'Relationship DB'!$A$2:$C$451, 3, TRUE)</f>
        <v>#N/A</v>
      </c>
      <c r="E582" s="51"/>
      <c r="F582" s="48"/>
      <c r="G582" s="110"/>
      <c r="H582" s="50" t="e">
        <f>VALUE(MID(F582, FIND("-", F582) + 1, LEN(F582) - FIND("-", F582)))</f>
        <v>#VALUE!</v>
      </c>
      <c r="I582" s="50" t="e">
        <f>H583-H582</f>
        <v>#VALUE!</v>
      </c>
      <c r="J582" s="70"/>
      <c r="K582" s="70"/>
    </row>
    <row r="583">
      <c r="A583" s="51" t="s">
        <v>2592</v>
      </c>
      <c r="B583" s="52"/>
      <c r="C583" s="43"/>
      <c r="D583" s="87" t="e">
        <f>VLOOKUP(E583, 'Relationship DB'!$A$2:$C$451, 3, TRUE)</f>
        <v>#N/A</v>
      </c>
      <c r="E583" s="51"/>
      <c r="F583" s="48"/>
      <c r="G583" s="110"/>
      <c r="H583" s="50" t="e">
        <f>VALUE(MID(F583, FIND("-", F583) + 1, LEN(F583) - FIND("-", F583)))</f>
        <v>#VALUE!</v>
      </c>
      <c r="I583" s="50" t="e">
        <f>H584-H583</f>
        <v>#VALUE!</v>
      </c>
      <c r="J583" s="70"/>
      <c r="K583" s="70"/>
    </row>
    <row r="584">
      <c r="A584" s="5" t="s">
        <v>2593</v>
      </c>
      <c r="B584" s="11"/>
      <c r="D584" s="83" t="e">
        <f>VLOOKUP(E584, 'Relationship DB'!$A$2:$C$451, 3, TRUE)</f>
        <v>#N/A</v>
      </c>
      <c r="E584" s="51"/>
      <c r="F584" s="48"/>
      <c r="G584" s="110"/>
      <c r="H584" s="50" t="e">
        <f>VALUE(MID(F584, FIND("-", F584) + 1, LEN(F584) - FIND("-", F584)))</f>
        <v>#VALUE!</v>
      </c>
      <c r="I584" s="50" t="e">
        <f>H585-H584</f>
        <v>#VALUE!</v>
      </c>
      <c r="J584" s="70"/>
      <c r="K584" s="70"/>
    </row>
    <row r="585">
      <c r="A585" s="51" t="s">
        <v>2594</v>
      </c>
      <c r="B585" s="52"/>
      <c r="C585" s="43"/>
      <c r="D585" s="87" t="e">
        <f>VLOOKUP(E585, 'Relationship DB'!$A$2:$C$451, 3, TRUE)</f>
        <v>#N/A</v>
      </c>
      <c r="E585" s="51"/>
      <c r="F585" s="48"/>
      <c r="G585" s="5"/>
      <c r="H585" s="50" t="e">
        <f>VALUE(MID(F585, FIND("-", F585) + 1, LEN(F585) - FIND("-", F585)))</f>
        <v>#VALUE!</v>
      </c>
      <c r="I585" s="50" t="e">
        <f>H586-H585</f>
        <v>#VALUE!</v>
      </c>
      <c r="J585" s="70"/>
      <c r="K585" s="70"/>
    </row>
    <row r="586">
      <c r="A586" s="5" t="s">
        <v>2595</v>
      </c>
      <c r="B586" s="11"/>
      <c r="D586" s="83" t="e">
        <f>VLOOKUP(E586, 'Relationship DB'!$A$2:$C$451, 3, TRUE)</f>
        <v>#N/A</v>
      </c>
      <c r="E586" s="51"/>
      <c r="F586" s="48"/>
      <c r="G586" s="110"/>
      <c r="H586" s="50" t="e">
        <f>VALUE(MID(F586, FIND("-", F586) + 1, LEN(F586) - FIND("-", F586)))</f>
        <v>#VALUE!</v>
      </c>
      <c r="I586" s="50" t="e">
        <f>H587-H586</f>
        <v>#VALUE!</v>
      </c>
      <c r="J586" s="70"/>
      <c r="K586" s="70"/>
    </row>
    <row r="587">
      <c r="A587" s="5" t="s">
        <v>2596</v>
      </c>
      <c r="B587" s="11"/>
      <c r="D587" s="83" t="e">
        <f>VLOOKUP(E587, 'Relationship DB'!$A$2:$C$451, 3, TRUE)</f>
        <v>#N/A</v>
      </c>
      <c r="E587" s="51"/>
      <c r="F587" s="48"/>
      <c r="G587" s="110"/>
      <c r="H587" s="50" t="e">
        <f>VALUE(MID(F587, FIND("-", F587) + 1, LEN(F587) - FIND("-", F587)))</f>
        <v>#VALUE!</v>
      </c>
      <c r="I587" s="50" t="e">
        <f>H588-H587</f>
        <v>#VALUE!</v>
      </c>
      <c r="J587" s="70"/>
      <c r="K587" s="70"/>
    </row>
    <row r="588">
      <c r="A588" s="5" t="s">
        <v>2597</v>
      </c>
      <c r="B588" s="11"/>
      <c r="D588" s="83" t="e">
        <f>VLOOKUP(E588, 'Relationship DB'!$A$2:$C$451, 3, TRUE)</f>
        <v>#N/A</v>
      </c>
      <c r="E588" s="51"/>
      <c r="F588" s="48"/>
      <c r="G588" s="110"/>
      <c r="H588" s="50" t="e">
        <f>VALUE(MID(F588, FIND("-", F588) + 1, LEN(F588) - FIND("-", F588)))</f>
        <v>#VALUE!</v>
      </c>
      <c r="I588" s="50" t="e">
        <f>H589-H588</f>
        <v>#VALUE!</v>
      </c>
      <c r="J588" s="70"/>
      <c r="K588" s="70"/>
    </row>
    <row r="589">
      <c r="A589" s="5" t="s">
        <v>2598</v>
      </c>
      <c r="B589" s="11"/>
      <c r="D589" s="83" t="e">
        <f>VLOOKUP(E589, 'Relationship DB'!$A$2:$C$451, 3, TRUE)</f>
        <v>#N/A</v>
      </c>
      <c r="E589" s="51"/>
      <c r="F589" s="48"/>
      <c r="G589" s="50"/>
      <c r="H589" s="50" t="e">
        <f>VALUE(MID(F589, FIND("-", F589) + 1, LEN(F589) - FIND("-", F589)))</f>
        <v>#VALUE!</v>
      </c>
      <c r="I589" s="50" t="e">
        <f>H590-H589</f>
        <v>#VALUE!</v>
      </c>
      <c r="J589" s="70"/>
      <c r="K589" s="70"/>
    </row>
    <row r="590">
      <c r="A590" s="5" t="s">
        <v>2599</v>
      </c>
      <c r="B590" s="11"/>
      <c r="D590" s="83" t="e">
        <f>VLOOKUP(E590, 'Relationship DB'!$A$2:$C$451, 3, TRUE)</f>
        <v>#N/A</v>
      </c>
      <c r="E590" s="51"/>
      <c r="F590" s="48"/>
      <c r="G590" s="50"/>
      <c r="H590" s="50" t="e">
        <f>VALUE(MID(F590, FIND("-", F590) + 1, LEN(F590) - FIND("-", F590)))</f>
        <v>#VALUE!</v>
      </c>
      <c r="I590" s="50" t="e">
        <f>H591-H590</f>
        <v>#VALUE!</v>
      </c>
      <c r="J590" s="70"/>
      <c r="K590" s="70"/>
    </row>
    <row r="591">
      <c r="A591" s="5" t="s">
        <v>2600</v>
      </c>
      <c r="B591" s="11"/>
      <c r="D591" s="83" t="e">
        <f>VLOOKUP(E591, 'Relationship DB'!$A$2:$C$451, 3, TRUE)</f>
        <v>#N/A</v>
      </c>
      <c r="E591" s="51"/>
      <c r="F591" s="48"/>
      <c r="G591" s="50"/>
      <c r="H591" s="50" t="e">
        <f>VALUE(MID(F591, FIND("-", F591) + 1, LEN(F591) - FIND("-", F591)))</f>
        <v>#VALUE!</v>
      </c>
      <c r="I591" s="50" t="e">
        <f>H592-H591</f>
        <v>#VALUE!</v>
      </c>
      <c r="J591" s="70"/>
      <c r="K591" s="70"/>
    </row>
    <row r="592">
      <c r="A592" s="5" t="s">
        <v>2601</v>
      </c>
      <c r="B592" s="52"/>
      <c r="C592" s="43"/>
      <c r="D592" s="87" t="e">
        <f>VLOOKUP(E592, 'Relationship DB'!$A$2:$C$451, 3, TRUE)</f>
        <v>#N/A</v>
      </c>
      <c r="E592" s="51"/>
      <c r="F592" s="48"/>
      <c r="G592" s="50"/>
      <c r="H592" s="50" t="e">
        <f>VALUE(MID(F592, FIND("-", F592) + 1, LEN(F592) - FIND("-", F592)))</f>
        <v>#VALUE!</v>
      </c>
      <c r="I592" s="50" t="e">
        <f>H593-H592</f>
        <v>#VALUE!</v>
      </c>
      <c r="J592" s="70"/>
      <c r="K592" s="70"/>
    </row>
    <row r="593">
      <c r="A593" s="5" t="s">
        <v>2602</v>
      </c>
      <c r="B593" s="52"/>
      <c r="C593" s="43"/>
      <c r="D593" s="87"/>
      <c r="E593" s="51"/>
      <c r="F593" s="48"/>
      <c r="G593" s="50"/>
      <c r="H593" s="50" t="e">
        <f>VALUE(MID(F593, FIND("-", F593) + 1, LEN(F593) - FIND("-", F593)))</f>
        <v>#VALUE!</v>
      </c>
      <c r="I593" s="50" t="e">
        <f>H594-H593</f>
        <v>#VALUE!</v>
      </c>
      <c r="J593" s="70"/>
      <c r="K593" s="70"/>
    </row>
    <row r="594">
      <c r="A594" s="5" t="s">
        <v>2603</v>
      </c>
      <c r="B594" s="52"/>
      <c r="C594" s="43"/>
      <c r="D594" s="87"/>
      <c r="E594" s="51"/>
      <c r="F594" s="48"/>
      <c r="G594" s="50"/>
      <c r="H594" s="50" t="e">
        <f>VALUE(MID(F594, FIND("-", F594) + 1, LEN(F594) - FIND("-", F594)))</f>
        <v>#VALUE!</v>
      </c>
      <c r="I594" s="50" t="e">
        <f>H595-H594</f>
        <v>#VALUE!</v>
      </c>
      <c r="J594" s="70"/>
      <c r="K594" s="70"/>
    </row>
    <row r="595">
      <c r="A595" s="5" t="s">
        <v>2604</v>
      </c>
      <c r="B595" s="52"/>
      <c r="C595" s="43"/>
      <c r="D595" s="87"/>
      <c r="E595" s="51"/>
      <c r="F595" s="48"/>
      <c r="G595" s="50"/>
      <c r="H595" s="50" t="e">
        <f>VALUE(MID(F595, FIND("-", F595) + 1, LEN(F595) - FIND("-", F595)))</f>
        <v>#VALUE!</v>
      </c>
      <c r="I595" s="50" t="e">
        <f>H596-H595</f>
        <v>#VALUE!</v>
      </c>
      <c r="J595" s="70"/>
      <c r="K595" s="70"/>
    </row>
    <row r="596">
      <c r="A596" s="5" t="s">
        <v>2605</v>
      </c>
      <c r="B596" s="52"/>
      <c r="C596" s="43"/>
      <c r="D596" s="87"/>
      <c r="E596" s="51"/>
      <c r="F596" s="48"/>
      <c r="G596" s="50"/>
      <c r="H596" s="50" t="e">
        <f>VALUE(MID(F596, FIND("-", F596) + 1, LEN(F596) - FIND("-", F596)))</f>
        <v>#VALUE!</v>
      </c>
      <c r="I596" s="50" t="e">
        <f>H597-H596</f>
        <v>#VALUE!</v>
      </c>
      <c r="J596" s="70"/>
      <c r="K596" s="70"/>
    </row>
    <row r="597">
      <c r="A597" s="5" t="s">
        <v>2606</v>
      </c>
      <c r="B597" s="52"/>
      <c r="C597" s="43"/>
      <c r="D597" s="87"/>
      <c r="E597" s="51"/>
      <c r="F597" s="48"/>
      <c r="G597" s="50"/>
      <c r="H597" s="50" t="e">
        <f>VALUE(MID(F597, FIND("-", F597) + 1, LEN(F597) - FIND("-", F597)))</f>
        <v>#VALUE!</v>
      </c>
      <c r="I597" s="50" t="e">
        <f>H598-H597</f>
        <v>#VALUE!</v>
      </c>
      <c r="J597" s="70"/>
      <c r="K597" s="70"/>
    </row>
    <row r="598">
      <c r="A598" s="105" t="s">
        <v>2607</v>
      </c>
      <c r="B598" s="116"/>
      <c r="C598" s="80"/>
      <c r="D598" s="117"/>
      <c r="E598" s="115"/>
      <c r="F598" s="48"/>
      <c r="G598" s="50"/>
      <c r="H598" s="50" t="e">
        <f>VALUE(MID(F598, FIND("-", F598) + 1, LEN(F598) - FIND("-", F598)))</f>
        <v>#VALUE!</v>
      </c>
      <c r="I598" s="50" t="e">
        <f>H599-H598</f>
        <v>#VALUE!</v>
      </c>
      <c r="J598" s="70"/>
      <c r="K598" s="70"/>
    </row>
    <row r="599">
      <c r="A599" s="5" t="s">
        <v>2608</v>
      </c>
      <c r="B599" s="52"/>
      <c r="C599" s="43"/>
      <c r="D599" s="87"/>
      <c r="E599" s="51"/>
      <c r="F599" s="48"/>
      <c r="G599" s="50"/>
      <c r="H599" s="50" t="e">
        <f>VALUE(MID(F599, FIND("-", F599) + 1, LEN(F599) - FIND("-", F599)))</f>
        <v>#VALUE!</v>
      </c>
      <c r="I599" s="50" t="e">
        <f>H600-H599</f>
        <v>#VALUE!</v>
      </c>
      <c r="J599" s="70"/>
      <c r="K599" s="70"/>
    </row>
    <row r="600">
      <c r="A600" s="5" t="s">
        <v>2609</v>
      </c>
      <c r="B600" s="52"/>
      <c r="C600" s="43"/>
      <c r="D600" s="87"/>
      <c r="E600" s="51"/>
      <c r="F600" s="48"/>
      <c r="G600" s="50"/>
      <c r="H600" s="50" t="e">
        <f>VALUE(MID(F600, FIND("-", F600) + 1, LEN(F600) - FIND("-", F600)))</f>
        <v>#VALUE!</v>
      </c>
      <c r="I600" s="50" t="e">
        <f>H601-H600</f>
        <v>#VALUE!</v>
      </c>
      <c r="J600" s="70"/>
      <c r="K600" s="70"/>
    </row>
    <row r="601">
      <c r="A601" s="5" t="s">
        <v>2610</v>
      </c>
      <c r="B601" s="52"/>
      <c r="C601" s="43"/>
      <c r="D601" s="87"/>
      <c r="E601" s="51"/>
      <c r="F601" s="48"/>
      <c r="G601" s="50"/>
      <c r="H601" s="50" t="e">
        <f>VALUE(MID(F601, FIND("-", F601) + 1, LEN(F601) - FIND("-", F601)))</f>
        <v>#VALUE!</v>
      </c>
      <c r="I601" s="50" t="e">
        <f>H602-H601</f>
        <v>#VALUE!</v>
      </c>
      <c r="J601" s="70"/>
      <c r="K601" s="70"/>
    </row>
    <row r="602">
      <c r="A602" s="5" t="s">
        <v>2611</v>
      </c>
      <c r="B602" s="52"/>
      <c r="C602" s="43"/>
      <c r="D602" s="87"/>
      <c r="E602" s="51"/>
      <c r="F602" s="48"/>
      <c r="G602" s="50"/>
      <c r="H602" s="50" t="e">
        <f>VALUE(MID(F602, FIND("-", F602) + 1, LEN(F602) - FIND("-", F602)))</f>
        <v>#VALUE!</v>
      </c>
      <c r="I602" s="50" t="e">
        <f>H603-H602</f>
        <v>#VALUE!</v>
      </c>
      <c r="J602" s="70"/>
      <c r="K602" s="70"/>
    </row>
    <row r="603">
      <c r="A603" s="5" t="s">
        <v>2612</v>
      </c>
      <c r="B603" s="52"/>
      <c r="C603" s="43"/>
      <c r="D603" s="87"/>
      <c r="E603" s="51"/>
      <c r="F603" s="48"/>
      <c r="G603" s="110"/>
      <c r="H603" s="50" t="e">
        <f>VALUE(MID(F603, FIND("-", F603) + 1, LEN(F603) - FIND("-", F603)))</f>
        <v>#VALUE!</v>
      </c>
      <c r="I603" s="50" t="e">
        <f>H604-H603</f>
        <v>#VALUE!</v>
      </c>
      <c r="J603" s="70"/>
      <c r="K603" s="70"/>
    </row>
    <row r="604">
      <c r="A604" s="5" t="s">
        <v>2613</v>
      </c>
      <c r="B604" s="52"/>
      <c r="C604" s="43"/>
      <c r="D604" s="87"/>
      <c r="E604" s="51"/>
      <c r="F604" s="48"/>
      <c r="G604" s="110"/>
      <c r="H604" s="50" t="e">
        <f>VALUE(MID(F604, FIND("-", F604) + 1, LEN(F604) - FIND("-", F604)))</f>
        <v>#VALUE!</v>
      </c>
      <c r="I604" s="50" t="e">
        <f>H605-H604</f>
        <v>#VALUE!</v>
      </c>
      <c r="J604" s="70"/>
      <c r="K604" s="70"/>
    </row>
    <row r="605">
      <c r="A605" s="68" t="s">
        <v>2614</v>
      </c>
      <c r="B605" s="114"/>
      <c r="C605" s="71"/>
      <c r="D605" s="146"/>
      <c r="E605" s="110"/>
      <c r="F605" s="50"/>
      <c r="G605" s="110"/>
      <c r="H605" s="50" t="e">
        <f>VALUE(MID(F605, FIND("-", F605) + 1, LEN(F605) - FIND("-", F605)))</f>
        <v>#VALUE!</v>
      </c>
      <c r="I605" s="50" t="e">
        <f>H606-H605</f>
        <v>#VALUE!</v>
      </c>
      <c r="J605" s="70"/>
      <c r="K605" s="70"/>
    </row>
    <row r="606">
      <c r="A606" s="5" t="s">
        <v>2615</v>
      </c>
      <c r="B606" s="52"/>
      <c r="C606" s="43"/>
      <c r="D606" s="87"/>
      <c r="E606" s="51"/>
      <c r="F606" s="48"/>
      <c r="G606" s="110"/>
      <c r="H606" s="50" t="e">
        <f>VALUE(MID(F606, FIND("-", F606) + 1, LEN(F606) - FIND("-", F606)))</f>
        <v>#VALUE!</v>
      </c>
      <c r="I606" s="50" t="e">
        <f>H607-H606</f>
        <v>#VALUE!</v>
      </c>
      <c r="J606" s="70"/>
      <c r="K606" s="70"/>
    </row>
    <row r="607">
      <c r="A607" s="5" t="s">
        <v>2616</v>
      </c>
      <c r="B607" s="52"/>
      <c r="C607" s="43"/>
      <c r="D607" s="87"/>
      <c r="E607" s="51"/>
      <c r="F607" s="48"/>
      <c r="G607" s="110"/>
      <c r="H607" s="50" t="e">
        <f>VALUE(MID(F607, FIND("-", F607) + 1, LEN(F607) - FIND("-", F607)))</f>
        <v>#VALUE!</v>
      </c>
      <c r="I607" s="50" t="e">
        <f>H608-H607</f>
        <v>#VALUE!</v>
      </c>
      <c r="J607" s="70"/>
      <c r="K607" s="70"/>
    </row>
    <row r="608">
      <c r="A608" s="5" t="s">
        <v>2617</v>
      </c>
      <c r="B608" s="52"/>
      <c r="C608" s="43"/>
      <c r="D608" s="87"/>
      <c r="E608" s="51"/>
      <c r="F608" s="48"/>
      <c r="G608" s="110"/>
      <c r="H608" s="50" t="e">
        <f>VALUE(MID(F608, FIND("-", F608) + 1, LEN(F608) - FIND("-", F608)))</f>
        <v>#VALUE!</v>
      </c>
      <c r="I608" s="50" t="e">
        <f>H609-H608</f>
        <v>#VALUE!</v>
      </c>
      <c r="J608" s="70"/>
      <c r="K608" s="70"/>
    </row>
    <row r="609">
      <c r="A609" s="5" t="s">
        <v>2618</v>
      </c>
      <c r="B609" s="52"/>
      <c r="C609" s="43"/>
      <c r="D609" s="87" t="e">
        <f>VLOOKUP(E609, 'Relationship DB'!$A$2:$C$451, 3, TRUE)</f>
        <v>#N/A</v>
      </c>
      <c r="E609" s="51"/>
      <c r="F609" s="48"/>
      <c r="G609" s="110"/>
      <c r="H609" s="50" t="e">
        <f>VALUE(MID(F609, FIND("-", F609) + 1, LEN(F609) - FIND("-", F609)))</f>
        <v>#VALUE!</v>
      </c>
      <c r="I609" s="50" t="e">
        <f>H610-H609</f>
        <v>#VALUE!</v>
      </c>
      <c r="J609" s="70"/>
      <c r="K609" s="70"/>
    </row>
    <row r="610">
      <c r="A610" s="5" t="s">
        <v>2619</v>
      </c>
      <c r="B610" s="52"/>
      <c r="C610" s="43"/>
      <c r="D610" s="87"/>
      <c r="E610" s="51"/>
      <c r="F610" s="48"/>
      <c r="G610" s="110"/>
      <c r="H610" s="50" t="e">
        <f>VALUE(MID(F610, FIND("-", F610) + 1, LEN(F610) - FIND("-", F610)))</f>
        <v>#VALUE!</v>
      </c>
      <c r="I610" s="50" t="e">
        <f>H611-H610</f>
        <v>#VALUE!</v>
      </c>
      <c r="J610" s="70"/>
      <c r="K610" s="70"/>
    </row>
    <row r="611">
      <c r="A611" s="5" t="s">
        <v>2620</v>
      </c>
      <c r="B611" s="52"/>
      <c r="C611" s="43"/>
      <c r="D611" s="87"/>
      <c r="E611" s="51"/>
      <c r="F611" s="48"/>
      <c r="G611" s="110"/>
      <c r="H611" s="48" t="e">
        <f>VALUE(MID(F611, FIND("-", F611) + 1, LEN(F611) - FIND("-", F611)))</f>
        <v>#VALUE!</v>
      </c>
      <c r="I611" s="48" t="e">
        <f>H612-H611</f>
        <v>#VALUE!</v>
      </c>
    </row>
    <row r="612">
      <c r="A612" s="5" t="s">
        <v>2621</v>
      </c>
      <c r="B612" s="52"/>
      <c r="C612" s="43"/>
      <c r="D612" s="87"/>
      <c r="E612" s="51"/>
      <c r="F612" s="48"/>
      <c r="G612" s="110"/>
      <c r="H612" s="48" t="e">
        <f>VALUE(MID(F612, FIND("-", F612) + 1, LEN(F612) - FIND("-", F612)))</f>
        <v>#VALUE!</v>
      </c>
      <c r="I612" s="48" t="e">
        <f>H613-H612</f>
        <v>#VALUE!</v>
      </c>
    </row>
    <row r="613">
      <c r="A613" s="5" t="s">
        <v>2622</v>
      </c>
      <c r="B613" s="128"/>
      <c r="C613" s="43"/>
      <c r="D613" s="87"/>
      <c r="E613" s="127"/>
      <c r="F613" s="48"/>
      <c r="G613" s="110"/>
      <c r="H613" s="48" t="e">
        <f>VALUE(MID(F613, FIND("-", F613) + 1, LEN(F613) - FIND("-", F613)))</f>
        <v>#VALUE!</v>
      </c>
      <c r="I613" s="48" t="e">
        <f>H614-H613</f>
        <v>#VALUE!</v>
      </c>
    </row>
    <row r="614">
      <c r="A614" s="5" t="s">
        <v>2623</v>
      </c>
      <c r="B614" s="52"/>
      <c r="C614" s="43"/>
      <c r="D614" s="87"/>
      <c r="E614" s="51"/>
      <c r="F614" s="48"/>
      <c r="G614" s="110"/>
      <c r="H614" s="48" t="e">
        <f>VALUE(MID(F614, FIND("-", F614) + 1, LEN(F614) - FIND("-", F614)))</f>
        <v>#VALUE!</v>
      </c>
      <c r="I614" s="48" t="e">
        <f>H615-H614</f>
        <v>#VALUE!</v>
      </c>
    </row>
    <row r="615">
      <c r="A615" s="5" t="s">
        <v>2624</v>
      </c>
      <c r="B615" s="52"/>
      <c r="C615" s="43"/>
      <c r="D615" s="87"/>
      <c r="E615" s="51"/>
      <c r="F615" s="48"/>
      <c r="G615" s="110"/>
      <c r="H615" s="48" t="e">
        <f>VALUE(MID(F615, FIND("-", F615) + 1, LEN(F615) - FIND("-", F615)))</f>
        <v>#VALUE!</v>
      </c>
      <c r="I615" s="48" t="e">
        <f>H616-H615</f>
        <v>#VALUE!</v>
      </c>
    </row>
    <row r="616">
      <c r="A616" s="51" t="s">
        <v>2625</v>
      </c>
      <c r="B616" s="52"/>
      <c r="C616" s="43"/>
      <c r="D616" s="87"/>
      <c r="E616" s="51"/>
      <c r="F616" s="48"/>
      <c r="G616" s="110"/>
      <c r="H616" s="48" t="e">
        <f>VALUE(MID(F616, FIND("-", F616) + 1, LEN(F616) - FIND("-", F616)))</f>
        <v>#VALUE!</v>
      </c>
      <c r="I616" s="48" t="e">
        <f>H617-H616</f>
        <v>#VALUE!</v>
      </c>
    </row>
    <row r="617">
      <c r="A617" s="5" t="s">
        <v>2626</v>
      </c>
      <c r="B617" s="11"/>
      <c r="D617" s="83" t="e">
        <f>VLOOKUP(E617, 'Relationship DB'!$A$2:$C$451, 3, TRUE)</f>
        <v>#N/A</v>
      </c>
      <c r="E617" s="51"/>
      <c r="F617" s="48"/>
      <c r="G617" s="110"/>
      <c r="H617" s="48" t="e">
        <f>VALUE(MID(F617, FIND("-", F617) + 1, LEN(F617) - FIND("-", F617)))</f>
        <v>#VALUE!</v>
      </c>
      <c r="I617" s="48" t="e">
        <f>H618-H617</f>
        <v>#VALUE!</v>
      </c>
    </row>
    <row r="618">
      <c r="A618" s="51" t="s">
        <v>2627</v>
      </c>
      <c r="B618" s="52"/>
      <c r="C618" s="43"/>
      <c r="D618" s="87" t="e">
        <f>VLOOKUP(E618, 'Relationship DB'!$A$2:$C$451, 3, TRUE)</f>
        <v>#N/A</v>
      </c>
      <c r="E618" s="51"/>
      <c r="F618" s="48"/>
      <c r="G618" s="114"/>
      <c r="H618" s="48" t="e">
        <f>VALUE(MID(F618, FIND("-", F618) + 1, LEN(F618) - FIND("-", F618)))</f>
        <v>#VALUE!</v>
      </c>
      <c r="I618" s="48" t="e">
        <f>H619-H618</f>
        <v>#VALUE!</v>
      </c>
    </row>
    <row r="619">
      <c r="A619" s="132" t="s">
        <v>2628</v>
      </c>
      <c r="B619" s="133"/>
      <c r="C619" s="145"/>
      <c r="D619" s="148"/>
      <c r="E619" s="149"/>
      <c r="F619" s="48"/>
      <c r="G619" s="110"/>
      <c r="H619" s="48" t="e">
        <f>VALUE(MID(F619, FIND("-", F619) + 1, LEN(F619) - FIND("-", F619)))</f>
        <v>#VALUE!</v>
      </c>
      <c r="I619" s="48" t="e">
        <f>H620-H619</f>
        <v>#VALUE!</v>
      </c>
    </row>
    <row r="620">
      <c r="A620" s="5" t="s">
        <v>2629</v>
      </c>
      <c r="B620" s="52"/>
      <c r="C620" s="43"/>
      <c r="D620" s="87"/>
      <c r="E620" s="51"/>
      <c r="F620" s="48"/>
      <c r="G620" s="110"/>
      <c r="H620" s="48" t="e">
        <f>VALUE(MID(F620, FIND("-", F620) + 1, LEN(F620) - FIND("-", F620)))</f>
        <v>#VALUE!</v>
      </c>
      <c r="I620" s="48" t="e">
        <f>H621-H620</f>
        <v>#VALUE!</v>
      </c>
    </row>
    <row r="621">
      <c r="A621" s="5" t="s">
        <v>2630</v>
      </c>
      <c r="B621" s="52"/>
      <c r="C621" s="43"/>
      <c r="D621" s="87"/>
      <c r="E621" s="51"/>
      <c r="F621" s="48"/>
      <c r="G621" s="110"/>
      <c r="H621" s="48" t="e">
        <f>VALUE(MID(F621, FIND("-", F621) + 1, LEN(F621) - FIND("-", F621)))</f>
        <v>#VALUE!</v>
      </c>
      <c r="I621" s="48" t="e">
        <f>H622-H621</f>
        <v>#VALUE!</v>
      </c>
    </row>
    <row r="622">
      <c r="A622" s="5" t="s">
        <v>2631</v>
      </c>
      <c r="B622" s="11"/>
      <c r="D622" s="83" t="e">
        <f>VLOOKUP(E622, 'Relationship DB'!$A$2:$C$451, 3, TRUE)</f>
        <v>#N/A</v>
      </c>
      <c r="E622" s="51"/>
      <c r="F622" s="48"/>
      <c r="G622" s="110"/>
      <c r="H622" s="48" t="e">
        <f>VALUE(MID(F622, FIND("-", F622) + 1, LEN(F622) - FIND("-", F622)))</f>
        <v>#VALUE!</v>
      </c>
      <c r="I622" s="48" t="e">
        <f>H623-H622</f>
        <v>#VALUE!</v>
      </c>
    </row>
    <row r="623">
      <c r="A623" s="5" t="s">
        <v>2632</v>
      </c>
      <c r="B623" s="11"/>
      <c r="D623" s="83" t="e">
        <f>VLOOKUP(E623, 'Relationship DB'!$A$2:$C$451, 3, TRUE)</f>
        <v>#N/A</v>
      </c>
      <c r="E623" s="51"/>
      <c r="F623" s="48"/>
      <c r="G623" s="110"/>
      <c r="H623" s="48" t="e">
        <f>VALUE(MID(F623, FIND("-", F623) + 1, LEN(F623) - FIND("-", F623)))</f>
        <v>#VALUE!</v>
      </c>
      <c r="I623" s="48" t="e">
        <f>H624-H623</f>
        <v>#VALUE!</v>
      </c>
    </row>
    <row r="624">
      <c r="A624" s="5" t="s">
        <v>2633</v>
      </c>
      <c r="B624" s="11"/>
      <c r="D624" s="83" t="e">
        <f>VLOOKUP(E624, 'Relationship DB'!$A$2:$C$451, 3, TRUE)</f>
        <v>#N/A</v>
      </c>
      <c r="E624" s="5"/>
      <c r="F624" s="48"/>
      <c r="G624" s="110"/>
      <c r="H624" s="48" t="e">
        <f>VALUE(MID(F624, FIND("-", F624) + 1, LEN(F624) - FIND("-", F624)))</f>
        <v>#VALUE!</v>
      </c>
      <c r="I624" s="48" t="e">
        <f>H625-H624</f>
        <v>#VALUE!</v>
      </c>
    </row>
    <row r="625">
      <c r="A625" s="5" t="s">
        <v>2634</v>
      </c>
      <c r="B625" s="11"/>
      <c r="D625" s="83" t="e">
        <f>VLOOKUP(E625, 'Relationship DB'!$A$2:$C$451, 3, TRUE)</f>
        <v>#N/A</v>
      </c>
      <c r="E625" s="51"/>
      <c r="F625" s="48"/>
      <c r="G625" s="50"/>
      <c r="H625" s="48" t="e">
        <f>VALUE(MID(F625, FIND("-", F625) + 1, LEN(F625) - FIND("-", F625)))</f>
        <v>#VALUE!</v>
      </c>
      <c r="I625" s="48" t="e">
        <f>H626-H625</f>
        <v>#VALUE!</v>
      </c>
    </row>
    <row r="626">
      <c r="A626" s="5" t="s">
        <v>2635</v>
      </c>
      <c r="B626" s="52"/>
      <c r="C626" s="43"/>
      <c r="D626" s="87" t="e">
        <f>VLOOKUP(E626, 'Relationship DB'!$A$2:$C$451, 3, TRUE)</f>
        <v>#N/A</v>
      </c>
      <c r="E626" s="51"/>
      <c r="F626" s="48"/>
      <c r="G626" s="50"/>
      <c r="H626" s="48" t="e">
        <f>VALUE(MID(F626, FIND("-", F626) + 1, LEN(F626) - FIND("-", F626)))</f>
        <v>#VALUE!</v>
      </c>
      <c r="I626" s="48" t="e">
        <f>H627-H626</f>
        <v>#VALUE!</v>
      </c>
    </row>
    <row r="627">
      <c r="A627" s="132" t="s">
        <v>2636</v>
      </c>
      <c r="B627" s="133"/>
      <c r="C627" s="145"/>
      <c r="D627" s="148"/>
      <c r="E627" s="149"/>
      <c r="F627" s="48"/>
      <c r="G627" s="50"/>
      <c r="H627" s="48" t="e">
        <f>VALUE(MID(F627, FIND("-", F627) + 1, LEN(F627) - FIND("-", F627)))</f>
        <v>#VALUE!</v>
      </c>
      <c r="I627" s="48" t="e">
        <f>H628-H627</f>
        <v>#VALUE!</v>
      </c>
    </row>
    <row r="628">
      <c r="A628" s="5" t="s">
        <v>2637</v>
      </c>
      <c r="B628" s="11"/>
      <c r="D628" s="83" t="e">
        <f>VLOOKUP(E628, 'Relationship DB'!$A$2:$C$451, 3, TRUE)</f>
        <v>#N/A</v>
      </c>
      <c r="E628" s="51"/>
      <c r="F628" s="48"/>
      <c r="G628" s="50"/>
      <c r="H628" s="48" t="e">
        <f>VALUE(MID(F628, FIND("-", F628) + 1, LEN(F628) - FIND("-", F628)))</f>
        <v>#VALUE!</v>
      </c>
      <c r="I628" s="48" t="e">
        <f>H629-H628</f>
        <v>#VALUE!</v>
      </c>
    </row>
    <row r="629">
      <c r="A629" s="5" t="s">
        <v>2638</v>
      </c>
      <c r="B629" s="129"/>
      <c r="C629" s="43"/>
      <c r="D629" s="87"/>
      <c r="E629" s="130"/>
      <c r="F629" s="48"/>
      <c r="G629" s="50"/>
      <c r="H629" s="48" t="e">
        <f>VALUE(MID(F629, FIND("-", F629) + 1, LEN(F629) - FIND("-", F629)))</f>
        <v>#VALUE!</v>
      </c>
      <c r="I629" s="48" t="e">
        <f>H630-H629</f>
        <v>#VALUE!</v>
      </c>
    </row>
    <row r="630">
      <c r="A630" s="51" t="s">
        <v>2639</v>
      </c>
      <c r="B630" s="52"/>
      <c r="C630" s="43"/>
      <c r="D630" s="87"/>
      <c r="E630" s="51"/>
      <c r="F630" s="48"/>
      <c r="G630" s="50"/>
      <c r="H630" s="48" t="e">
        <f>VALUE(MID(F630, FIND("-", F630) + 1, LEN(F630) - FIND("-", F630)))</f>
        <v>#VALUE!</v>
      </c>
      <c r="I630" s="48" t="e">
        <f>H631-H630</f>
        <v>#VALUE!</v>
      </c>
    </row>
    <row r="631">
      <c r="A631" s="5" t="s">
        <v>2640</v>
      </c>
      <c r="B631" s="11"/>
      <c r="D631" s="83"/>
      <c r="E631" s="5"/>
      <c r="F631" s="48"/>
      <c r="G631" s="50"/>
      <c r="H631" s="48" t="e">
        <f>VALUE(MID(F631, FIND("-", F631) + 1, LEN(F631) - FIND("-", F631)))</f>
        <v>#VALUE!</v>
      </c>
      <c r="I631" s="48" t="e">
        <f>H632-H631</f>
        <v>#VALUE!</v>
      </c>
    </row>
    <row r="632">
      <c r="A632" s="5" t="s">
        <v>2641</v>
      </c>
      <c r="B632" s="52"/>
      <c r="C632" s="43"/>
      <c r="D632" s="87"/>
      <c r="E632" s="51"/>
      <c r="F632" s="50"/>
      <c r="G632" s="50"/>
      <c r="H632" s="48" t="e">
        <f>VALUE(MID(F632, FIND("-", F632) + 1, LEN(F632) - FIND("-", F632)))</f>
        <v>#VALUE!</v>
      </c>
      <c r="I632" s="48" t="e">
        <f>H633-H632</f>
        <v>#VALUE!</v>
      </c>
    </row>
    <row r="633">
      <c r="A633" s="68" t="s">
        <v>2642</v>
      </c>
      <c r="B633" s="114"/>
      <c r="C633" s="144"/>
      <c r="D633" s="147"/>
      <c r="E633" s="68"/>
      <c r="F633" s="48"/>
      <c r="G633" s="110"/>
      <c r="H633" s="48" t="e">
        <f>VALUE(MID(F633, FIND("-", F633) + 1, LEN(F633) - FIND("-", F633)))</f>
        <v>#VALUE!</v>
      </c>
      <c r="I633" s="48" t="e">
        <f>H634-H633</f>
        <v>#VALUE!</v>
      </c>
    </row>
    <row r="634">
      <c r="A634" s="5" t="s">
        <v>2643</v>
      </c>
      <c r="B634" s="52"/>
      <c r="D634" s="83"/>
      <c r="E634" s="5"/>
      <c r="F634" s="48"/>
      <c r="G634" s="110"/>
      <c r="H634" s="48" t="e">
        <f>VALUE(MID(F634, FIND("-", F634) + 1, LEN(F634) - FIND("-", F634)))</f>
        <v>#VALUE!</v>
      </c>
      <c r="I634" s="48" t="e">
        <f>H635-H634</f>
        <v>#VALUE!</v>
      </c>
    </row>
    <row r="635">
      <c r="A635" s="5" t="s">
        <v>2644</v>
      </c>
      <c r="B635" s="52"/>
      <c r="D635" s="83"/>
      <c r="E635" s="5"/>
      <c r="F635" s="48"/>
      <c r="G635" s="110"/>
      <c r="H635" s="48" t="e">
        <f>VALUE(MID(F635, FIND("-", F635) + 1, LEN(F635) - FIND("-", F635)))</f>
        <v>#VALUE!</v>
      </c>
      <c r="I635" s="48" t="e">
        <f>H636-H635</f>
        <v>#VALUE!</v>
      </c>
    </row>
    <row r="636">
      <c r="A636" s="5" t="s">
        <v>2645</v>
      </c>
      <c r="B636" s="11"/>
      <c r="D636" s="83"/>
      <c r="E636" s="5"/>
      <c r="F636" s="48"/>
      <c r="G636" s="50"/>
      <c r="H636" s="48" t="e">
        <f>VALUE(MID(F636, FIND("-", F636) + 1, LEN(F636) - FIND("-", F636)))</f>
        <v>#VALUE!</v>
      </c>
      <c r="I636" s="48" t="e">
        <f>H637-H636</f>
        <v>#VALUE!</v>
      </c>
    </row>
    <row r="637">
      <c r="A637" s="5" t="s">
        <v>2646</v>
      </c>
      <c r="B637" s="52"/>
      <c r="C637" s="43"/>
      <c r="D637" s="87"/>
      <c r="E637" s="51"/>
      <c r="F637" s="48"/>
      <c r="G637" s="48"/>
      <c r="H637" s="48" t="e">
        <f>VALUE(MID(F637, FIND("-", F637) + 1, LEN(F637) - FIND("-", F637)))</f>
        <v>#VALUE!</v>
      </c>
      <c r="I637" s="48" t="e">
        <f>H638-H637</f>
        <v>#VALUE!</v>
      </c>
    </row>
    <row r="638">
      <c r="A638" s="5" t="s">
        <v>2647</v>
      </c>
      <c r="B638" s="52"/>
      <c r="C638" s="43"/>
      <c r="D638" s="87"/>
      <c r="E638" s="51"/>
      <c r="F638" s="48"/>
      <c r="G638" s="48"/>
      <c r="H638" s="48" t="e">
        <f>VALUE(MID(F638, FIND("-", F638) + 1, LEN(F638) - FIND("-", F638)))</f>
        <v>#VALUE!</v>
      </c>
      <c r="I638" s="48" t="e">
        <f>H639-H638</f>
        <v>#VALUE!</v>
      </c>
    </row>
    <row r="639">
      <c r="A639" s="5" t="s">
        <v>2648</v>
      </c>
      <c r="B639" s="52"/>
      <c r="D639" s="83"/>
      <c r="E639" s="5"/>
      <c r="F639" s="48"/>
      <c r="G639" s="48"/>
      <c r="H639" s="48" t="e">
        <f>VALUE(MID(F639, FIND("-", F639) + 1, LEN(F639) - FIND("-", F639)))</f>
        <v>#VALUE!</v>
      </c>
      <c r="I639" s="48" t="e">
        <f>H640-H639</f>
        <v>#VALUE!</v>
      </c>
    </row>
    <row r="640">
      <c r="A640" s="5" t="s">
        <v>2649</v>
      </c>
      <c r="B640" s="11"/>
      <c r="C640" s="68"/>
      <c r="D640" s="83"/>
      <c r="E640" s="5"/>
      <c r="F640" s="48"/>
      <c r="G640" s="48"/>
      <c r="H640" s="48" t="e">
        <f>VALUE(MID(F640, FIND("-", F640) + 1, LEN(F640) - FIND("-", F640)))</f>
        <v>#VALUE!</v>
      </c>
      <c r="I640" s="48" t="e">
        <f>H641-H640</f>
        <v>#VALUE!</v>
      </c>
    </row>
    <row r="641">
      <c r="A641" s="5" t="s">
        <v>2650</v>
      </c>
      <c r="B641" s="11"/>
      <c r="C641" s="5"/>
      <c r="D641" s="83"/>
      <c r="E641" s="5"/>
      <c r="F641" s="48"/>
      <c r="G641" s="48"/>
      <c r="H641" s="48" t="e">
        <f>VALUE(MID(F641, FIND("-", F641) + 1, LEN(F641) - FIND("-", F641)))</f>
        <v>#VALUE!</v>
      </c>
      <c r="I641" s="48" t="e">
        <f>H642-H641</f>
        <v>#VALUE!</v>
      </c>
    </row>
    <row r="642">
      <c r="A642" s="5" t="s">
        <v>2651</v>
      </c>
      <c r="B642" s="128"/>
      <c r="C642" s="42"/>
      <c r="D642" s="83" t="e">
        <f>VLOOKUP(E642, 'Relationship DB'!$A$2:$C$451, 3, TRUE)</f>
        <v>#N/A</v>
      </c>
      <c r="E642" s="42"/>
      <c r="F642" s="48"/>
      <c r="G642" s="48"/>
      <c r="H642" s="48" t="e">
        <f>VALUE(MID(F642, FIND("-", F642) + 1, LEN(F642) - FIND("-", F642)))</f>
        <v>#VALUE!</v>
      </c>
      <c r="I642" s="48" t="e">
        <f>H643-H642</f>
        <v>#VALUE!</v>
      </c>
    </row>
    <row r="643">
      <c r="A643" s="5" t="s">
        <v>2652</v>
      </c>
      <c r="B643" s="52"/>
      <c r="C643" s="5"/>
      <c r="D643" s="83" t="e">
        <f>VLOOKUP(E643, 'Relationship DB'!$A$2:$C$451, 3, TRUE)</f>
        <v>#N/A</v>
      </c>
      <c r="E643" s="5"/>
      <c r="F643" s="48"/>
      <c r="G643" s="48"/>
      <c r="H643" s="48" t="e">
        <f>VALUE(MID(F643, FIND("-", F643) + 1, LEN(F643) - FIND("-", F643)))</f>
        <v>#VALUE!</v>
      </c>
      <c r="I643" s="48" t="e">
        <f>H644-H643</f>
        <v>#VALUE!</v>
      </c>
    </row>
  </sheetData>
  <conditionalFormatting sqref="I1:I1048576">
    <cfRule type="cellIs" priority="1" dxfId="72" operator="greaterThan">
      <formula>1</formula>
    </cfRule>
  </conditionalFormatting>
  <pageMargins left="0.69999999999999996" right="0.69999999999999996" top="0.75" bottom="0.75" header="0.29999999999999999" footer="0.29999999999999999"/>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70C0"/>
  </sheetPr>
  <sheetViews>
    <sheetView showGridLines="0" topLeftCell="B1" workbookViewId="0">
      <selection activeCell="C10" sqref="C10"/>
    </sheetView>
  </sheetViews>
  <sheetFormatPr defaultRowHeight="15"/>
  <cols>
    <col customWidth="1" min="1" max="1" width="17.7109375"/>
    <col customWidth="1" min="2" max="2" width="40.5703125"/>
    <col customWidth="1" min="3" max="3" width="87.85546875"/>
    <col customWidth="1" min="4" max="4" width="3.28515625"/>
  </cols>
  <sheetData>
    <row r="1" s="5" customFormat="1">
      <c r="A1" s="4" t="s">
        <v>2653</v>
      </c>
      <c r="B1" s="4" t="s">
        <v>2654</v>
      </c>
      <c r="C1" s="4" t="s">
        <v>2655</v>
      </c>
    </row>
    <row r="2">
      <c r="A2" s="74" t="s">
        <v>1043</v>
      </c>
      <c r="B2" s="74" t="s">
        <v>2656</v>
      </c>
      <c r="C2" s="74" t="s">
        <v>2657</v>
      </c>
    </row>
    <row r="3">
      <c r="A3" s="74" t="s">
        <v>1078</v>
      </c>
      <c r="B3" s="74" t="s">
        <v>2658</v>
      </c>
      <c r="C3" s="74"/>
    </row>
    <row r="4">
      <c r="A4" s="74" t="s">
        <v>1300</v>
      </c>
      <c r="B4" s="74" t="s">
        <v>2659</v>
      </c>
      <c r="C4" s="74"/>
    </row>
    <row r="5">
      <c r="A5" s="74" t="s">
        <v>1357</v>
      </c>
      <c r="B5" s="74" t="s">
        <v>2660</v>
      </c>
      <c r="C5" s="74"/>
    </row>
    <row r="6">
      <c r="A6" s="74" t="s">
        <v>1398</v>
      </c>
      <c r="B6" s="74" t="s">
        <v>2661</v>
      </c>
      <c r="C6" s="74"/>
    </row>
    <row r="7">
      <c r="A7" s="74" t="s">
        <v>1202</v>
      </c>
      <c r="B7" s="74" t="s">
        <v>2662</v>
      </c>
      <c r="C7" s="74"/>
    </row>
    <row r="8">
      <c r="A8" s="74" t="s">
        <v>1274</v>
      </c>
      <c r="B8" s="74" t="s">
        <v>2663</v>
      </c>
      <c r="C8" s="74"/>
    </row>
    <row r="9">
      <c r="A9" s="74" t="s">
        <v>2664</v>
      </c>
      <c r="B9" s="74" t="s">
        <v>2665</v>
      </c>
      <c r="C9" s="74"/>
    </row>
    <row r="10">
      <c r="A10" s="171" t="s">
        <v>2666</v>
      </c>
      <c r="B10" s="74" t="s">
        <v>2667</v>
      </c>
      <c r="C10" s="74" t="s">
        <v>2668</v>
      </c>
    </row>
    <row r="11">
      <c r="A11" s="74" t="s">
        <v>1818</v>
      </c>
      <c r="B11" s="74" t="s">
        <v>2669</v>
      </c>
      <c r="C11" s="74" t="s">
        <v>2670</v>
      </c>
    </row>
    <row r="12">
      <c r="A12" s="74" t="s">
        <v>1822</v>
      </c>
      <c r="B12" s="74" t="s">
        <v>2671</v>
      </c>
      <c r="C12" s="74"/>
    </row>
    <row r="13">
      <c r="A13" s="74" t="s">
        <v>1832</v>
      </c>
      <c r="B13" s="74" t="s">
        <v>2672</v>
      </c>
      <c r="C13" s="74"/>
    </row>
    <row r="14">
      <c r="A14" s="74" t="s">
        <v>1839</v>
      </c>
      <c r="B14" s="74" t="s">
        <v>2673</v>
      </c>
      <c r="C14" s="74"/>
    </row>
    <row r="15">
      <c r="A15" s="74" t="s">
        <v>1868</v>
      </c>
      <c r="B15" s="74" t="s">
        <v>2674</v>
      </c>
      <c r="C15" s="74" t="s">
        <v>2675</v>
      </c>
    </row>
    <row r="16">
      <c r="A16" s="74" t="s">
        <v>2676</v>
      </c>
      <c r="B16" s="74" t="s">
        <v>2677</v>
      </c>
      <c r="C16" s="74"/>
    </row>
    <row r="17">
      <c r="A17" s="74" t="s">
        <v>1894</v>
      </c>
      <c r="B17" s="74" t="s">
        <v>2678</v>
      </c>
      <c r="C17" s="74"/>
    </row>
    <row r="18">
      <c r="A18" s="171" t="s">
        <v>1909</v>
      </c>
      <c r="B18" s="74" t="s">
        <v>2679</v>
      </c>
      <c r="C18" s="74" t="s">
        <v>2680</v>
      </c>
    </row>
    <row r="19">
      <c r="A19" s="74" t="s">
        <v>1978</v>
      </c>
      <c r="B19" s="74" t="s">
        <v>2681</v>
      </c>
      <c r="C19" s="74"/>
    </row>
    <row r="20">
      <c r="A20" s="74" t="s">
        <v>1846</v>
      </c>
      <c r="B20" s="74" t="s">
        <v>2682</v>
      </c>
      <c r="C20" s="74"/>
    </row>
    <row r="21">
      <c r="A21" s="171" t="s">
        <v>1232</v>
      </c>
      <c r="B21" s="74" t="s">
        <v>2683</v>
      </c>
      <c r="C21" s="74" t="s">
        <v>2680</v>
      </c>
    </row>
    <row r="22">
      <c r="A22" s="74" t="s">
        <v>2135</v>
      </c>
      <c r="B22" s="74" t="s">
        <v>2684</v>
      </c>
      <c r="C22" s="74"/>
    </row>
    <row r="23">
      <c r="A23" s="74" t="s">
        <v>2245</v>
      </c>
      <c r="B23" s="74" t="s">
        <v>2685</v>
      </c>
      <c r="C23" s="74"/>
    </row>
    <row r="24">
      <c r="A24" s="74" t="s">
        <v>2250</v>
      </c>
      <c r="B24" s="74" t="s">
        <v>2686</v>
      </c>
      <c r="C24" s="74"/>
    </row>
    <row r="25">
      <c r="A25" s="74" t="s">
        <v>2256</v>
      </c>
      <c r="B25" s="74" t="s">
        <v>2687</v>
      </c>
      <c r="C25" s="74" t="s">
        <v>2688</v>
      </c>
    </row>
    <row r="26">
      <c r="A26" s="74" t="s">
        <v>2263</v>
      </c>
      <c r="B26" s="74" t="s">
        <v>2689</v>
      </c>
      <c r="C26" s="74"/>
    </row>
    <row r="27">
      <c r="A27" s="74" t="s">
        <v>2466</v>
      </c>
      <c r="B27" s="74" t="s">
        <v>2690</v>
      </c>
      <c r="C27" s="74"/>
    </row>
    <row r="28">
      <c r="A28" s="74" t="s">
        <v>2080</v>
      </c>
      <c r="B28" s="74" t="s">
        <v>2691</v>
      </c>
      <c r="C28" s="74"/>
    </row>
    <row r="29">
      <c r="A29" s="74" t="s">
        <v>2111</v>
      </c>
      <c r="B29" s="74" t="s">
        <v>2692</v>
      </c>
      <c r="C29" s="74"/>
    </row>
    <row r="30">
      <c r="A30" s="74" t="s">
        <v>2177</v>
      </c>
      <c r="B30" s="74" t="s">
        <v>2693</v>
      </c>
      <c r="C30" s="74"/>
    </row>
    <row r="31">
      <c r="A31" s="74" t="s">
        <v>2488</v>
      </c>
      <c r="B31" s="74" t="s">
        <v>2694</v>
      </c>
      <c r="C31" s="74"/>
    </row>
    <row r="32">
      <c r="A32" s="74" t="s">
        <v>2522</v>
      </c>
      <c r="B32" s="74" t="s">
        <v>2695</v>
      </c>
      <c r="C32" s="74"/>
    </row>
    <row r="33">
      <c r="A33" s="74" t="s">
        <v>2533</v>
      </c>
      <c r="B33" s="74" t="s">
        <v>2696</v>
      </c>
      <c r="C33" s="74"/>
    </row>
    <row r="34">
      <c r="A34" s="74" t="s">
        <v>2537</v>
      </c>
      <c r="B34" s="74" t="s">
        <v>2697</v>
      </c>
      <c r="C34" s="74"/>
    </row>
    <row r="35">
      <c r="A35" s="74" t="s">
        <v>1475</v>
      </c>
      <c r="B35" s="74" t="s">
        <v>2698</v>
      </c>
      <c r="C35" s="74"/>
    </row>
    <row r="36">
      <c r="A36" s="74" t="s">
        <v>1205</v>
      </c>
      <c r="B36" s="74" t="s">
        <v>2699</v>
      </c>
      <c r="C36" s="74"/>
    </row>
    <row r="37">
      <c r="A37" s="74"/>
      <c r="B37" s="74"/>
      <c r="C37" s="74"/>
    </row>
    <row r="38">
      <c r="A38" s="74"/>
      <c r="B38" s="74"/>
      <c r="C38" s="74"/>
    </row>
    <row r="39">
      <c r="A39" s="74"/>
      <c r="B39" s="74"/>
      <c r="C39" s="74"/>
    </row>
    <row r="40">
      <c r="A40" s="74"/>
      <c r="B40" s="74"/>
      <c r="C40" s="74"/>
    </row>
    <row r="41">
      <c r="A41" s="74"/>
      <c r="B41" s="74"/>
      <c r="C41" s="74"/>
    </row>
    <row r="42">
      <c r="A42" s="74"/>
      <c r="B42" s="74"/>
      <c r="C42" s="74"/>
    </row>
    <row r="43">
      <c r="A43" s="74"/>
      <c r="B43" s="74"/>
      <c r="C43" s="74"/>
    </row>
    <row r="44">
      <c r="A44" s="74"/>
      <c r="B44" s="74"/>
      <c r="C44" s="74"/>
    </row>
    <row r="45">
      <c r="A45" s="74"/>
      <c r="B45" s="74"/>
      <c r="C45" s="74"/>
    </row>
    <row r="46">
      <c r="A46" s="74"/>
      <c r="B46" s="74"/>
      <c r="C46" s="74"/>
    </row>
    <row r="47">
      <c r="A47" s="74"/>
      <c r="B47" s="74"/>
      <c r="C47" s="74"/>
    </row>
    <row r="48">
      <c r="A48" s="74"/>
      <c r="B48" s="74"/>
      <c r="C48" s="74"/>
    </row>
    <row r="49">
      <c r="A49" s="74"/>
      <c r="B49" s="74"/>
      <c r="C49" s="74"/>
    </row>
    <row r="50">
      <c r="A50" s="74"/>
      <c r="B50" s="74"/>
      <c r="C50" s="74"/>
    </row>
    <row r="51">
      <c r="A51" s="74"/>
      <c r="B51" s="74"/>
      <c r="C51" s="74"/>
    </row>
    <row r="52">
      <c r="A52" s="74"/>
      <c r="B52" s="74"/>
      <c r="C52" s="74"/>
    </row>
    <row r="53">
      <c r="A53" s="74"/>
      <c r="B53" s="74"/>
      <c r="C53" s="74"/>
    </row>
    <row r="54">
      <c r="A54" s="74"/>
      <c r="B54" s="74"/>
      <c r="C54" s="74"/>
    </row>
    <row r="55">
      <c r="A55" s="74"/>
      <c r="B55" s="74"/>
      <c r="C55" s="74"/>
    </row>
    <row r="56">
      <c r="A56" s="74"/>
      <c r="B56" s="74"/>
      <c r="C56" s="74"/>
    </row>
    <row r="57">
      <c r="A57" s="74"/>
      <c r="B57" s="74"/>
      <c r="C57" s="74"/>
    </row>
    <row r="58">
      <c r="A58" s="74"/>
      <c r="B58" s="74"/>
      <c r="C58" s="74"/>
    </row>
    <row r="59">
      <c r="A59" s="74"/>
      <c r="B59" s="74"/>
      <c r="C59" s="74"/>
    </row>
    <row r="60">
      <c r="A60" s="74"/>
      <c r="B60" s="74"/>
      <c r="C60" s="74"/>
    </row>
    <row r="61">
      <c r="A61" s="74"/>
      <c r="B61" s="74"/>
      <c r="C61" s="74"/>
    </row>
    <row r="62">
      <c r="A62" s="74"/>
      <c r="B62" s="74"/>
      <c r="C62" s="74"/>
    </row>
    <row r="63">
      <c r="A63" s="74"/>
      <c r="B63" s="74"/>
      <c r="C63" s="74"/>
    </row>
    <row r="64">
      <c r="A64" s="74"/>
      <c r="B64" s="74"/>
      <c r="C64" s="74"/>
    </row>
    <row r="65">
      <c r="A65" s="74"/>
      <c r="B65" s="74"/>
      <c r="C65" s="74"/>
    </row>
    <row r="66">
      <c r="A66" s="74"/>
      <c r="B66" s="74"/>
      <c r="C66" s="74"/>
    </row>
    <row r="67">
      <c r="A67" s="74"/>
      <c r="B67" s="74"/>
      <c r="C67" s="74"/>
    </row>
    <row r="68">
      <c r="A68" s="74"/>
      <c r="B68" s="74"/>
      <c r="C68" s="74"/>
    </row>
    <row r="69">
      <c r="A69" s="74"/>
      <c r="B69" s="74"/>
      <c r="C69" s="74"/>
    </row>
    <row r="70">
      <c r="A70" s="74"/>
      <c r="B70" s="74"/>
      <c r="C70" s="74"/>
    </row>
    <row r="71">
      <c r="A71" s="74"/>
      <c r="B71" s="74"/>
      <c r="C71" s="74"/>
    </row>
    <row r="72">
      <c r="A72" s="74"/>
      <c r="B72" s="74"/>
      <c r="C72" s="74"/>
    </row>
    <row r="73">
      <c r="A73" s="74"/>
      <c r="B73" s="74"/>
      <c r="C73" s="74"/>
    </row>
    <row r="74">
      <c r="A74" s="74"/>
      <c r="B74" s="74"/>
      <c r="C74" s="74"/>
    </row>
    <row r="75">
      <c r="A75" s="74"/>
      <c r="B75" s="74"/>
      <c r="C75" s="74"/>
    </row>
    <row r="76">
      <c r="A76" s="74"/>
      <c r="B76" s="74"/>
      <c r="C76" s="74"/>
    </row>
    <row r="77">
      <c r="A77" s="74"/>
      <c r="B77" s="74"/>
      <c r="C77" s="74"/>
    </row>
    <row r="78">
      <c r="A78" s="74"/>
      <c r="B78" s="74"/>
      <c r="C78" s="74"/>
    </row>
    <row r="79">
      <c r="A79" s="74"/>
      <c r="B79" s="74"/>
      <c r="C79" s="74"/>
    </row>
    <row r="80">
      <c r="A80" s="74"/>
      <c r="B80" s="74"/>
      <c r="C80" s="74"/>
    </row>
    <row r="81">
      <c r="A81" s="74"/>
      <c r="B81" s="74"/>
      <c r="C81" s="74"/>
    </row>
    <row r="82">
      <c r="A82" s="74"/>
      <c r="B82" s="74"/>
      <c r="C82" s="74"/>
    </row>
    <row r="83">
      <c r="A83" s="74"/>
      <c r="B83" s="74"/>
      <c r="C83" s="74"/>
    </row>
    <row r="84">
      <c r="A84" s="74"/>
      <c r="B84" s="74"/>
      <c r="C84" s="74"/>
    </row>
    <row r="85">
      <c r="A85" s="74"/>
      <c r="B85" s="74"/>
      <c r="C85" s="74"/>
    </row>
    <row r="86">
      <c r="A86" s="74"/>
      <c r="B86" s="74"/>
      <c r="C86" s="74"/>
    </row>
    <row r="87">
      <c r="A87" s="74"/>
      <c r="B87" s="74"/>
      <c r="C87" s="74"/>
    </row>
    <row r="88">
      <c r="A88" s="74"/>
      <c r="B88" s="74"/>
      <c r="C88" s="74"/>
    </row>
    <row r="89">
      <c r="A89" s="74"/>
      <c r="B89" s="74"/>
      <c r="C89" s="74"/>
    </row>
    <row r="90">
      <c r="A90" s="74"/>
      <c r="B90" s="74"/>
      <c r="C90" s="74"/>
    </row>
    <row r="91">
      <c r="A91" s="74"/>
      <c r="B91" s="74"/>
      <c r="C91" s="74"/>
    </row>
    <row r="92">
      <c r="A92" s="74"/>
      <c r="B92" s="74"/>
      <c r="C92" s="74"/>
    </row>
    <row r="93">
      <c r="A93" s="74"/>
      <c r="B93" s="74"/>
      <c r="C93" s="74"/>
    </row>
    <row r="94">
      <c r="A94" s="74"/>
      <c r="B94" s="74"/>
      <c r="C94" s="74"/>
    </row>
    <row r="95">
      <c r="A95" s="74"/>
      <c r="B95" s="74"/>
      <c r="C95" s="74"/>
    </row>
    <row r="96">
      <c r="A96" s="74"/>
      <c r="B96" s="74"/>
      <c r="C96" s="74"/>
    </row>
    <row r="97">
      <c r="A97" s="74"/>
      <c r="B97" s="74"/>
      <c r="C97" s="74"/>
    </row>
    <row r="98">
      <c r="A98" s="74"/>
      <c r="B98" s="74"/>
      <c r="C98" s="74"/>
    </row>
    <row r="99">
      <c r="A99" s="74"/>
      <c r="B99" s="74"/>
      <c r="C99" s="74"/>
    </row>
    <row r="100">
      <c r="A100" s="74"/>
      <c r="B100" s="74"/>
      <c r="C100" s="74"/>
    </row>
    <row r="101">
      <c r="A101" s="74"/>
      <c r="B101" s="74"/>
      <c r="C101" s="74"/>
    </row>
    <row r="102">
      <c r="A102" s="74"/>
      <c r="B102" s="74"/>
      <c r="C102" s="74"/>
    </row>
    <row r="103">
      <c r="A103" s="74"/>
      <c r="B103" s="74"/>
      <c r="C103" s="74"/>
    </row>
    <row r="104">
      <c r="A104" s="74"/>
      <c r="B104" s="74"/>
      <c r="C104" s="74"/>
    </row>
    <row r="105">
      <c r="A105" s="74"/>
      <c r="B105" s="74"/>
      <c r="C105" s="74"/>
    </row>
    <row r="106">
      <c r="A106" s="74"/>
      <c r="B106" s="74"/>
      <c r="C106" s="74"/>
    </row>
    <row r="107">
      <c r="A107" s="74"/>
      <c r="B107" s="74"/>
      <c r="C107" s="74"/>
    </row>
    <row r="108">
      <c r="A108" s="74"/>
      <c r="B108" s="74"/>
      <c r="C108" s="74"/>
    </row>
    <row r="109">
      <c r="A109" s="74"/>
      <c r="B109" s="74"/>
      <c r="C109" s="74"/>
    </row>
    <row r="110">
      <c r="A110" s="74"/>
      <c r="B110" s="74"/>
      <c r="C110" s="74"/>
    </row>
    <row r="111">
      <c r="A111" s="74"/>
      <c r="B111" s="74"/>
      <c r="C111" s="74"/>
    </row>
    <row r="112">
      <c r="A112" s="74"/>
      <c r="B112" s="74"/>
      <c r="C112" s="74"/>
    </row>
    <row r="113">
      <c r="A113" s="74"/>
      <c r="B113" s="74"/>
      <c r="C113" s="74"/>
    </row>
    <row r="114">
      <c r="A114" s="74"/>
      <c r="B114" s="74"/>
      <c r="C114" s="74"/>
    </row>
    <row r="115">
      <c r="A115" s="74"/>
      <c r="B115" s="74"/>
      <c r="C115" s="74"/>
    </row>
    <row r="116">
      <c r="A116" s="74"/>
      <c r="B116" s="74"/>
      <c r="C116" s="74"/>
    </row>
    <row r="117">
      <c r="A117" s="74"/>
      <c r="B117" s="74"/>
      <c r="C117" s="74"/>
    </row>
    <row r="118">
      <c r="A118" s="74"/>
      <c r="B118" s="74"/>
      <c r="C118" s="74"/>
    </row>
    <row r="119">
      <c r="A119" s="74"/>
      <c r="B119" s="74"/>
      <c r="C119" s="74"/>
    </row>
    <row r="120">
      <c r="A120" s="74"/>
      <c r="B120" s="74"/>
      <c r="C120" s="74"/>
    </row>
    <row r="121">
      <c r="A121" s="74"/>
      <c r="B121" s="74"/>
      <c r="C121" s="74"/>
    </row>
    <row r="122">
      <c r="A122" s="74"/>
      <c r="B122" s="74"/>
      <c r="C122" s="74"/>
    </row>
    <row r="123">
      <c r="A123" s="74"/>
      <c r="B123" s="74"/>
      <c r="C123" s="74"/>
    </row>
    <row r="124">
      <c r="A124" s="74"/>
      <c r="B124" s="74"/>
      <c r="C124" s="74"/>
    </row>
    <row r="125">
      <c r="A125" s="74"/>
      <c r="B125" s="74"/>
      <c r="C125" s="74"/>
    </row>
    <row r="126">
      <c r="A126" s="74"/>
      <c r="B126" s="74"/>
      <c r="C126" s="74"/>
    </row>
    <row r="127">
      <c r="A127" s="74"/>
      <c r="B127" s="74"/>
      <c r="C127" s="74"/>
    </row>
    <row r="131">
      <c r="A131" s="58"/>
      <c r="B131" s="58"/>
      <c r="C131" s="58"/>
    </row>
    <row r="133">
      <c r="A133" s="58"/>
      <c r="B133" s="58"/>
      <c r="C133" s="58"/>
    </row>
    <row r="134">
      <c r="A134" s="58"/>
      <c r="B134" s="58"/>
      <c r="C134" s="58"/>
    </row>
    <row r="135">
      <c r="A135" s="58"/>
      <c r="B135" s="58"/>
      <c r="C135" s="58"/>
    </row>
    <row r="136">
      <c r="A136" s="58"/>
      <c r="B136" s="58"/>
      <c r="C136" s="58"/>
    </row>
    <row r="137">
      <c r="A137" s="58"/>
      <c r="B137" s="58"/>
      <c r="C137" s="58"/>
    </row>
  </sheetData>
  <pageMargins left="0.69999999999999996" right="0.69999999999999996" top="0.75" bottom="0.75" header="0.29999999999999999" footer="0.29999999999999999"/>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70C0"/>
  </sheetPr>
  <sheetViews>
    <sheetView showGridLines="0" workbookViewId="0">
      <selection activeCell="B39" sqref="B39"/>
    </sheetView>
  </sheetViews>
  <sheetFormatPr defaultRowHeight="15"/>
  <cols>
    <col customWidth="1" min="1" max="1" style="1" width="14.7109375"/>
    <col customWidth="1" min="2" max="2" width="71"/>
    <col bestFit="1" customWidth="1" min="3" max="3" width="132.7109375"/>
    <col customWidth="1" min="4" max="4" style="1" width="13.5703125"/>
    <col bestFit="1" customWidth="1" min="5" max="5" style="1" width="18"/>
    <col customWidth="1" min="6" max="6" width="3.85546875"/>
    <col customWidth="1" min="7" max="7" width="3.28515625"/>
  </cols>
  <sheetData>
    <row r="1" s="5" customFormat="1">
      <c r="A1" s="6" t="s">
        <v>2700</v>
      </c>
      <c r="B1" s="4" t="s">
        <v>2701</v>
      </c>
      <c r="C1" s="4" t="s">
        <v>2702</v>
      </c>
      <c r="D1" s="4" t="s">
        <v>2703</v>
      </c>
      <c r="E1" s="4" t="s">
        <v>2704</v>
      </c>
    </row>
    <row r="2">
      <c r="A2" s="1" t="s">
        <v>2705</v>
      </c>
      <c r="B2" s="74" t="s">
        <v>2706</v>
      </c>
      <c r="C2" t="s">
        <v>2707</v>
      </c>
      <c r="D2" s="5" t="s">
        <v>2708</v>
      </c>
      <c r="E2" s="5"/>
    </row>
    <row r="3">
      <c r="A3" s="5" t="s">
        <v>2709</v>
      </c>
      <c r="B3" s="74" t="s">
        <v>2710</v>
      </c>
      <c r="C3" s="53" t="s">
        <v>2711</v>
      </c>
      <c r="D3" s="5" t="s">
        <v>2708</v>
      </c>
      <c r="E3" s="5"/>
    </row>
    <row r="4">
      <c r="A4" s="1" t="s">
        <v>1611</v>
      </c>
      <c r="B4" s="74" t="s">
        <v>2712</v>
      </c>
      <c r="C4" t="s">
        <v>2713</v>
      </c>
      <c r="D4" s="5"/>
      <c r="E4" s="5"/>
    </row>
    <row r="5">
      <c r="A5" s="66" t="s">
        <v>2714</v>
      </c>
      <c r="B5" s="74" t="s">
        <v>2715</v>
      </c>
      <c r="C5" t="s">
        <v>2716</v>
      </c>
      <c r="D5" s="5"/>
      <c r="E5" s="5"/>
    </row>
    <row r="6">
      <c r="A6" s="1" t="s">
        <v>2717</v>
      </c>
      <c r="B6" s="74" t="s">
        <v>2718</v>
      </c>
      <c r="C6" t="s">
        <v>2719</v>
      </c>
      <c r="D6" s="5" t="s">
        <v>2720</v>
      </c>
      <c r="E6" s="5" t="s">
        <v>2721</v>
      </c>
    </row>
    <row r="7">
      <c r="A7" s="1" t="s">
        <v>2722</v>
      </c>
      <c r="B7" s="74" t="s">
        <v>2723</v>
      </c>
      <c r="C7" t="s">
        <v>2724</v>
      </c>
      <c r="D7" s="5" t="s">
        <v>2720</v>
      </c>
      <c r="E7" s="5" t="s">
        <v>2721</v>
      </c>
    </row>
    <row r="8">
      <c r="A8" s="1" t="s">
        <v>2725</v>
      </c>
      <c r="B8" s="74" t="s">
        <v>2726</v>
      </c>
      <c r="C8" t="s">
        <v>2727</v>
      </c>
      <c r="D8" s="5" t="s">
        <v>2720</v>
      </c>
      <c r="E8" s="5" t="s">
        <v>2721</v>
      </c>
    </row>
    <row r="9">
      <c r="A9" s="1" t="s">
        <v>2728</v>
      </c>
      <c r="B9" s="74" t="s">
        <v>2729</v>
      </c>
      <c r="C9" t="s">
        <v>2730</v>
      </c>
      <c r="D9" s="5" t="s">
        <v>2720</v>
      </c>
      <c r="E9" s="5" t="s">
        <v>2731</v>
      </c>
    </row>
    <row r="10">
      <c r="A10" s="1" t="s">
        <v>2732</v>
      </c>
      <c r="B10" s="74" t="s">
        <v>2733</v>
      </c>
      <c r="C10" s="58" t="s">
        <v>2734</v>
      </c>
      <c r="D10" s="5" t="s">
        <v>2735</v>
      </c>
      <c r="E10" s="5" t="s">
        <v>2736</v>
      </c>
    </row>
    <row r="11">
      <c r="A11" s="1" t="s">
        <v>2737</v>
      </c>
      <c r="B11" s="74" t="s">
        <v>2738</v>
      </c>
      <c r="C11" t="s">
        <v>2739</v>
      </c>
      <c r="D11" s="5"/>
      <c r="E11" s="5"/>
    </row>
    <row r="12">
      <c r="A12" s="43" t="s">
        <v>2740</v>
      </c>
      <c r="B12" s="74" t="s">
        <v>2741</v>
      </c>
      <c r="D12" s="5"/>
      <c r="E12" s="5"/>
    </row>
    <row r="13">
      <c r="A13" s="1" t="s">
        <v>2742</v>
      </c>
      <c r="B13" s="74" t="s">
        <v>2743</v>
      </c>
      <c r="C13" s="58" t="s">
        <v>2744</v>
      </c>
      <c r="D13" s="5"/>
      <c r="E13" s="5"/>
    </row>
    <row r="14">
      <c r="A14" s="1" t="s">
        <v>2745</v>
      </c>
      <c r="B14" s="74" t="s">
        <v>2746</v>
      </c>
      <c r="C14" t="s">
        <v>2747</v>
      </c>
      <c r="D14" s="5"/>
      <c r="E14" s="5"/>
    </row>
    <row r="15">
      <c r="A15" s="1" t="s">
        <v>2748</v>
      </c>
      <c r="B15" s="74" t="s">
        <v>2749</v>
      </c>
      <c r="C15" t="s">
        <v>2750</v>
      </c>
      <c r="D15" s="5"/>
      <c r="E15" s="5"/>
    </row>
    <row r="16">
      <c r="A16" s="1" t="s">
        <v>2751</v>
      </c>
      <c r="B16" s="74" t="s">
        <v>2752</v>
      </c>
      <c r="C16" s="58"/>
      <c r="D16" s="5"/>
      <c r="E16" s="5"/>
    </row>
    <row r="17">
      <c r="A17" s="1" t="s">
        <v>2753</v>
      </c>
      <c r="B17" s="74" t="s">
        <v>2754</v>
      </c>
      <c r="C17" s="58"/>
      <c r="D17" s="5"/>
      <c r="E17" s="5"/>
    </row>
    <row r="18">
      <c r="A18" s="1" t="s">
        <v>2755</v>
      </c>
      <c r="B18" s="74" t="s">
        <v>2756</v>
      </c>
      <c r="C18" s="58" t="s">
        <v>2757</v>
      </c>
      <c r="D18" s="5"/>
      <c r="E18" s="5"/>
    </row>
    <row r="19">
      <c r="A19" s="1" t="s">
        <v>2758</v>
      </c>
      <c r="B19" s="74" t="s">
        <v>2759</v>
      </c>
      <c r="C19" t="s">
        <v>2760</v>
      </c>
      <c r="D19" s="5"/>
      <c r="E19" s="5"/>
    </row>
    <row r="20">
      <c r="A20" s="1" t="s">
        <v>2761</v>
      </c>
      <c r="B20" s="74" t="s">
        <v>2762</v>
      </c>
      <c r="C20" t="s">
        <v>2763</v>
      </c>
      <c r="D20" s="5"/>
      <c r="E20" s="5"/>
    </row>
    <row r="21">
      <c r="A21" s="66" t="s">
        <v>2764</v>
      </c>
      <c r="B21" s="74" t="s">
        <v>2765</v>
      </c>
      <c r="C21" t="s">
        <v>2766</v>
      </c>
      <c r="D21" s="5"/>
      <c r="E21" s="5"/>
    </row>
    <row r="22">
      <c r="A22" s="43" t="s">
        <v>2767</v>
      </c>
      <c r="B22" s="74" t="s">
        <v>2768</v>
      </c>
      <c r="C22" t="s">
        <v>2769</v>
      </c>
      <c r="D22" s="5"/>
      <c r="E22" s="5"/>
    </row>
    <row r="23">
      <c r="A23" s="1" t="s">
        <v>2770</v>
      </c>
      <c r="B23" s="74" t="s">
        <v>2771</v>
      </c>
      <c r="C23" t="s">
        <v>2772</v>
      </c>
      <c r="D23" s="5" t="s">
        <v>2708</v>
      </c>
      <c r="E23" s="5"/>
    </row>
    <row r="24">
      <c r="A24" s="1" t="s">
        <v>2773</v>
      </c>
      <c r="B24" s="74" t="s">
        <v>2774</v>
      </c>
      <c r="C24" t="s">
        <v>2775</v>
      </c>
      <c r="D24" s="5" t="s">
        <v>2708</v>
      </c>
      <c r="E24" s="5"/>
    </row>
    <row r="25">
      <c r="A25" s="1" t="s">
        <v>2776</v>
      </c>
      <c r="B25" s="74" t="s">
        <v>2777</v>
      </c>
      <c r="C25" t="s">
        <v>2778</v>
      </c>
      <c r="D25" s="5" t="s">
        <v>2708</v>
      </c>
      <c r="E25" s="5"/>
    </row>
    <row r="26">
      <c r="A26" s="1" t="s">
        <v>2779</v>
      </c>
      <c r="B26" s="74" t="s">
        <v>2780</v>
      </c>
      <c r="C26" t="s">
        <v>2781</v>
      </c>
      <c r="D26" s="5"/>
      <c r="E26" s="5"/>
    </row>
    <row r="27">
      <c r="A27" s="1" t="s">
        <v>1614</v>
      </c>
      <c r="B27" s="74" t="s">
        <v>2782</v>
      </c>
      <c r="C27" t="s">
        <v>2783</v>
      </c>
      <c r="D27" s="5"/>
      <c r="E27" s="5"/>
    </row>
    <row r="28">
      <c r="A28" s="1" t="s">
        <v>2784</v>
      </c>
      <c r="B28" s="74" t="s">
        <v>2785</v>
      </c>
      <c r="C28" t="s">
        <v>2786</v>
      </c>
      <c r="D28" s="5"/>
      <c r="E28" s="5"/>
    </row>
    <row r="29">
      <c r="A29" s="5" t="s">
        <v>2787</v>
      </c>
      <c r="B29" s="74" t="s">
        <v>2788</v>
      </c>
      <c r="C29" s="53"/>
      <c r="D29" s="5"/>
      <c r="E29" s="5"/>
    </row>
    <row r="30">
      <c r="A30" s="43" t="s">
        <v>2789</v>
      </c>
      <c r="D30" s="5"/>
      <c r="E30" s="5"/>
    </row>
    <row r="31">
      <c r="A31" s="43" t="s">
        <v>2790</v>
      </c>
      <c r="D31" s="5"/>
      <c r="E31" s="5"/>
    </row>
    <row r="32">
      <c r="A32" s="43" t="s">
        <v>2791</v>
      </c>
      <c r="D32" s="5"/>
      <c r="E32" s="5"/>
    </row>
    <row r="33">
      <c r="A33" s="5" t="s">
        <v>2792</v>
      </c>
      <c r="B33" s="58"/>
      <c r="C33" s="58"/>
      <c r="D33" s="5"/>
      <c r="E33" s="5"/>
    </row>
    <row r="34">
      <c r="A34" s="43" t="s">
        <v>2793</v>
      </c>
      <c r="D34" s="5"/>
      <c r="E34" s="5"/>
    </row>
    <row r="35">
      <c r="A35" s="43" t="s">
        <v>2794</v>
      </c>
      <c r="B35" s="58"/>
      <c r="C35" s="58"/>
      <c r="D35" s="5"/>
      <c r="E35" s="5"/>
    </row>
    <row r="36">
      <c r="A36" s="5" t="s">
        <v>2795</v>
      </c>
      <c r="B36" s="58"/>
      <c r="C36" s="58"/>
      <c r="D36" s="5"/>
      <c r="E36" s="5"/>
    </row>
    <row r="37">
      <c r="A37" s="43" t="s">
        <v>2796</v>
      </c>
      <c r="B37" s="58"/>
      <c r="C37" s="58"/>
      <c r="D37" s="5"/>
      <c r="E37" s="5"/>
    </row>
    <row r="38">
      <c r="A38" s="43" t="s">
        <v>2797</v>
      </c>
      <c r="B38" s="58"/>
      <c r="C38" s="58"/>
      <c r="D38" s="5"/>
      <c r="E38" s="5"/>
    </row>
    <row r="39">
      <c r="A39" s="5" t="s">
        <v>2798</v>
      </c>
      <c r="B39" s="58"/>
      <c r="C39" s="58"/>
      <c r="D39" s="5"/>
      <c r="E39" s="5"/>
    </row>
    <row r="40">
      <c r="D40" s="5"/>
      <c r="E40" s="5"/>
    </row>
  </sheetData>
  <pageMargins left="0.69999999999999996" right="0.69999999999999996" top="0.75" bottom="0.75" header="0.29999999999999999" footer="0.29999999999999999"/>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70C0"/>
  </sheetPr>
  <sheetViews>
    <sheetView showGridLines="0" topLeftCell="A29" workbookViewId="0">
      <selection activeCell="B61" sqref="B61"/>
    </sheetView>
  </sheetViews>
  <sheetFormatPr defaultRowHeight="15"/>
  <cols>
    <col bestFit="1" customWidth="1" min="1" max="1" style="51" width="13"/>
    <col customWidth="1" min="2" max="2" style="48" width="105"/>
    <col customWidth="1" min="3" max="3" style="58" width="63.28515625"/>
    <col customWidth="1" min="4" max="4" style="48" width="20.7109375"/>
    <col customWidth="1" min="5" max="5" style="48" width="19.42578125"/>
    <col min="6" max="16384" style="58" width="9.140625"/>
  </cols>
  <sheetData>
    <row r="1" s="43" customFormat="1">
      <c r="A1" s="152" t="s">
        <v>2799</v>
      </c>
      <c r="B1" s="152" t="s">
        <v>2800</v>
      </c>
      <c r="C1" s="152" t="s">
        <v>2801</v>
      </c>
      <c r="D1" s="152" t="s">
        <v>2703</v>
      </c>
      <c r="E1" s="152" t="s">
        <v>2704</v>
      </c>
    </row>
    <row r="2">
      <c r="A2" s="110" t="s">
        <v>2802</v>
      </c>
      <c r="B2" s="50" t="s">
        <v>2803</v>
      </c>
      <c r="C2" s="153" t="s">
        <v>2804</v>
      </c>
    </row>
    <row r="3">
      <c r="A3" s="46" t="s">
        <v>2805</v>
      </c>
      <c r="B3" s="47" t="s">
        <v>2806</v>
      </c>
      <c r="C3" s="153"/>
    </row>
    <row r="4">
      <c r="A4" s="46" t="s">
        <v>2807</v>
      </c>
      <c r="B4" s="47" t="s">
        <v>2808</v>
      </c>
      <c r="C4" s="153"/>
    </row>
    <row r="5">
      <c r="A5" s="46" t="s">
        <v>2809</v>
      </c>
      <c r="B5" s="47" t="s">
        <v>2810</v>
      </c>
      <c r="C5" s="153"/>
      <c r="D5" s="48" t="s">
        <v>2811</v>
      </c>
    </row>
    <row r="6">
      <c r="A6" s="46" t="s">
        <v>2812</v>
      </c>
      <c r="B6" s="47" t="s">
        <v>2813</v>
      </c>
      <c r="C6" s="166"/>
    </row>
    <row r="7">
      <c r="A7" s="46" t="s">
        <v>2814</v>
      </c>
      <c r="B7" s="47" t="s">
        <v>2815</v>
      </c>
      <c r="C7" s="166"/>
    </row>
    <row r="8">
      <c r="A8" s="46" t="s">
        <v>2816</v>
      </c>
      <c r="B8" s="47" t="s">
        <v>2817</v>
      </c>
      <c r="C8" s="153"/>
    </row>
    <row r="9">
      <c r="A9" s="46" t="s">
        <v>2818</v>
      </c>
      <c r="B9" s="47" t="s">
        <v>2819</v>
      </c>
      <c r="C9" s="153"/>
    </row>
    <row r="10">
      <c r="A10" s="46" t="s">
        <v>2820</v>
      </c>
      <c r="B10" s="47" t="s">
        <v>2821</v>
      </c>
      <c r="C10" s="153"/>
    </row>
    <row r="11">
      <c r="A11" s="46" t="s">
        <v>2822</v>
      </c>
      <c r="B11" s="47" t="s">
        <v>2823</v>
      </c>
      <c r="C11" s="153"/>
    </row>
    <row r="12">
      <c r="A12" s="46" t="s">
        <v>2824</v>
      </c>
      <c r="B12" s="47" t="s">
        <v>2825</v>
      </c>
      <c r="C12" s="153"/>
    </row>
    <row r="13">
      <c r="A13" s="46" t="s">
        <v>2826</v>
      </c>
      <c r="B13" s="47" t="s">
        <v>2827</v>
      </c>
      <c r="C13" s="153"/>
    </row>
    <row r="14">
      <c r="A14" s="46" t="s">
        <v>2828</v>
      </c>
      <c r="B14" s="47" t="s">
        <v>2829</v>
      </c>
      <c r="C14" s="153"/>
    </row>
    <row r="15">
      <c r="A15" s="46" t="s">
        <v>2830</v>
      </c>
      <c r="B15" s="47"/>
      <c r="C15" s="166"/>
    </row>
    <row r="16">
      <c r="A16" s="46" t="s">
        <v>2831</v>
      </c>
      <c r="B16" s="47" t="s">
        <v>2832</v>
      </c>
      <c r="C16" s="153"/>
    </row>
    <row r="17">
      <c r="A17" s="46" t="s">
        <v>2833</v>
      </c>
      <c r="B17" s="47" t="s">
        <v>2834</v>
      </c>
      <c r="C17" s="153"/>
    </row>
    <row r="18">
      <c r="A18" s="46" t="s">
        <v>2835</v>
      </c>
      <c r="B18" s="47" t="s">
        <v>2836</v>
      </c>
      <c r="C18" s="153"/>
    </row>
    <row r="19">
      <c r="A19" s="46" t="s">
        <v>2837</v>
      </c>
      <c r="B19" s="47" t="s">
        <v>2838</v>
      </c>
      <c r="C19" s="153"/>
    </row>
    <row r="20">
      <c r="A20" s="46" t="s">
        <v>2839</v>
      </c>
      <c r="B20" s="47" t="s">
        <v>2840</v>
      </c>
      <c r="C20" s="153"/>
    </row>
    <row r="21">
      <c r="A21" s="46" t="s">
        <v>2841</v>
      </c>
      <c r="B21" s="47" t="s">
        <v>2842</v>
      </c>
      <c r="C21" s="153"/>
    </row>
    <row r="22">
      <c r="A22" s="46" t="s">
        <v>2843</v>
      </c>
      <c r="B22" s="47" t="s">
        <v>2844</v>
      </c>
      <c r="C22" s="153"/>
    </row>
    <row r="23">
      <c r="A23" s="46" t="s">
        <v>2845</v>
      </c>
      <c r="B23" s="47" t="s">
        <v>2846</v>
      </c>
      <c r="C23" s="153"/>
    </row>
    <row r="24">
      <c r="A24" s="46" t="s">
        <v>2847</v>
      </c>
      <c r="B24" s="47" t="s">
        <v>2848</v>
      </c>
      <c r="C24" s="153"/>
    </row>
    <row r="25">
      <c r="A25" s="46" t="s">
        <v>2849</v>
      </c>
      <c r="B25" s="47" t="s">
        <v>2850</v>
      </c>
      <c r="C25" s="153"/>
    </row>
    <row r="26">
      <c r="A26" s="46" t="s">
        <v>2851</v>
      </c>
      <c r="B26" s="47" t="s">
        <v>2852</v>
      </c>
      <c r="C26" s="153"/>
    </row>
    <row r="27">
      <c r="A27" s="46" t="s">
        <v>2853</v>
      </c>
      <c r="B27" s="47" t="s">
        <v>2854</v>
      </c>
      <c r="C27" s="153"/>
    </row>
    <row r="28">
      <c r="A28" s="46" t="s">
        <v>2855</v>
      </c>
      <c r="B28" s="47" t="s">
        <v>2856</v>
      </c>
      <c r="C28" s="153"/>
    </row>
    <row r="29">
      <c r="A29" s="46" t="s">
        <v>2857</v>
      </c>
      <c r="B29" s="47" t="s">
        <v>2858</v>
      </c>
      <c r="C29" s="153"/>
    </row>
    <row r="30">
      <c r="A30" s="46" t="s">
        <v>2859</v>
      </c>
      <c r="B30" s="168" t="s">
        <v>2860</v>
      </c>
      <c r="C30" s="153"/>
    </row>
    <row r="31">
      <c r="A31" s="46" t="s">
        <v>2861</v>
      </c>
      <c r="B31" s="47" t="s">
        <v>2862</v>
      </c>
      <c r="C31" s="153"/>
    </row>
    <row r="32">
      <c r="A32" s="46" t="s">
        <v>2863</v>
      </c>
      <c r="B32" s="47" t="s">
        <v>2864</v>
      </c>
      <c r="C32" s="153"/>
    </row>
    <row r="33">
      <c r="A33" s="46" t="s">
        <v>2865</v>
      </c>
      <c r="B33" s="47" t="s">
        <v>2866</v>
      </c>
      <c r="C33" s="153"/>
    </row>
    <row r="34">
      <c r="A34" s="46" t="s">
        <v>2867</v>
      </c>
      <c r="B34" s="47" t="s">
        <v>2868</v>
      </c>
      <c r="C34" s="153"/>
    </row>
    <row r="35">
      <c r="A35" s="46" t="s">
        <v>2869</v>
      </c>
      <c r="B35" s="154" t="s">
        <v>2870</v>
      </c>
      <c r="C35" s="153"/>
    </row>
    <row r="36">
      <c r="A36" s="46" t="s">
        <v>2871</v>
      </c>
      <c r="B36" s="47" t="s">
        <v>2872</v>
      </c>
      <c r="C36" s="153" t="s">
        <v>2873</v>
      </c>
    </row>
    <row r="37">
      <c r="A37" s="46" t="s">
        <v>2874</v>
      </c>
      <c r="B37" s="47" t="s">
        <v>2875</v>
      </c>
      <c r="C37" s="153"/>
    </row>
    <row r="38">
      <c r="A38" s="46" t="s">
        <v>2876</v>
      </c>
      <c r="B38" s="47" t="s">
        <v>2877</v>
      </c>
      <c r="C38" s="153"/>
    </row>
    <row r="39">
      <c r="A39" s="46" t="s">
        <v>2878</v>
      </c>
      <c r="B39" s="47"/>
      <c r="C39" s="166"/>
    </row>
    <row r="40">
      <c r="A40" s="46" t="s">
        <v>2879</v>
      </c>
      <c r="B40" s="47" t="s">
        <v>2880</v>
      </c>
      <c r="C40" s="153"/>
    </row>
    <row r="41">
      <c r="A41" s="46" t="s">
        <v>2881</v>
      </c>
      <c r="B41" s="47" t="s">
        <v>2882</v>
      </c>
      <c r="C41" s="153"/>
    </row>
    <row r="42">
      <c r="A42" s="46" t="s">
        <v>2883</v>
      </c>
      <c r="B42" s="47" t="s">
        <v>2884</v>
      </c>
      <c r="C42" s="153"/>
    </row>
    <row r="43">
      <c r="A43" s="46" t="s">
        <v>2885</v>
      </c>
      <c r="B43" s="47" t="s">
        <v>2886</v>
      </c>
      <c r="C43" s="153"/>
    </row>
    <row r="44">
      <c r="A44" s="46" t="s">
        <v>2887</v>
      </c>
      <c r="B44" s="47" t="s">
        <v>2888</v>
      </c>
      <c r="C44" s="153"/>
    </row>
    <row r="45">
      <c r="A45" s="46" t="s">
        <v>2889</v>
      </c>
      <c r="B45" s="47" t="s">
        <v>2890</v>
      </c>
      <c r="C45" s="153"/>
    </row>
    <row r="46">
      <c r="A46" s="46" t="s">
        <v>2891</v>
      </c>
      <c r="B46" s="47" t="s">
        <v>2892</v>
      </c>
      <c r="C46" s="153"/>
    </row>
    <row r="47">
      <c r="A47" s="46" t="s">
        <v>2893</v>
      </c>
      <c r="B47" s="47" t="s">
        <v>2894</v>
      </c>
      <c r="C47" s="48"/>
    </row>
    <row r="48">
      <c r="A48" s="46" t="s">
        <v>2895</v>
      </c>
      <c r="B48" s="47" t="s">
        <v>2896</v>
      </c>
      <c r="C48" s="153"/>
    </row>
    <row r="49">
      <c r="A49" s="46" t="s">
        <v>2897</v>
      </c>
      <c r="B49" s="47" t="s">
        <v>2898</v>
      </c>
      <c r="C49" s="153"/>
    </row>
    <row r="50">
      <c r="A50" s="46" t="s">
        <v>2899</v>
      </c>
      <c r="B50" s="47" t="s">
        <v>2900</v>
      </c>
      <c r="C50" s="153"/>
    </row>
    <row r="51">
      <c r="A51" s="46" t="s">
        <v>2901</v>
      </c>
      <c r="B51" s="47" t="s">
        <v>2902</v>
      </c>
      <c r="C51" s="153"/>
    </row>
    <row r="52">
      <c r="A52" s="46" t="s">
        <v>2903</v>
      </c>
      <c r="B52" s="47" t="s">
        <v>2904</v>
      </c>
      <c r="C52" s="153"/>
    </row>
    <row r="53">
      <c r="A53" s="46" t="s">
        <v>2905</v>
      </c>
      <c r="B53" s="47" t="s">
        <v>2906</v>
      </c>
      <c r="C53" s="153"/>
    </row>
    <row r="54">
      <c r="A54" s="46" t="s">
        <v>2907</v>
      </c>
      <c r="B54" s="47" t="s">
        <v>2908</v>
      </c>
      <c r="C54" s="153"/>
    </row>
    <row r="55">
      <c r="A55" s="46" t="s">
        <v>2909</v>
      </c>
      <c r="B55" s="49" t="s">
        <v>2910</v>
      </c>
      <c r="C55" s="153"/>
    </row>
    <row r="56">
      <c r="A56" s="155" t="s">
        <v>2911</v>
      </c>
      <c r="B56" s="47" t="s">
        <v>2912</v>
      </c>
      <c r="C56" s="153"/>
    </row>
    <row r="57">
      <c r="A57" s="46" t="s">
        <v>2913</v>
      </c>
      <c r="B57" s="156" t="s">
        <v>2914</v>
      </c>
      <c r="C57" s="166"/>
    </row>
    <row r="58">
      <c r="A58" s="46" t="s">
        <v>2915</v>
      </c>
      <c r="B58" s="47" t="s">
        <v>2916</v>
      </c>
      <c r="C58" s="153"/>
    </row>
    <row r="59">
      <c r="A59" s="46" t="s">
        <v>2917</v>
      </c>
      <c r="B59" s="47" t="s">
        <v>2918</v>
      </c>
      <c r="C59" s="153"/>
    </row>
    <row r="60">
      <c r="A60" s="46" t="s">
        <v>2919</v>
      </c>
      <c r="B60" s="47" t="s">
        <v>2920</v>
      </c>
      <c r="C60" s="153"/>
    </row>
    <row r="61">
      <c r="A61" s="46" t="s">
        <v>2921</v>
      </c>
      <c r="B61" s="47" t="s">
        <v>2922</v>
      </c>
      <c r="C61" s="153"/>
    </row>
    <row r="62">
      <c r="A62" s="46" t="s">
        <v>2923</v>
      </c>
      <c r="B62" s="47" t="s">
        <v>2924</v>
      </c>
      <c r="C62" s="153"/>
    </row>
    <row r="63">
      <c r="A63" s="46" t="s">
        <v>2925</v>
      </c>
      <c r="B63" s="47" t="s">
        <v>2926</v>
      </c>
      <c r="C63" s="153"/>
    </row>
    <row r="64">
      <c r="A64" s="46" t="s">
        <v>2927</v>
      </c>
      <c r="B64" s="47" t="s">
        <v>2928</v>
      </c>
      <c r="C64" s="153"/>
    </row>
    <row r="65">
      <c r="A65" s="46" t="s">
        <v>2929</v>
      </c>
      <c r="B65" s="47" t="s">
        <v>2930</v>
      </c>
      <c r="C65" s="153"/>
    </row>
    <row r="66">
      <c r="A66" s="46" t="s">
        <v>2931</v>
      </c>
      <c r="B66" s="47" t="s">
        <v>2932</v>
      </c>
      <c r="C66" s="153"/>
    </row>
    <row r="67">
      <c r="A67" s="46" t="s">
        <v>2933</v>
      </c>
      <c r="B67" s="47" t="s">
        <v>2934</v>
      </c>
      <c r="C67" s="153"/>
    </row>
    <row r="68">
      <c r="A68" s="46" t="s">
        <v>2935</v>
      </c>
      <c r="B68" s="47" t="s">
        <v>2936</v>
      </c>
      <c r="C68" s="153"/>
    </row>
    <row r="69">
      <c r="A69" s="46" t="s">
        <v>2937</v>
      </c>
      <c r="B69" s="47" t="s">
        <v>2938</v>
      </c>
      <c r="C69" s="153" t="s">
        <v>2939</v>
      </c>
    </row>
    <row r="70">
      <c r="A70" s="46" t="s">
        <v>2940</v>
      </c>
      <c r="B70" s="47" t="s">
        <v>2941</v>
      </c>
      <c r="C70" s="153"/>
    </row>
    <row r="71">
      <c r="A71" s="46" t="s">
        <v>2942</v>
      </c>
      <c r="B71" s="47" t="s">
        <v>2943</v>
      </c>
      <c r="C71" s="153"/>
    </row>
    <row r="72">
      <c r="A72" s="46" t="s">
        <v>2944</v>
      </c>
      <c r="B72" s="47" t="s">
        <v>2945</v>
      </c>
      <c r="C72" s="153"/>
    </row>
    <row r="73">
      <c r="A73" s="46" t="s">
        <v>2946</v>
      </c>
      <c r="B73" s="47" t="s">
        <v>2947</v>
      </c>
      <c r="C73" s="153"/>
    </row>
    <row r="74">
      <c r="A74" s="46" t="s">
        <v>2948</v>
      </c>
      <c r="B74" s="47" t="s">
        <v>2949</v>
      </c>
      <c r="C74" s="153"/>
    </row>
    <row r="75">
      <c r="A75" s="46" t="s">
        <v>2950</v>
      </c>
      <c r="B75" s="47" t="s">
        <v>2951</v>
      </c>
      <c r="C75" s="153"/>
    </row>
    <row r="76">
      <c r="A76" s="46" t="s">
        <v>2952</v>
      </c>
      <c r="B76" s="47" t="s">
        <v>2953</v>
      </c>
      <c r="C76" s="153"/>
    </row>
    <row r="77">
      <c r="A77" s="46" t="s">
        <v>2954</v>
      </c>
      <c r="B77" s="47" t="s">
        <v>2955</v>
      </c>
      <c r="C77" s="153"/>
    </row>
    <row r="78">
      <c r="A78" s="46" t="s">
        <v>2956</v>
      </c>
      <c r="B78" s="47" t="s">
        <v>2957</v>
      </c>
      <c r="C78" s="153"/>
    </row>
    <row r="79">
      <c r="A79" s="46" t="s">
        <v>2958</v>
      </c>
      <c r="B79" s="47" t="s">
        <v>2959</v>
      </c>
      <c r="C79" s="153"/>
    </row>
    <row r="80">
      <c r="A80" s="46" t="s">
        <v>2960</v>
      </c>
      <c r="B80" s="47" t="s">
        <v>2961</v>
      </c>
      <c r="C80" s="153" t="s">
        <v>2962</v>
      </c>
    </row>
    <row r="81">
      <c r="A81" s="46" t="s">
        <v>2963</v>
      </c>
      <c r="B81" s="47" t="s">
        <v>2964</v>
      </c>
      <c r="C81" s="153"/>
    </row>
    <row r="82">
      <c r="A82" s="46" t="s">
        <v>2965</v>
      </c>
      <c r="B82" s="47" t="s">
        <v>2966</v>
      </c>
      <c r="C82" s="153"/>
    </row>
    <row r="83">
      <c r="A83" s="46" t="s">
        <v>2967</v>
      </c>
      <c r="B83" s="47" t="s">
        <v>2968</v>
      </c>
      <c r="C83" s="153" t="s">
        <v>2969</v>
      </c>
    </row>
    <row r="84">
      <c r="A84" s="46" t="s">
        <v>2970</v>
      </c>
      <c r="B84" s="47" t="s">
        <v>2971</v>
      </c>
      <c r="C84" s="153"/>
    </row>
    <row r="85">
      <c r="A85" s="46" t="s">
        <v>2972</v>
      </c>
      <c r="B85" s="47" t="s">
        <v>2973</v>
      </c>
      <c r="C85" s="153"/>
    </row>
    <row r="86">
      <c r="A86" s="46" t="s">
        <v>2974</v>
      </c>
      <c r="B86" s="47" t="s">
        <v>2975</v>
      </c>
      <c r="C86" s="153"/>
    </row>
    <row r="87">
      <c r="A87" s="46" t="s">
        <v>2976</v>
      </c>
      <c r="B87" s="47" t="s">
        <v>2977</v>
      </c>
      <c r="C87" s="153" t="s">
        <v>2939</v>
      </c>
    </row>
    <row r="88">
      <c r="A88" s="46" t="s">
        <v>2978</v>
      </c>
      <c r="B88" s="47" t="s">
        <v>2979</v>
      </c>
      <c r="C88" s="153" t="s">
        <v>2980</v>
      </c>
    </row>
    <row r="89">
      <c r="A89" s="46" t="s">
        <v>2981</v>
      </c>
      <c r="B89" s="47" t="s">
        <v>2982</v>
      </c>
      <c r="C89" s="153"/>
    </row>
    <row r="90">
      <c r="A90" s="46" t="s">
        <v>2983</v>
      </c>
      <c r="B90" s="47" t="s">
        <v>2984</v>
      </c>
      <c r="C90" s="153"/>
    </row>
    <row r="91">
      <c r="A91" s="46" t="s">
        <v>2985</v>
      </c>
      <c r="B91" s="47" t="s">
        <v>2986</v>
      </c>
      <c r="C91" s="153" t="s">
        <v>2987</v>
      </c>
    </row>
    <row r="92">
      <c r="A92" s="46" t="s">
        <v>2988</v>
      </c>
      <c r="B92" s="47" t="s">
        <v>2989</v>
      </c>
      <c r="C92" s="153"/>
    </row>
    <row r="93">
      <c r="A93" s="46" t="s">
        <v>2990</v>
      </c>
      <c r="B93" s="47" t="s">
        <v>2991</v>
      </c>
      <c r="C93" s="153"/>
    </row>
    <row r="94">
      <c r="A94" s="46" t="s">
        <v>2992</v>
      </c>
      <c r="B94" s="47" t="s">
        <v>2993</v>
      </c>
      <c r="C94" s="153"/>
    </row>
    <row r="95">
      <c r="A95" s="46" t="s">
        <v>2994</v>
      </c>
      <c r="B95" s="47" t="s">
        <v>2995</v>
      </c>
      <c r="C95" s="153" t="s">
        <v>2996</v>
      </c>
    </row>
    <row r="96">
      <c r="A96" s="46" t="s">
        <v>2997</v>
      </c>
      <c r="B96" s="47" t="s">
        <v>2998</v>
      </c>
      <c r="C96" s="153"/>
    </row>
    <row r="97">
      <c r="A97" s="46" t="s">
        <v>2999</v>
      </c>
      <c r="B97" s="47" t="s">
        <v>3000</v>
      </c>
      <c r="C97" s="153"/>
    </row>
    <row r="98">
      <c r="A98" s="46" t="s">
        <v>3001</v>
      </c>
      <c r="B98" s="47" t="s">
        <v>3002</v>
      </c>
      <c r="C98" s="153"/>
    </row>
    <row r="99">
      <c r="A99" s="46" t="s">
        <v>3003</v>
      </c>
      <c r="B99" s="47" t="s">
        <v>3004</v>
      </c>
      <c r="C99" s="153"/>
    </row>
    <row r="100">
      <c r="A100" s="46" t="s">
        <v>3005</v>
      </c>
      <c r="B100" s="47" t="s">
        <v>3006</v>
      </c>
      <c r="C100" s="153"/>
    </row>
    <row r="101">
      <c r="A101" s="46" t="s">
        <v>3007</v>
      </c>
      <c r="B101" s="47" t="s">
        <v>3008</v>
      </c>
      <c r="C101" s="153"/>
    </row>
    <row r="102">
      <c r="A102" s="46" t="s">
        <v>3009</v>
      </c>
      <c r="B102" s="166" t="s">
        <v>3010</v>
      </c>
      <c r="C102" s="47" t="s">
        <v>3011</v>
      </c>
    </row>
    <row r="103">
      <c r="A103" s="46" t="s">
        <v>3012</v>
      </c>
      <c r="B103" s="47" t="s">
        <v>3013</v>
      </c>
      <c r="C103" s="153"/>
    </row>
    <row r="104">
      <c r="A104" s="46" t="s">
        <v>3014</v>
      </c>
      <c r="B104" s="47" t="s">
        <v>3015</v>
      </c>
      <c r="C104" s="153"/>
    </row>
    <row r="105">
      <c r="A105" s="46" t="s">
        <v>3016</v>
      </c>
      <c r="B105" s="47" t="s">
        <v>3017</v>
      </c>
      <c r="C105" s="153"/>
    </row>
    <row r="106">
      <c r="A106" s="46" t="s">
        <v>3018</v>
      </c>
      <c r="B106" s="47" t="s">
        <v>3019</v>
      </c>
      <c r="C106" s="153"/>
    </row>
    <row r="107">
      <c r="A107" s="46" t="s">
        <v>3020</v>
      </c>
      <c r="B107" s="47" t="s">
        <v>3021</v>
      </c>
      <c r="C107" s="153"/>
    </row>
    <row r="108">
      <c r="A108" s="46" t="s">
        <v>3022</v>
      </c>
      <c r="B108" s="47" t="s">
        <v>3023</v>
      </c>
      <c r="C108" s="153"/>
    </row>
    <row r="109">
      <c r="A109" s="46" t="s">
        <v>3024</v>
      </c>
      <c r="B109" s="47" t="s">
        <v>3025</v>
      </c>
      <c r="C109" s="153"/>
    </row>
    <row r="110">
      <c r="A110" s="46" t="s">
        <v>3026</v>
      </c>
      <c r="B110" s="47" t="s">
        <v>3027</v>
      </c>
      <c r="C110" s="153"/>
    </row>
    <row r="111">
      <c r="A111" s="46" t="s">
        <v>3028</v>
      </c>
      <c r="B111" s="47"/>
      <c r="C111" s="166"/>
    </row>
    <row r="112">
      <c r="A112" s="46" t="s">
        <v>3029</v>
      </c>
      <c r="B112" s="47" t="s">
        <v>3030</v>
      </c>
      <c r="C112" s="153" t="s">
        <v>3031</v>
      </c>
    </row>
    <row r="113">
      <c r="A113" s="46" t="s">
        <v>3032</v>
      </c>
      <c r="B113" s="47" t="s">
        <v>3033</v>
      </c>
      <c r="C113" s="166"/>
    </row>
    <row r="114">
      <c r="A114" s="46" t="s">
        <v>3034</v>
      </c>
      <c r="B114" s="47" t="s">
        <v>3035</v>
      </c>
      <c r="C114" s="153"/>
    </row>
    <row r="115">
      <c r="A115" s="46" t="s">
        <v>3036</v>
      </c>
      <c r="B115" s="47" t="s">
        <v>3037</v>
      </c>
      <c r="C115" s="153"/>
    </row>
    <row r="116">
      <c r="A116" s="46" t="s">
        <v>3038</v>
      </c>
      <c r="B116" s="47" t="s">
        <v>3039</v>
      </c>
      <c r="C116" s="153"/>
    </row>
    <row r="117">
      <c r="A117" s="46" t="s">
        <v>3040</v>
      </c>
      <c r="B117" s="47" t="s">
        <v>3041</v>
      </c>
      <c r="C117" s="153"/>
    </row>
    <row r="118">
      <c r="A118" s="46" t="s">
        <v>3042</v>
      </c>
      <c r="B118" s="47"/>
      <c r="C118" s="153"/>
    </row>
    <row r="119">
      <c r="A119" s="46" t="s">
        <v>3043</v>
      </c>
      <c r="B119" s="47" t="s">
        <v>3044</v>
      </c>
      <c r="C119" s="153"/>
    </row>
    <row r="120">
      <c r="A120" s="46" t="s">
        <v>3045</v>
      </c>
      <c r="B120" s="47" t="s">
        <v>3046</v>
      </c>
      <c r="C120" s="153" t="s">
        <v>3047</v>
      </c>
    </row>
    <row r="121">
      <c r="A121" s="46" t="s">
        <v>3048</v>
      </c>
      <c r="B121" s="47" t="s">
        <v>3049</v>
      </c>
      <c r="C121" s="153"/>
    </row>
    <row r="122">
      <c r="A122" s="46" t="s">
        <v>3050</v>
      </c>
      <c r="B122" s="47" t="s">
        <v>3051</v>
      </c>
      <c r="C122" s="153"/>
    </row>
    <row r="123">
      <c r="A123" s="46" t="s">
        <v>3052</v>
      </c>
      <c r="B123" s="47" t="s">
        <v>3053</v>
      </c>
      <c r="C123" s="153" t="s">
        <v>3054</v>
      </c>
    </row>
    <row r="124">
      <c r="A124" s="46" t="s">
        <v>3055</v>
      </c>
      <c r="B124" s="47" t="s">
        <v>3056</v>
      </c>
      <c r="C124" s="153"/>
    </row>
    <row r="125">
      <c r="A125" s="46" t="s">
        <v>3057</v>
      </c>
      <c r="B125" s="47" t="s">
        <v>3058</v>
      </c>
      <c r="C125" s="153"/>
    </row>
    <row r="126">
      <c r="A126" s="46" t="s">
        <v>3059</v>
      </c>
      <c r="B126" s="47" t="s">
        <v>3060</v>
      </c>
      <c r="C126" s="153"/>
    </row>
    <row r="127">
      <c r="A127" s="46" t="s">
        <v>3061</v>
      </c>
      <c r="B127" s="47"/>
      <c r="C127" s="153"/>
    </row>
    <row r="128">
      <c r="A128" s="46" t="s">
        <v>3062</v>
      </c>
      <c r="B128" s="47" t="s">
        <v>3063</v>
      </c>
      <c r="C128" s="153"/>
    </row>
    <row r="129">
      <c r="A129" s="46" t="s">
        <v>3064</v>
      </c>
      <c r="B129" s="47" t="s">
        <v>3065</v>
      </c>
      <c r="C129" s="153"/>
    </row>
    <row r="130">
      <c r="A130" s="46" t="s">
        <v>3066</v>
      </c>
      <c r="B130" s="47"/>
      <c r="C130" s="153"/>
    </row>
    <row r="131">
      <c r="A131" s="46" t="s">
        <v>3067</v>
      </c>
      <c r="B131" s="47" t="s">
        <v>3068</v>
      </c>
      <c r="C131" s="153"/>
    </row>
    <row r="132">
      <c r="A132" s="46" t="s">
        <v>3069</v>
      </c>
      <c r="B132" s="47" t="s">
        <v>3070</v>
      </c>
      <c r="C132" s="153"/>
    </row>
    <row r="133">
      <c r="A133" s="46" t="s">
        <v>3071</v>
      </c>
      <c r="B133" s="47" t="s">
        <v>3072</v>
      </c>
      <c r="C133" s="153"/>
    </row>
    <row r="134">
      <c r="A134" s="46" t="s">
        <v>3073</v>
      </c>
      <c r="B134" s="47" t="s">
        <v>3074</v>
      </c>
      <c r="C134" s="153"/>
    </row>
    <row r="135">
      <c r="A135" s="46" t="s">
        <v>3075</v>
      </c>
      <c r="B135" s="47"/>
      <c r="C135" s="153"/>
    </row>
    <row r="136">
      <c r="A136" s="46" t="s">
        <v>3076</v>
      </c>
      <c r="B136" s="47" t="s">
        <v>3077</v>
      </c>
      <c r="C136" s="153"/>
    </row>
    <row r="137">
      <c r="A137" s="46" t="s">
        <v>3078</v>
      </c>
      <c r="B137" s="47" t="s">
        <v>3079</v>
      </c>
      <c r="C137" s="153"/>
    </row>
    <row r="138">
      <c r="A138" s="46" t="s">
        <v>3080</v>
      </c>
      <c r="B138" s="47" t="s">
        <v>3081</v>
      </c>
      <c r="C138" s="153"/>
    </row>
    <row r="139">
      <c r="A139" s="46" t="s">
        <v>3082</v>
      </c>
      <c r="B139" s="47" t="s">
        <v>3083</v>
      </c>
      <c r="C139" s="153" t="s">
        <v>3084</v>
      </c>
    </row>
    <row r="140">
      <c r="A140" s="46" t="s">
        <v>3085</v>
      </c>
      <c r="B140" s="47" t="s">
        <v>3086</v>
      </c>
      <c r="C140" s="153"/>
    </row>
    <row r="141">
      <c r="A141" s="46" t="s">
        <v>3087</v>
      </c>
      <c r="B141" s="167" t="s">
        <v>3088</v>
      </c>
      <c r="C141" s="153"/>
      <c r="D141" s="157"/>
      <c r="E141" s="157"/>
    </row>
    <row r="142">
      <c r="A142" s="46" t="s">
        <v>3089</v>
      </c>
      <c r="B142" s="47" t="s">
        <v>3090</v>
      </c>
      <c r="C142" s="153"/>
    </row>
    <row r="143">
      <c r="A143" s="46" t="s">
        <v>3091</v>
      </c>
      <c r="B143" s="47" t="s">
        <v>3092</v>
      </c>
      <c r="C143" s="153" t="s">
        <v>3093</v>
      </c>
    </row>
    <row r="144">
      <c r="A144" s="46" t="s">
        <v>3094</v>
      </c>
      <c r="B144" s="47" t="s">
        <v>3095</v>
      </c>
      <c r="C144" s="153"/>
    </row>
    <row r="145">
      <c r="A145" s="46" t="s">
        <v>3096</v>
      </c>
      <c r="B145" s="47" t="s">
        <v>3097</v>
      </c>
      <c r="C145" s="153"/>
    </row>
    <row r="146">
      <c r="A146" s="46" t="s">
        <v>3098</v>
      </c>
      <c r="B146" s="47" t="s">
        <v>3099</v>
      </c>
      <c r="C146" s="153"/>
    </row>
    <row r="147">
      <c r="A147" s="46" t="s">
        <v>3100</v>
      </c>
      <c r="B147" s="151" t="s">
        <v>3101</v>
      </c>
      <c r="C147" s="153"/>
      <c r="D147" s="40"/>
      <c r="E147" s="40"/>
    </row>
    <row r="148">
      <c r="A148" s="46" t="s">
        <v>3102</v>
      </c>
      <c r="B148" s="47" t="s">
        <v>3103</v>
      </c>
      <c r="C148" s="153"/>
    </row>
    <row r="149">
      <c r="A149" s="46" t="s">
        <v>3104</v>
      </c>
      <c r="B149" s="47" t="s">
        <v>3105</v>
      </c>
      <c r="C149" s="153"/>
    </row>
    <row r="150">
      <c r="A150" s="46" t="s">
        <v>3106</v>
      </c>
      <c r="B150" s="47" t="s">
        <v>3107</v>
      </c>
      <c r="C150" s="153"/>
    </row>
    <row r="151">
      <c r="A151" s="46" t="s">
        <v>3108</v>
      </c>
      <c r="B151" s="47" t="s">
        <v>3109</v>
      </c>
      <c r="C151" s="153"/>
    </row>
    <row r="152">
      <c r="A152" s="46" t="s">
        <v>3110</v>
      </c>
      <c r="B152" s="47" t="s">
        <v>3111</v>
      </c>
      <c r="C152" s="166"/>
    </row>
    <row r="153">
      <c r="A153" s="46" t="s">
        <v>3112</v>
      </c>
      <c r="B153" s="47" t="s">
        <v>3113</v>
      </c>
      <c r="C153" s="153"/>
    </row>
    <row r="154">
      <c r="A154" s="46" t="s">
        <v>3114</v>
      </c>
      <c r="B154" s="47" t="s">
        <v>3115</v>
      </c>
      <c r="C154" s="153"/>
    </row>
    <row r="155">
      <c r="A155" s="46" t="s">
        <v>3116</v>
      </c>
      <c r="B155" s="47" t="s">
        <v>3117</v>
      </c>
      <c r="C155" s="153"/>
    </row>
    <row r="156">
      <c r="A156" s="46" t="s">
        <v>3118</v>
      </c>
      <c r="B156" s="47" t="s">
        <v>3119</v>
      </c>
      <c r="C156" s="153"/>
    </row>
    <row r="157">
      <c r="A157" s="46" t="s">
        <v>3120</v>
      </c>
      <c r="B157" s="47" t="s">
        <v>3121</v>
      </c>
      <c r="C157" s="153"/>
    </row>
    <row r="158">
      <c r="A158" s="46" t="s">
        <v>3122</v>
      </c>
      <c r="B158" s="47" t="s">
        <v>3123</v>
      </c>
      <c r="C158" s="153"/>
    </row>
    <row r="159">
      <c r="A159" s="46" t="s">
        <v>3124</v>
      </c>
      <c r="B159" s="47" t="s">
        <v>3125</v>
      </c>
      <c r="C159" s="153"/>
    </row>
    <row r="160">
      <c r="A160" s="46" t="s">
        <v>3126</v>
      </c>
      <c r="B160" s="47" t="s">
        <v>3127</v>
      </c>
      <c r="C160" s="153"/>
    </row>
    <row r="161">
      <c r="A161" s="46" t="s">
        <v>3128</v>
      </c>
      <c r="B161" s="47" t="s">
        <v>3129</v>
      </c>
      <c r="C161" s="153"/>
    </row>
    <row r="162">
      <c r="A162" s="46" t="s">
        <v>3130</v>
      </c>
      <c r="B162" s="47" t="s">
        <v>3131</v>
      </c>
      <c r="C162" s="153"/>
    </row>
    <row r="163">
      <c r="A163" s="46" t="s">
        <v>3132</v>
      </c>
      <c r="B163" s="47" t="s">
        <v>3133</v>
      </c>
      <c r="C163" s="153"/>
    </row>
    <row r="164">
      <c r="A164" s="46" t="s">
        <v>3134</v>
      </c>
      <c r="B164" s="47" t="s">
        <v>3135</v>
      </c>
      <c r="C164" s="153"/>
    </row>
    <row r="165">
      <c r="A165" s="46" t="s">
        <v>3136</v>
      </c>
      <c r="B165" s="47" t="s">
        <v>3137</v>
      </c>
      <c r="C165" s="153"/>
    </row>
    <row r="166">
      <c r="A166" s="46" t="s">
        <v>3138</v>
      </c>
      <c r="B166" s="47" t="s">
        <v>3139</v>
      </c>
      <c r="C166" s="153"/>
    </row>
    <row r="167">
      <c r="A167" s="46" t="s">
        <v>3140</v>
      </c>
      <c r="B167" s="47" t="s">
        <v>3141</v>
      </c>
      <c r="C167" s="153"/>
    </row>
    <row r="168">
      <c r="A168" s="46" t="s">
        <v>3142</v>
      </c>
      <c r="B168" s="47" t="s">
        <v>3143</v>
      </c>
      <c r="C168" s="153"/>
    </row>
    <row r="169">
      <c r="A169" s="46" t="s">
        <v>3144</v>
      </c>
      <c r="B169" s="47" t="s">
        <v>3145</v>
      </c>
      <c r="C169" s="153"/>
    </row>
    <row r="170">
      <c r="A170" s="46" t="s">
        <v>3146</v>
      </c>
      <c r="B170" s="47" t="s">
        <v>3147</v>
      </c>
      <c r="C170" s="153"/>
    </row>
    <row r="171">
      <c r="A171" s="46" t="s">
        <v>3148</v>
      </c>
      <c r="B171" s="47" t="s">
        <v>3149</v>
      </c>
      <c r="C171" s="153"/>
    </row>
    <row r="172">
      <c r="A172" s="46" t="s">
        <v>3150</v>
      </c>
      <c r="B172" s="47"/>
      <c r="C172" s="153"/>
      <c r="D172" s="48" t="s">
        <v>3151</v>
      </c>
      <c r="E172" s="48" t="s">
        <v>3152</v>
      </c>
    </row>
    <row r="173">
      <c r="A173" s="46" t="s">
        <v>3153</v>
      </c>
      <c r="B173" s="47" t="s">
        <v>3154</v>
      </c>
      <c r="C173" s="153"/>
    </row>
    <row r="174">
      <c r="A174" s="46" t="s">
        <v>3155</v>
      </c>
      <c r="B174" s="47" t="s">
        <v>3156</v>
      </c>
      <c r="C174" s="153"/>
    </row>
    <row r="175">
      <c r="A175" s="46" t="s">
        <v>3157</v>
      </c>
      <c r="B175" s="47"/>
      <c r="C175" s="153"/>
    </row>
    <row r="176">
      <c r="A176" s="46" t="s">
        <v>3158</v>
      </c>
      <c r="B176" s="47" t="s">
        <v>3159</v>
      </c>
      <c r="C176" s="153"/>
    </row>
    <row r="177">
      <c r="A177" s="46" t="s">
        <v>3160</v>
      </c>
      <c r="B177" s="47" t="s">
        <v>3161</v>
      </c>
      <c r="C177" s="166"/>
    </row>
    <row r="178">
      <c r="A178" s="46" t="s">
        <v>3162</v>
      </c>
      <c r="B178" s="47" t="s">
        <v>3163</v>
      </c>
      <c r="C178" s="153"/>
    </row>
    <row r="179">
      <c r="A179" s="46" t="s">
        <v>3164</v>
      </c>
      <c r="B179" s="47" t="s">
        <v>3165</v>
      </c>
      <c r="C179" s="153"/>
    </row>
    <row r="180">
      <c r="A180" s="46" t="s">
        <v>3166</v>
      </c>
      <c r="B180" s="47" t="s">
        <v>3167</v>
      </c>
      <c r="C180" s="153"/>
    </row>
    <row r="181">
      <c r="A181" s="46" t="s">
        <v>3168</v>
      </c>
      <c r="B181" s="47"/>
      <c r="C181" s="153"/>
    </row>
    <row r="182">
      <c r="A182" s="46" t="s">
        <v>3169</v>
      </c>
      <c r="B182" s="47" t="s">
        <v>3170</v>
      </c>
      <c r="C182" s="153"/>
      <c r="D182" s="48" t="s">
        <v>3171</v>
      </c>
    </row>
    <row r="183">
      <c r="A183" s="46" t="s">
        <v>3172</v>
      </c>
      <c r="B183" s="47" t="s">
        <v>3173</v>
      </c>
      <c r="C183" s="153"/>
    </row>
    <row r="184">
      <c r="A184" s="46" t="s">
        <v>3174</v>
      </c>
      <c r="B184" s="47" t="s">
        <v>3175</v>
      </c>
      <c r="C184" s="153"/>
    </row>
    <row r="185">
      <c r="A185" s="46" t="s">
        <v>3176</v>
      </c>
      <c r="B185" s="47" t="s">
        <v>3177</v>
      </c>
      <c r="C185" s="153"/>
    </row>
    <row r="186">
      <c r="A186" s="46" t="s">
        <v>3178</v>
      </c>
      <c r="B186" s="47" t="s">
        <v>3179</v>
      </c>
      <c r="C186" s="153"/>
    </row>
    <row r="187">
      <c r="A187" s="46" t="s">
        <v>3180</v>
      </c>
      <c r="B187" s="47" t="s">
        <v>3181</v>
      </c>
      <c r="C187" s="153"/>
      <c r="D187" s="48" t="s">
        <v>3171</v>
      </c>
    </row>
    <row r="188">
      <c r="A188" s="46" t="s">
        <v>3182</v>
      </c>
      <c r="B188" s="47" t="s">
        <v>3183</v>
      </c>
      <c r="C188" s="166"/>
    </row>
    <row r="189">
      <c r="A189" s="46" t="s">
        <v>3184</v>
      </c>
      <c r="B189" s="47" t="s">
        <v>3185</v>
      </c>
      <c r="C189" s="153"/>
    </row>
    <row r="190">
      <c r="A190" s="46" t="s">
        <v>3186</v>
      </c>
      <c r="B190" s="47" t="s">
        <v>3187</v>
      </c>
      <c r="C190" s="153"/>
    </row>
    <row r="191">
      <c r="A191" s="46" t="s">
        <v>3188</v>
      </c>
      <c r="B191" s="47" t="s">
        <v>3189</v>
      </c>
      <c r="C191" s="153"/>
    </row>
    <row r="192">
      <c r="A192" s="46" t="s">
        <v>3190</v>
      </c>
      <c r="B192" s="47" t="s">
        <v>3191</v>
      </c>
      <c r="C192" s="153"/>
    </row>
    <row r="193">
      <c r="A193" s="46" t="s">
        <v>3192</v>
      </c>
      <c r="B193" s="47" t="s">
        <v>3193</v>
      </c>
      <c r="C193" s="153"/>
    </row>
    <row r="194">
      <c r="A194" s="46" t="s">
        <v>3194</v>
      </c>
      <c r="B194" s="47" t="s">
        <v>3195</v>
      </c>
      <c r="C194" s="153"/>
    </row>
    <row r="195">
      <c r="A195" s="46" t="s">
        <v>3196</v>
      </c>
      <c r="B195" s="47" t="s">
        <v>3197</v>
      </c>
      <c r="C195" s="153"/>
    </row>
    <row r="196">
      <c r="A196" s="46" t="s">
        <v>3198</v>
      </c>
      <c r="B196" s="47" t="s">
        <v>3199</v>
      </c>
      <c r="C196" s="153"/>
    </row>
    <row r="197">
      <c r="A197" s="46" t="s">
        <v>3200</v>
      </c>
      <c r="B197" s="47" t="s">
        <v>3201</v>
      </c>
      <c r="C197" s="153"/>
    </row>
    <row r="198">
      <c r="A198" s="46" t="s">
        <v>3202</v>
      </c>
      <c r="B198" s="47"/>
      <c r="C198" s="153"/>
    </row>
    <row r="199">
      <c r="A199" s="46" t="s">
        <v>3203</v>
      </c>
      <c r="B199" s="47"/>
      <c r="C199" s="153"/>
    </row>
    <row r="200">
      <c r="A200" s="46" t="s">
        <v>3204</v>
      </c>
      <c r="B200" s="47" t="s">
        <v>3205</v>
      </c>
      <c r="C200" s="153"/>
    </row>
    <row r="201">
      <c r="A201" s="46" t="s">
        <v>3206</v>
      </c>
      <c r="B201" s="47" t="s">
        <v>3207</v>
      </c>
      <c r="C201" s="153"/>
    </row>
    <row r="202">
      <c r="A202" s="46" t="s">
        <v>3208</v>
      </c>
      <c r="B202" s="47" t="s">
        <v>3209</v>
      </c>
      <c r="C202" s="153"/>
    </row>
    <row r="203">
      <c r="A203" s="46" t="s">
        <v>3210</v>
      </c>
      <c r="B203" s="47" t="s">
        <v>3211</v>
      </c>
      <c r="C203" s="153"/>
    </row>
    <row r="204">
      <c r="A204" s="46" t="s">
        <v>3212</v>
      </c>
      <c r="B204" s="47" t="s">
        <v>3213</v>
      </c>
      <c r="C204" s="153"/>
    </row>
    <row r="205">
      <c r="A205" s="46" t="s">
        <v>3214</v>
      </c>
      <c r="B205" s="47"/>
      <c r="C205" s="153"/>
    </row>
    <row r="206">
      <c r="A206" s="46" t="s">
        <v>3215</v>
      </c>
      <c r="B206" s="47"/>
      <c r="C206" s="153"/>
      <c r="D206" s="48" t="s">
        <v>3171</v>
      </c>
    </row>
    <row r="207">
      <c r="A207" s="46" t="s">
        <v>3216</v>
      </c>
      <c r="B207" s="47" t="s">
        <v>3217</v>
      </c>
      <c r="C207" s="153"/>
    </row>
    <row r="208">
      <c r="A208" s="46" t="s">
        <v>3218</v>
      </c>
      <c r="B208" s="47" t="s">
        <v>3219</v>
      </c>
      <c r="C208" s="153"/>
    </row>
    <row r="209">
      <c r="A209" s="46" t="s">
        <v>3220</v>
      </c>
      <c r="B209" s="47" t="s">
        <v>3221</v>
      </c>
      <c r="C209" s="153"/>
    </row>
    <row r="210">
      <c r="A210" s="46" t="s">
        <v>3222</v>
      </c>
      <c r="B210" s="47" t="s">
        <v>3223</v>
      </c>
      <c r="C210" s="153"/>
    </row>
    <row r="211">
      <c r="A211" s="46" t="s">
        <v>3224</v>
      </c>
      <c r="B211" s="47" t="s">
        <v>3225</v>
      </c>
      <c r="C211" s="153"/>
    </row>
    <row r="212">
      <c r="A212" s="46" t="s">
        <v>3226</v>
      </c>
      <c r="B212" s="47" t="s">
        <v>3227</v>
      </c>
      <c r="C212" s="153"/>
    </row>
    <row r="213">
      <c r="A213" s="46" t="s">
        <v>3228</v>
      </c>
      <c r="B213" s="47"/>
      <c r="C213" s="153"/>
    </row>
    <row r="214">
      <c r="A214" s="46" t="s">
        <v>3229</v>
      </c>
      <c r="B214" s="47" t="s">
        <v>3230</v>
      </c>
      <c r="C214" s="153"/>
    </row>
    <row r="215">
      <c r="A215" s="46" t="s">
        <v>3231</v>
      </c>
      <c r="B215" s="47" t="s">
        <v>3232</v>
      </c>
      <c r="C215" s="153" t="s">
        <v>3233</v>
      </c>
    </row>
    <row r="216">
      <c r="A216" s="46" t="s">
        <v>3234</v>
      </c>
      <c r="B216" s="47" t="s">
        <v>3235</v>
      </c>
      <c r="C216" s="153"/>
    </row>
    <row r="217">
      <c r="A217" s="46" t="s">
        <v>3236</v>
      </c>
      <c r="B217" s="47" t="s">
        <v>3237</v>
      </c>
      <c r="C217" s="153"/>
    </row>
    <row r="218">
      <c r="A218" s="158" t="s">
        <v>3238</v>
      </c>
      <c r="B218" s="49" t="s">
        <v>3239</v>
      </c>
      <c r="C218" s="153"/>
    </row>
    <row r="219">
      <c r="A219" s="46" t="s">
        <v>3240</v>
      </c>
      <c r="B219" s="47"/>
      <c r="C219" s="48"/>
    </row>
    <row r="220">
      <c r="A220" s="46" t="s">
        <v>3241</v>
      </c>
      <c r="B220" s="47"/>
      <c r="C220" s="50"/>
      <c r="D220" s="50"/>
      <c r="E220" s="50"/>
    </row>
    <row r="221">
      <c r="A221" s="46" t="s">
        <v>3242</v>
      </c>
      <c r="B221" s="47"/>
      <c r="C221" s="50"/>
      <c r="D221" s="50"/>
      <c r="E221" s="50"/>
    </row>
    <row r="222">
      <c r="A222" s="46" t="s">
        <v>3243</v>
      </c>
      <c r="B222" s="47"/>
      <c r="C222" s="50"/>
      <c r="D222" s="50"/>
      <c r="E222" s="50"/>
    </row>
    <row r="223">
      <c r="A223" s="46" t="s">
        <v>3244</v>
      </c>
      <c r="B223" s="47" t="s">
        <v>3245</v>
      </c>
      <c r="C223" s="50"/>
      <c r="D223" s="50"/>
      <c r="E223" s="50"/>
    </row>
    <row r="224">
      <c r="A224" s="46" t="s">
        <v>3246</v>
      </c>
      <c r="B224" s="47"/>
      <c r="C224" s="48"/>
    </row>
    <row r="225">
      <c r="A225" s="46" t="s">
        <v>3247</v>
      </c>
      <c r="B225" s="47" t="s">
        <v>3248</v>
      </c>
      <c r="C225" s="48"/>
    </row>
    <row r="226">
      <c r="A226" s="46" t="s">
        <v>3249</v>
      </c>
      <c r="B226" s="47" t="s">
        <v>3250</v>
      </c>
      <c r="C226" s="48"/>
    </row>
    <row r="227">
      <c r="A227" s="46" t="s">
        <v>3251</v>
      </c>
      <c r="B227" s="49" t="s">
        <v>3252</v>
      </c>
      <c r="C227" s="48"/>
    </row>
    <row r="228">
      <c r="A228" s="46" t="s">
        <v>3253</v>
      </c>
      <c r="B228" s="47" t="s">
        <v>3254</v>
      </c>
      <c r="C228" s="48"/>
    </row>
    <row r="229">
      <c r="A229" s="46" t="s">
        <v>3255</v>
      </c>
      <c r="B229" s="47" t="s">
        <v>3256</v>
      </c>
      <c r="C229" s="48"/>
    </row>
    <row r="230">
      <c r="A230" s="46" t="s">
        <v>3257</v>
      </c>
      <c r="B230" s="47"/>
      <c r="C230" s="50"/>
      <c r="D230" s="50"/>
      <c r="E230" s="50"/>
    </row>
    <row r="231">
      <c r="A231" s="46" t="s">
        <v>3258</v>
      </c>
      <c r="B231" s="47" t="s">
        <v>3259</v>
      </c>
      <c r="C231" s="48" t="s">
        <v>3260</v>
      </c>
    </row>
    <row r="232">
      <c r="A232" s="46" t="s">
        <v>3261</v>
      </c>
      <c r="B232" s="47"/>
      <c r="C232" s="48"/>
    </row>
    <row r="233">
      <c r="A233" s="46" t="s">
        <v>3262</v>
      </c>
      <c r="B233" s="47" t="s">
        <v>3263</v>
      </c>
      <c r="C233" s="48"/>
    </row>
    <row r="234">
      <c r="A234" s="46" t="s">
        <v>3264</v>
      </c>
      <c r="B234" s="47" t="s">
        <v>3265</v>
      </c>
      <c r="C234" s="48"/>
    </row>
    <row r="235">
      <c r="A235" s="46" t="s">
        <v>3266</v>
      </c>
      <c r="B235" s="49" t="s">
        <v>3267</v>
      </c>
      <c r="C235" s="50"/>
      <c r="D235" s="50"/>
      <c r="E235" s="50"/>
    </row>
    <row r="236">
      <c r="A236" s="46" t="s">
        <v>3268</v>
      </c>
      <c r="B236" s="47" t="s">
        <v>3269</v>
      </c>
      <c r="C236" s="48"/>
    </row>
    <row r="237">
      <c r="A237" s="46" t="s">
        <v>3270</v>
      </c>
      <c r="B237" s="47"/>
      <c r="C237" s="48"/>
    </row>
    <row r="238">
      <c r="A238" s="46" t="s">
        <v>3271</v>
      </c>
      <c r="B238" s="47"/>
      <c r="C238" s="170"/>
    </row>
    <row r="239">
      <c r="A239" s="46" t="s">
        <v>3272</v>
      </c>
      <c r="B239" s="49" t="s">
        <v>3273</v>
      </c>
      <c r="C239" s="170"/>
    </row>
    <row r="240">
      <c r="A240" s="46" t="s">
        <v>3274</v>
      </c>
      <c r="B240" s="47" t="s">
        <v>3275</v>
      </c>
      <c r="C240" s="170"/>
    </row>
    <row r="241">
      <c r="A241" s="46" t="s">
        <v>3276</v>
      </c>
      <c r="B241" s="49" t="s">
        <v>3277</v>
      </c>
      <c r="C241" s="170"/>
    </row>
    <row r="242">
      <c r="A242" s="46" t="s">
        <v>3278</v>
      </c>
      <c r="B242" s="47" t="s">
        <v>3279</v>
      </c>
      <c r="C242" s="170"/>
    </row>
    <row r="243">
      <c r="A243" s="46" t="s">
        <v>3280</v>
      </c>
      <c r="B243" s="49" t="s">
        <v>3281</v>
      </c>
      <c r="C243" s="170" t="s">
        <v>3282</v>
      </c>
    </row>
    <row r="244">
      <c r="A244" s="46" t="s">
        <v>3283</v>
      </c>
      <c r="B244" s="169" t="s">
        <v>2464</v>
      </c>
      <c r="C244" s="170"/>
    </row>
    <row r="245">
      <c r="A245" s="46" t="s">
        <v>3284</v>
      </c>
      <c r="B245" s="49" t="s">
        <v>3285</v>
      </c>
      <c r="C245" s="170"/>
    </row>
    <row r="246" ht="15" customHeight="1">
      <c r="A246" s="46" t="s">
        <v>3286</v>
      </c>
      <c r="B246" s="47" t="s">
        <v>3287</v>
      </c>
      <c r="C246" s="170"/>
    </row>
    <row r="247">
      <c r="A247" s="46" t="s">
        <v>3288</v>
      </c>
      <c r="B247" s="47" t="s">
        <v>3289</v>
      </c>
      <c r="C247" s="48"/>
    </row>
    <row r="248">
      <c r="A248" s="46" t="s">
        <v>3290</v>
      </c>
      <c r="B248" s="47"/>
      <c r="C248" s="48"/>
    </row>
    <row r="249">
      <c r="A249" s="46" t="s">
        <v>3291</v>
      </c>
      <c r="B249" s="47"/>
      <c r="C249" s="48"/>
    </row>
    <row r="250">
      <c r="A250" s="46" t="s">
        <v>3292</v>
      </c>
      <c r="B250" s="47" t="s">
        <v>3293</v>
      </c>
      <c r="C250" s="48"/>
    </row>
    <row r="251">
      <c r="A251" s="46" t="s">
        <v>3294</v>
      </c>
      <c r="B251" s="47" t="s">
        <v>3295</v>
      </c>
      <c r="C251" s="48"/>
    </row>
    <row r="252">
      <c r="A252" s="46" t="s">
        <v>3296</v>
      </c>
      <c r="B252" s="47" t="s">
        <v>3297</v>
      </c>
      <c r="C252" s="48"/>
    </row>
    <row r="253">
      <c r="A253" s="46" t="s">
        <v>3298</v>
      </c>
      <c r="B253" s="47" t="s">
        <v>3299</v>
      </c>
      <c r="C253" s="48"/>
    </row>
    <row r="254">
      <c r="A254" s="46" t="s">
        <v>3300</v>
      </c>
      <c r="B254" s="47" t="s">
        <v>3301</v>
      </c>
      <c r="C254" s="48"/>
    </row>
    <row r="255">
      <c r="A255" s="46" t="s">
        <v>3302</v>
      </c>
      <c r="B255" s="47" t="s">
        <v>3303</v>
      </c>
      <c r="C255" s="48"/>
    </row>
    <row r="256">
      <c r="A256" s="46" t="s">
        <v>3304</v>
      </c>
      <c r="B256" s="47" t="s">
        <v>3305</v>
      </c>
      <c r="C256" s="48"/>
    </row>
    <row r="257">
      <c r="A257" s="46" t="s">
        <v>3306</v>
      </c>
      <c r="B257" s="47" t="s">
        <v>3307</v>
      </c>
      <c r="C257" s="48"/>
    </row>
    <row r="258">
      <c r="A258" s="46" t="s">
        <v>3308</v>
      </c>
      <c r="B258" s="47" t="s">
        <v>3309</v>
      </c>
      <c r="C258" s="48"/>
    </row>
    <row r="259">
      <c r="A259" s="46" t="s">
        <v>3310</v>
      </c>
      <c r="B259" s="47" t="s">
        <v>3311</v>
      </c>
      <c r="C259" s="48"/>
    </row>
    <row r="260">
      <c r="A260" s="46" t="s">
        <v>3312</v>
      </c>
      <c r="B260" s="47" t="s">
        <v>3313</v>
      </c>
      <c r="C260" s="48"/>
    </row>
    <row r="261">
      <c r="A261" s="46" t="s">
        <v>3314</v>
      </c>
      <c r="B261" s="47" t="s">
        <v>3315</v>
      </c>
      <c r="C261" s="48"/>
    </row>
    <row r="262">
      <c r="A262" s="46" t="s">
        <v>3316</v>
      </c>
      <c r="B262" s="49" t="s">
        <v>3317</v>
      </c>
      <c r="C262" s="50" t="s">
        <v>3318</v>
      </c>
      <c r="D262" s="50"/>
      <c r="E262" s="50"/>
    </row>
    <row r="263">
      <c r="A263" s="46" t="s">
        <v>3319</v>
      </c>
      <c r="B263" s="47" t="s">
        <v>3320</v>
      </c>
      <c r="C263" s="48"/>
    </row>
    <row r="264">
      <c r="A264" s="46" t="s">
        <v>3321</v>
      </c>
      <c r="B264" s="47" t="s">
        <v>3322</v>
      </c>
      <c r="C264" s="48"/>
    </row>
    <row r="265">
      <c r="A265" s="46" t="s">
        <v>3323</v>
      </c>
      <c r="B265" s="47" t="s">
        <v>3324</v>
      </c>
      <c r="C265" s="48"/>
    </row>
    <row r="266">
      <c r="A266" s="46" t="s">
        <v>3325</v>
      </c>
      <c r="B266" s="47" t="s">
        <v>3326</v>
      </c>
      <c r="C266" s="48"/>
    </row>
    <row r="267">
      <c r="A267" s="46" t="s">
        <v>3327</v>
      </c>
      <c r="B267" s="47"/>
      <c r="C267" s="48"/>
    </row>
    <row r="268">
      <c r="A268" s="46" t="s">
        <v>3328</v>
      </c>
      <c r="B268" s="47" t="s">
        <v>3329</v>
      </c>
      <c r="C268" s="48"/>
    </row>
    <row r="269">
      <c r="A269" s="46" t="s">
        <v>3330</v>
      </c>
      <c r="B269" s="47" t="s">
        <v>3331</v>
      </c>
      <c r="C269" s="48"/>
    </row>
    <row r="270">
      <c r="A270" s="46" t="s">
        <v>3332</v>
      </c>
      <c r="B270" s="47" t="s">
        <v>3333</v>
      </c>
      <c r="C270" s="48"/>
    </row>
    <row r="271">
      <c r="A271" s="46" t="s">
        <v>3334</v>
      </c>
      <c r="B271" s="47"/>
      <c r="C271" s="48"/>
    </row>
    <row r="272">
      <c r="A272" s="46" t="s">
        <v>3335</v>
      </c>
      <c r="B272" s="47"/>
      <c r="C272" s="48"/>
    </row>
  </sheetData>
  <conditionalFormatting sqref="A2:A272">
    <cfRule type="duplicateValues" priority="7" dxfId="53"/>
  </conditionalFormatting>
  <pageMargins left="0.69999999999999996" right="0.69999999999999996" top="0.75" bottom="0.75" header="0.29999999999999999" footer="0.29999999999999999"/>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2" workbookViewId="0">
      <selection activeCell="J15" sqref="J15:J16"/>
    </sheetView>
  </sheetViews>
  <sheetFormatPr defaultRowHeight="15"/>
  <cols>
    <col customWidth="1" min="1" max="1" width="18.42578125"/>
    <col customWidth="1" min="2" max="2" width="36.7109375"/>
  </cols>
  <sheetData>
    <row r="2">
      <c r="B2">
        <v>19</v>
      </c>
      <c r="C2" t="s">
        <v>3336</v>
      </c>
    </row>
    <row r="3">
      <c r="B3">
        <v>15</v>
      </c>
      <c r="C3" t="s">
        <v>3337</v>
      </c>
    </row>
    <row r="4">
      <c r="B4">
        <v>10</v>
      </c>
      <c r="C4" t="s">
        <v>3338</v>
      </c>
    </row>
    <row r="5">
      <c r="B5">
        <v>310</v>
      </c>
      <c r="C5" t="s">
        <v>3339</v>
      </c>
    </row>
    <row r="9">
      <c r="A9" s="94" t="s">
        <v>3340</v>
      </c>
      <c r="B9" s="95"/>
      <c r="C9" s="89"/>
      <c r="F9" s="89"/>
      <c r="G9" s="90"/>
      <c r="H9" s="78"/>
    </row>
    <row r="10" ht="30.75">
      <c r="A10" s="92" t="s">
        <v>3341</v>
      </c>
      <c r="B10" s="97" t="s">
        <v>3342</v>
      </c>
      <c r="C10" s="89"/>
      <c r="F10" s="89"/>
      <c r="G10" s="90"/>
      <c r="H10" s="78"/>
      <c r="J10" s="100" t="s">
        <v>3343</v>
      </c>
    </row>
    <row r="11" ht="30.75">
      <c r="A11" s="92" t="s">
        <v>3344</v>
      </c>
      <c r="B11" s="97" t="s">
        <v>3345</v>
      </c>
      <c r="C11" s="89"/>
      <c r="F11" s="89"/>
      <c r="G11" s="90"/>
      <c r="H11" s="78"/>
      <c r="J11" s="98" t="s">
        <v>3346</v>
      </c>
    </row>
    <row r="12" ht="30.75">
      <c r="A12" s="92" t="s">
        <v>3347</v>
      </c>
      <c r="B12" s="97" t="s">
        <v>3348</v>
      </c>
      <c r="C12" s="89"/>
      <c r="F12" s="89"/>
      <c r="G12" s="90"/>
      <c r="H12" s="78"/>
    </row>
    <row r="13">
      <c r="A13" s="96" t="s">
        <v>3349</v>
      </c>
      <c r="B13" s="95"/>
      <c r="C13" s="89"/>
      <c r="F13" s="89"/>
      <c r="G13" s="90"/>
      <c r="H13" s="78"/>
    </row>
    <row r="14">
      <c r="A14" s="93" t="s">
        <v>3341</v>
      </c>
      <c r="B14" s="97" t="s">
        <v>3350</v>
      </c>
      <c r="J14" s="99" t="s">
        <v>3351</v>
      </c>
      <c r="K14" s="99"/>
    </row>
    <row r="15" ht="45.75">
      <c r="A15" s="93" t="s">
        <v>3352</v>
      </c>
      <c r="B15" s="97" t="s">
        <v>3353</v>
      </c>
      <c r="J15" s="101" t="s">
        <v>3354</v>
      </c>
      <c r="K15" s="98" t="s">
        <v>3355</v>
      </c>
    </row>
    <row r="16" ht="45.75">
      <c r="A16" s="93" t="s">
        <v>3356</v>
      </c>
      <c r="B16" s="97" t="s">
        <v>3357</v>
      </c>
      <c r="J16" s="101" t="s">
        <v>3358</v>
      </c>
      <c r="K16" s="98" t="s">
        <v>3359</v>
      </c>
    </row>
    <row r="21">
      <c r="A21" s="89"/>
      <c r="B21" s="89"/>
    </row>
  </sheetData>
  <pageMargins left="0.69999999999999996" right="0.69999999999999996" top="0.75" bottom="0.75" header="0.29999999999999999" footer="0.2999999999999999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sheetPr>
  <sheetViews>
    <sheetView showGridLines="0" workbookViewId="0">
      <selection activeCell="B22" sqref="B22"/>
    </sheetView>
  </sheetViews>
  <sheetFormatPr defaultRowHeight="15"/>
  <cols>
    <col customWidth="1" min="1" max="1" style="5" width="16.7109375"/>
    <col customWidth="1" min="2" max="2" style="5" width="24.140625"/>
    <col customWidth="1" min="3" max="3" style="16" width="12.42578125"/>
    <col customWidth="1" min="4" max="4" style="5" width="31.140625"/>
    <col customWidth="1" min="5" max="5" style="5" width="58.7109375"/>
    <col bestFit="1" customWidth="1" min="6" max="25" style="5" width="9.140625"/>
    <col min="26" max="16384" style="5" width="9.140625"/>
  </cols>
  <sheetData>
    <row r="1" s="15" customFormat="1">
      <c r="A1" s="30" t="s">
        <v>3360</v>
      </c>
      <c r="B1" s="25" t="s">
        <v>3361</v>
      </c>
      <c r="C1" s="26" t="s">
        <v>3362</v>
      </c>
      <c r="D1" s="25" t="s">
        <v>3363</v>
      </c>
      <c r="E1" s="34" t="s">
        <v>3364</v>
      </c>
    </row>
    <row r="2">
      <c r="A2" s="32" t="s">
        <v>959</v>
      </c>
      <c r="B2" s="24" t="s">
        <v>3365</v>
      </c>
      <c r="C2" s="22">
        <f>COUNTA('Sources DB'!B:B)-1</f>
        <v>16</v>
      </c>
      <c r="D2" s="24" t="s">
        <v>3366</v>
      </c>
      <c r="E2" s="38" t="s">
        <v>3367</v>
      </c>
    </row>
    <row r="3">
      <c r="A3" s="32" t="s">
        <v>61</v>
      </c>
      <c r="B3" s="24" t="s">
        <v>3368</v>
      </c>
      <c r="C3" s="22">
        <f>COUNTA('Statements DB'!B:B)-1</f>
        <v>436</v>
      </c>
      <c r="D3" s="24" t="s">
        <v>3369</v>
      </c>
      <c r="E3" s="38" t="s">
        <v>3367</v>
      </c>
    </row>
    <row r="4">
      <c r="A4" s="32" t="s">
        <v>64</v>
      </c>
      <c r="B4" s="24" t="s">
        <v>3370</v>
      </c>
      <c r="C4" s="22">
        <f>COUNTA('Effects DB'!B:B)-1</f>
        <v>242</v>
      </c>
      <c r="D4" s="24" t="s">
        <v>3371</v>
      </c>
      <c r="E4" s="38" t="s">
        <v>3367</v>
      </c>
    </row>
    <row r="5">
      <c r="A5" s="32" t="s">
        <v>67</v>
      </c>
      <c r="B5" s="24" t="s">
        <v>3372</v>
      </c>
      <c r="C5" s="22">
        <f>COUNTA('Strategies DB'!B:B)-1</f>
        <v>28</v>
      </c>
      <c r="D5" s="24" t="s">
        <v>3373</v>
      </c>
      <c r="E5" s="38" t="s">
        <v>3367</v>
      </c>
    </row>
    <row r="6">
      <c r="A6" s="33" t="s">
        <v>70</v>
      </c>
      <c r="B6" s="28" t="s">
        <v>3374</v>
      </c>
      <c r="C6" s="27">
        <f>COUNTA('Insight DB'!#REF!)-1</f>
        <v>0</v>
      </c>
      <c r="D6" s="28" t="s">
        <v>3375</v>
      </c>
      <c r="E6" s="38" t="s">
        <v>3367</v>
      </c>
    </row>
    <row r="7">
      <c r="B7" s="15"/>
      <c r="C7" s="15"/>
    </row>
    <row r="8">
      <c r="A8" s="15"/>
      <c r="B8" s="15"/>
      <c r="C8" s="17"/>
    </row>
    <row r="9">
      <c r="A9" s="15"/>
    </row>
    <row r="10">
      <c r="A10" s="15"/>
    </row>
    <row r="11">
      <c r="A11" s="15"/>
    </row>
    <row r="12">
      <c r="A12" s="15"/>
    </row>
    <row r="13">
      <c r="A13" s="15"/>
    </row>
    <row r="14">
      <c r="A14" s="15"/>
    </row>
    <row r="15">
      <c r="A15" s="18"/>
    </row>
    <row r="16">
      <c r="A16" s="11"/>
    </row>
    <row r="18">
      <c r="A18" s="15"/>
    </row>
    <row r="19">
      <c r="A19" s="11"/>
    </row>
    <row r="21">
      <c r="A21" s="15"/>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3">
      <c r="A43" s="15"/>
    </row>
    <row r="44">
      <c r="A44" s="11"/>
    </row>
    <row r="45">
      <c r="A45" s="11"/>
    </row>
    <row r="46">
      <c r="A46" s="11"/>
    </row>
    <row r="47">
      <c r="A47" s="11"/>
    </row>
    <row r="48">
      <c r="A48" s="11"/>
    </row>
    <row r="49">
      <c r="A49" s="11"/>
    </row>
    <row r="50">
      <c r="A50" s="11"/>
    </row>
    <row r="51">
      <c r="A51" s="11"/>
    </row>
    <row r="52">
      <c r="A52" s="11"/>
    </row>
    <row r="53">
      <c r="A53" s="11"/>
    </row>
    <row r="54">
      <c r="A54" s="11"/>
    </row>
    <row r="61">
      <c r="A61" s="15"/>
    </row>
  </sheetData>
  <pageMargins left="0.69999999999999996" right="0.69999999999999996" top="0.75" bottom="0.75" header="0.29999999999999999" footer="0.29999999999999999"/>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sheetPr>
  <sheetViews>
    <sheetView showGridLines="0" workbookViewId="0">
      <selection activeCell="E31" sqref="E31"/>
    </sheetView>
  </sheetViews>
  <sheetFormatPr defaultRowHeight="15"/>
  <cols>
    <col customWidth="1" min="1" max="1" style="5" width="13"/>
    <col customWidth="1" min="2" max="2" style="5" width="33.85546875"/>
    <col customWidth="1" hidden="1" min="3" max="3" style="16" width="8.85546875"/>
    <col customWidth="1" hidden="1" min="4" max="4" style="11" width="10"/>
    <col customWidth="1" min="5" max="5" style="5" width="74.5703125"/>
    <col customWidth="1" min="6" max="6" style="5" width="62.28515625"/>
    <col bestFit="1" customWidth="1" min="7" max="26" style="5" width="9.140625"/>
    <col min="27" max="16384" style="5" width="9.140625"/>
  </cols>
  <sheetData>
    <row r="1" s="15" customFormat="1">
      <c r="A1" s="30" t="s">
        <v>3376</v>
      </c>
      <c r="B1" s="25" t="s">
        <v>3361</v>
      </c>
      <c r="C1" s="26" t="s">
        <v>3362</v>
      </c>
      <c r="D1" s="25" t="s">
        <v>3377</v>
      </c>
      <c r="E1" s="25" t="s">
        <v>3378</v>
      </c>
      <c r="F1" s="34" t="s">
        <v>3364</v>
      </c>
    </row>
    <row r="2" s="15" customFormat="1" hidden="1">
      <c r="A2" s="31" t="s">
        <v>3379</v>
      </c>
      <c r="B2" s="19"/>
      <c r="C2" s="20"/>
      <c r="D2" s="21"/>
      <c r="E2" s="19"/>
      <c r="F2" s="35"/>
    </row>
    <row r="3" hidden="1">
      <c r="A3" s="32" t="s">
        <v>3365</v>
      </c>
      <c r="B3" s="22">
        <f>COUNTA('Sources DB'!A:A)-1</f>
        <v>16</v>
      </c>
      <c r="C3" s="23" t="s">
        <v>841</v>
      </c>
      <c r="D3" s="24" t="s">
        <v>3366</v>
      </c>
      <c r="E3" s="22"/>
      <c r="F3" s="36"/>
    </row>
    <row r="4" hidden="1">
      <c r="A4" s="32" t="s">
        <v>3368</v>
      </c>
      <c r="B4" s="22">
        <f>COUNTA('Statements DB'!A:A)-1</f>
        <v>354</v>
      </c>
      <c r="C4" s="23" t="s">
        <v>841</v>
      </c>
      <c r="D4" s="24" t="s">
        <v>3369</v>
      </c>
      <c r="E4" s="22"/>
      <c r="F4" s="36"/>
    </row>
    <row r="5" hidden="1">
      <c r="A5" s="32" t="s">
        <v>3370</v>
      </c>
      <c r="B5" s="22">
        <f>COUNTA('Effects DB'!A:A)-1</f>
        <v>271</v>
      </c>
      <c r="C5" s="23" t="s">
        <v>841</v>
      </c>
      <c r="D5" s="24" t="s">
        <v>3371</v>
      </c>
      <c r="E5" s="22"/>
      <c r="F5" s="36"/>
    </row>
    <row r="6" hidden="1">
      <c r="A6" s="32" t="s">
        <v>3372</v>
      </c>
      <c r="B6" s="22">
        <f>COUNTA('Strategies DB'!A:A)-1</f>
        <v>38</v>
      </c>
      <c r="C6" s="23" t="s">
        <v>841</v>
      </c>
      <c r="D6" s="24" t="s">
        <v>3373</v>
      </c>
      <c r="E6" s="22"/>
      <c r="F6" s="36"/>
    </row>
    <row r="7" hidden="1">
      <c r="A7" s="32" t="s">
        <v>3374</v>
      </c>
      <c r="B7" s="22">
        <f>COUNTA('Insight DB'!A:A)-1</f>
        <v>640</v>
      </c>
      <c r="C7" s="23" t="s">
        <v>841</v>
      </c>
      <c r="D7" s="24" t="s">
        <v>3375</v>
      </c>
      <c r="E7" s="22"/>
      <c r="F7" s="36"/>
    </row>
    <row r="8" hidden="1">
      <c r="A8" s="31"/>
      <c r="B8" s="19"/>
      <c r="C8" s="20"/>
      <c r="D8" s="24"/>
      <c r="E8" s="22"/>
      <c r="F8" s="36"/>
    </row>
    <row r="9" hidden="1">
      <c r="A9" s="31" t="s">
        <v>3380</v>
      </c>
      <c r="B9" s="19"/>
      <c r="C9" s="20"/>
      <c r="D9" s="24"/>
      <c r="E9" s="22"/>
      <c r="F9" s="36"/>
    </row>
    <row r="10">
      <c r="A10" s="32" t="s">
        <v>961</v>
      </c>
      <c r="B10" s="24" t="s">
        <v>3381</v>
      </c>
      <c r="C10" s="22"/>
      <c r="D10" s="23"/>
      <c r="E10" s="41" t="s">
        <v>3382</v>
      </c>
      <c r="F10" s="38" t="s">
        <v>3383</v>
      </c>
    </row>
    <row r="11">
      <c r="A11" s="32" t="s">
        <v>73</v>
      </c>
      <c r="B11" s="24" t="s">
        <v>3384</v>
      </c>
      <c r="C11" s="22"/>
      <c r="D11" s="23"/>
      <c r="E11" s="41" t="s">
        <v>3385</v>
      </c>
      <c r="F11" s="38" t="s">
        <v>3386</v>
      </c>
    </row>
    <row r="12">
      <c r="A12" s="32" t="s">
        <v>76</v>
      </c>
      <c r="B12" s="24" t="s">
        <v>3387</v>
      </c>
      <c r="C12" s="22"/>
      <c r="D12" s="23"/>
      <c r="E12" s="24" t="s">
        <v>3388</v>
      </c>
      <c r="F12" s="38" t="s">
        <v>3389</v>
      </c>
    </row>
    <row r="13" ht="15" customHeight="1">
      <c r="A13" s="32" t="s">
        <v>79</v>
      </c>
      <c r="B13" s="24" t="s">
        <v>3390</v>
      </c>
      <c r="C13" s="22"/>
      <c r="D13" s="23"/>
      <c r="E13" s="39" t="s">
        <v>3391</v>
      </c>
      <c r="F13" s="38" t="s">
        <v>3392</v>
      </c>
    </row>
    <row r="14">
      <c r="A14" s="32" t="s">
        <v>82</v>
      </c>
      <c r="B14" s="24" t="s">
        <v>3393</v>
      </c>
      <c r="C14" s="22" t="s">
        <v>3394</v>
      </c>
      <c r="D14" s="23"/>
      <c r="E14" s="22" t="s">
        <v>3394</v>
      </c>
      <c r="F14" s="36" t="s">
        <v>3394</v>
      </c>
    </row>
    <row r="15">
      <c r="A15" s="32" t="s">
        <v>85</v>
      </c>
      <c r="B15" s="24" t="s">
        <v>3395</v>
      </c>
      <c r="C15" s="22" t="s">
        <v>3394</v>
      </c>
      <c r="D15" s="23"/>
      <c r="E15" s="22" t="s">
        <v>3394</v>
      </c>
      <c r="F15" s="36" t="s">
        <v>3394</v>
      </c>
    </row>
    <row r="16">
      <c r="A16" s="32" t="s">
        <v>88</v>
      </c>
      <c r="B16" s="24" t="s">
        <v>3396</v>
      </c>
      <c r="C16" s="22" t="s">
        <v>3394</v>
      </c>
      <c r="D16" s="23"/>
      <c r="E16" s="22" t="s">
        <v>3394</v>
      </c>
      <c r="F16" s="36" t="s">
        <v>3394</v>
      </c>
    </row>
    <row r="17">
      <c r="A17" s="32" t="s">
        <v>963</v>
      </c>
      <c r="B17" s="24" t="s">
        <v>3397</v>
      </c>
      <c r="C17" s="22" t="s">
        <v>3394</v>
      </c>
      <c r="D17" s="23"/>
      <c r="E17" s="22" t="s">
        <v>3394</v>
      </c>
      <c r="F17" s="36" t="s">
        <v>3394</v>
      </c>
    </row>
    <row r="18">
      <c r="A18" s="32" t="s">
        <v>965</v>
      </c>
      <c r="B18" s="24" t="s">
        <v>3398</v>
      </c>
      <c r="C18" s="22" t="s">
        <v>3394</v>
      </c>
      <c r="D18" s="23"/>
      <c r="E18" s="22" t="s">
        <v>3394</v>
      </c>
      <c r="F18" s="36" t="s">
        <v>3394</v>
      </c>
    </row>
    <row r="19">
      <c r="A19" s="32" t="s">
        <v>91</v>
      </c>
      <c r="B19" s="24" t="s">
        <v>3399</v>
      </c>
      <c r="C19" s="22" t="s">
        <v>3394</v>
      </c>
      <c r="D19" s="23"/>
      <c r="E19" s="22" t="s">
        <v>3394</v>
      </c>
      <c r="F19" s="36" t="s">
        <v>3394</v>
      </c>
    </row>
    <row r="20">
      <c r="A20" s="32" t="s">
        <v>94</v>
      </c>
      <c r="B20" s="24" t="s">
        <v>3400</v>
      </c>
      <c r="C20" s="22" t="s">
        <v>3394</v>
      </c>
      <c r="D20" s="23"/>
      <c r="E20" s="22" t="s">
        <v>3394</v>
      </c>
      <c r="F20" s="36" t="s">
        <v>3394</v>
      </c>
    </row>
    <row r="21">
      <c r="A21" s="32" t="s">
        <v>97</v>
      </c>
      <c r="B21" s="24" t="s">
        <v>3401</v>
      </c>
      <c r="C21" s="22" t="s">
        <v>3394</v>
      </c>
      <c r="D21" s="23"/>
      <c r="E21" s="22" t="s">
        <v>3394</v>
      </c>
      <c r="F21" s="36" t="s">
        <v>3394</v>
      </c>
    </row>
    <row r="22">
      <c r="A22" s="32" t="s">
        <v>100</v>
      </c>
      <c r="B22" s="24" t="s">
        <v>3402</v>
      </c>
      <c r="C22" s="22" t="s">
        <v>3394</v>
      </c>
      <c r="D22" s="23"/>
      <c r="E22" s="22" t="s">
        <v>3394</v>
      </c>
      <c r="F22" s="36" t="s">
        <v>3394</v>
      </c>
    </row>
    <row r="23">
      <c r="A23" s="32" t="s">
        <v>103</v>
      </c>
      <c r="B23" s="24" t="s">
        <v>3403</v>
      </c>
      <c r="C23" s="22" t="s">
        <v>3394</v>
      </c>
      <c r="D23" s="23"/>
      <c r="E23" s="22" t="s">
        <v>3394</v>
      </c>
      <c r="F23" s="36" t="s">
        <v>3394</v>
      </c>
    </row>
    <row r="24">
      <c r="A24" s="32" t="s">
        <v>106</v>
      </c>
      <c r="B24" s="28" t="s">
        <v>3404</v>
      </c>
      <c r="C24" s="27" t="s">
        <v>3394</v>
      </c>
      <c r="D24" s="29"/>
      <c r="E24" s="22" t="s">
        <v>3394</v>
      </c>
      <c r="F24" s="37" t="s">
        <v>3394</v>
      </c>
    </row>
    <row r="44">
      <c r="A44" s="15"/>
    </row>
    <row r="62">
      <c r="A62" s="15"/>
    </row>
  </sheetData>
  <pageMargins left="0.69999999999999996" right="0.69999999999999996" top="0.75" bottom="0.75" header="0.29999999999999999" footer="0.29999999999999999"/>
  <tableParts count="1">
    <tablePart r:id="rId1"/>
  </tableParts>
</worksheet>
</file>

<file path=docProps/app.xml><?xml version="1.0" encoding="utf-8"?>
<Properties xmlns="http://schemas.openxmlformats.org/officeDocument/2006/extended-properties" xmlns:vt="http://schemas.openxmlformats.org/officeDocument/2006/docPropsVTypes">
  <Application>ONLYOFFICE/7.4.1.36</Application>
  <Company/>
  <HyperlinkBase/>
  <Manager/>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 Smith</cp:lastModifiedBy>
  <cp:revision/>
  <dcterms:created xsi:type="dcterms:W3CDTF">2022-10-24T17:26:24Z</dcterms:created>
  <dcterms:modified xsi:type="dcterms:W3CDTF">2024-01-16T23:11:42Z</dcterms:modified>
  <cp:category/>
  <cp:contentStatus/>
</cp:coreProperties>
</file>