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견적서" sheetId="3" r:id="rId1"/>
  </sheets>
  <calcPr calcId="162913"/>
</workbook>
</file>

<file path=xl/calcChain.xml><?xml version="1.0" encoding="utf-8"?>
<calcChain xmlns="http://schemas.openxmlformats.org/spreadsheetml/2006/main">
  <c r="J19" i="3" l="1"/>
  <c r="L19" i="3" s="1"/>
  <c r="J18" i="3"/>
  <c r="L18" i="3" s="1"/>
  <c r="J17" i="3"/>
  <c r="L17" i="3" s="1"/>
  <c r="J16" i="3"/>
  <c r="L16" i="3" s="1"/>
  <c r="J15" i="3"/>
  <c r="L15" i="3" s="1"/>
  <c r="J14" i="3"/>
  <c r="L14" i="3" s="1"/>
  <c r="J13" i="3"/>
  <c r="L13" i="3" s="1"/>
  <c r="J26" i="3" l="1"/>
  <c r="J21" i="3"/>
  <c r="F31" i="3" l="1"/>
  <c r="J30" i="3"/>
  <c r="L30" i="3" s="1"/>
  <c r="J29" i="3"/>
  <c r="L29" i="3" s="1"/>
  <c r="J28" i="3"/>
  <c r="L28" i="3" s="1"/>
  <c r="J27" i="3"/>
  <c r="L27" i="3" s="1"/>
  <c r="L26" i="3"/>
  <c r="L25" i="3"/>
  <c r="L24" i="3"/>
  <c r="J23" i="3"/>
  <c r="L23" i="3" s="1"/>
  <c r="J22" i="3"/>
  <c r="L22" i="3" s="1"/>
  <c r="J31" i="3" l="1"/>
  <c r="L31" i="3"/>
  <c r="C10" i="3" l="1"/>
  <c r="K10" i="3" s="1"/>
</calcChain>
</file>

<file path=xl/sharedStrings.xml><?xml version="1.0" encoding="utf-8"?>
<sst xmlns="http://schemas.openxmlformats.org/spreadsheetml/2006/main" count="55" uniqueCount="49">
  <si>
    <t>번호</t>
    <phoneticPr fontId="1" type="noConversion"/>
  </si>
  <si>
    <t>합계금액</t>
    <phoneticPr fontId="1" type="noConversion"/>
  </si>
  <si>
    <t>(공급가액+세액)</t>
    <phoneticPr fontId="1" type="noConversion"/>
  </si>
  <si>
    <t>품                 명</t>
    <phoneticPr fontId="1" type="noConversion"/>
  </si>
  <si>
    <t>수   량</t>
    <phoneticPr fontId="1" type="noConversion"/>
  </si>
  <si>
    <t>단   가</t>
    <phoneticPr fontId="1" type="noConversion"/>
  </si>
  <si>
    <t>공급가액</t>
    <phoneticPr fontId="1" type="noConversion"/>
  </si>
  <si>
    <t>세   액</t>
    <phoneticPr fontId="1" type="noConversion"/>
  </si>
  <si>
    <t>비  고</t>
    <phoneticPr fontId="1" type="noConversion"/>
  </si>
  <si>
    <t>공 급 자</t>
    <phoneticPr fontId="1" type="noConversion"/>
  </si>
  <si>
    <t>사 업 장 주 소</t>
    <phoneticPr fontId="1" type="noConversion"/>
  </si>
  <si>
    <t>등  록  번  호</t>
    <phoneticPr fontId="1" type="noConversion"/>
  </si>
  <si>
    <t>상호 (법인명)</t>
    <phoneticPr fontId="1" type="noConversion"/>
  </si>
  <si>
    <t>업             태</t>
    <phoneticPr fontId="1" type="noConversion"/>
  </si>
  <si>
    <t>전  화  번  호</t>
    <phoneticPr fontId="1" type="noConversion"/>
  </si>
  <si>
    <t>성명</t>
    <phoneticPr fontId="1" type="noConversion"/>
  </si>
  <si>
    <t>종목</t>
    <phoneticPr fontId="1" type="noConversion"/>
  </si>
  <si>
    <t>귀하</t>
    <phoneticPr fontId="1" type="noConversion"/>
  </si>
  <si>
    <t>(\</t>
    <phoneticPr fontId="1" type="noConversion"/>
  </si>
  <si>
    <t>)</t>
    <phoneticPr fontId="1" type="noConversion"/>
  </si>
  <si>
    <t>원整</t>
    <phoneticPr fontId="1" type="noConversion"/>
  </si>
  <si>
    <t>계</t>
    <phoneticPr fontId="1" type="noConversion"/>
  </si>
  <si>
    <t>규격</t>
    <phoneticPr fontId="1" type="noConversion"/>
  </si>
  <si>
    <t>비고</t>
    <phoneticPr fontId="1" type="noConversion"/>
  </si>
  <si>
    <t>견  적  서</t>
    <phoneticPr fontId="1" type="noConversion"/>
  </si>
  <si>
    <t>아래와 같이 견적합니다.</t>
    <phoneticPr fontId="1" type="noConversion"/>
  </si>
  <si>
    <t>주식회사 대진</t>
    <phoneticPr fontId="1" type="noConversion"/>
  </si>
  <si>
    <t>경기 성남시 수정구 수정북로39번길 9</t>
    <phoneticPr fontId="1" type="noConversion"/>
  </si>
  <si>
    <t>의류,모자,양말</t>
    <phoneticPr fontId="1" type="noConversion"/>
  </si>
  <si>
    <t>제조업</t>
    <phoneticPr fontId="1" type="noConversion"/>
  </si>
  <si>
    <t>070-7004-7788,99  FAX)070-7610-2850</t>
    <phoneticPr fontId="1" type="noConversion"/>
  </si>
  <si>
    <t xml:space="preserve"> 강 환 남</t>
    <phoneticPr fontId="1" type="noConversion"/>
  </si>
  <si>
    <t xml:space="preserve">  5 2 2 - 8 6 - 0 0 0 4 7</t>
    <phoneticPr fontId="1" type="noConversion"/>
  </si>
  <si>
    <t>외투</t>
    <phoneticPr fontId="1" type="noConversion"/>
  </si>
  <si>
    <t>매</t>
    <phoneticPr fontId="1" type="noConversion"/>
  </si>
  <si>
    <t>부가세포함</t>
    <phoneticPr fontId="1" type="noConversion"/>
  </si>
  <si>
    <t>추동근무복</t>
    <phoneticPr fontId="1" type="noConversion"/>
  </si>
  <si>
    <t>착</t>
    <phoneticPr fontId="1" type="noConversion"/>
  </si>
  <si>
    <t>하계근무복</t>
    <phoneticPr fontId="1" type="noConversion"/>
  </si>
  <si>
    <t>추동T셔츠</t>
    <phoneticPr fontId="1" type="noConversion"/>
  </si>
  <si>
    <t>개</t>
    <phoneticPr fontId="1" type="noConversion"/>
  </si>
  <si>
    <t>부가세포함</t>
    <phoneticPr fontId="1" type="noConversion"/>
  </si>
  <si>
    <t>하계T셔츠</t>
    <phoneticPr fontId="1" type="noConversion"/>
  </si>
  <si>
    <t>개</t>
    <phoneticPr fontId="1" type="noConversion"/>
  </si>
  <si>
    <t>추동근무복하의</t>
    <phoneticPr fontId="1" type="noConversion"/>
  </si>
  <si>
    <t>하계근무복하의</t>
    <phoneticPr fontId="1" type="noConversion"/>
  </si>
  <si>
    <t>개</t>
    <phoneticPr fontId="1" type="noConversion"/>
  </si>
  <si>
    <t>부가세포함</t>
    <phoneticPr fontId="1" type="noConversion"/>
  </si>
  <si>
    <t>신형 사회복무요원 근무복
모자 1개, 벨트 1개, 명찰 2개 기본지급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</si>
</sst>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#,###"/>
    <numFmt numFmtId="178" formatCode="[DBNum4][$-412]General"/>
    <numFmt numFmtId="179" formatCode="yyyy&quot;년&quot;\ m&quot;월&quot;\ d&quot;일&quot;;@"/>
  </numFmts>
  <fonts count="6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8"/>
      <name val="돋움"/>
      <family val="3"/>
      <charset val="129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shrinkToFit="1"/>
    </xf>
    <xf numFmtId="0" fontId="0" fillId="0" borderId="10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177" fontId="0" fillId="0" borderId="4" xfId="0" applyNumberFormat="1" applyBorder="1" applyAlignment="1">
      <alignment horizontal="center" vertical="center" shrinkToFit="1"/>
    </xf>
    <xf numFmtId="41" fontId="0" fillId="0" borderId="10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176" fontId="0" fillId="2" borderId="10" xfId="0" applyNumberFormat="1" applyFill="1" applyBorder="1" applyAlignment="1">
      <alignment horizontal="right" vertical="center" shrinkToFit="1"/>
    </xf>
    <xf numFmtId="176" fontId="0" fillId="2" borderId="11" xfId="0" applyNumberFormat="1" applyFill="1" applyBorder="1" applyAlignment="1">
      <alignment horizontal="right" vertical="center" shrinkToFit="1"/>
    </xf>
    <xf numFmtId="176" fontId="0" fillId="2" borderId="12" xfId="0" applyNumberFormat="1" applyFill="1" applyBorder="1" applyAlignment="1">
      <alignment horizontal="right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178" fontId="0" fillId="2" borderId="8" xfId="0" applyNumberFormat="1" applyFill="1" applyBorder="1" applyAlignment="1">
      <alignment horizontal="right" vertical="center" shrinkToFit="1"/>
    </xf>
    <xf numFmtId="176" fontId="0" fillId="2" borderId="8" xfId="0" applyNumberFormat="1" applyFill="1" applyBorder="1" applyAlignment="1">
      <alignment horizontal="right" vertical="center" shrinkToFit="1"/>
    </xf>
    <xf numFmtId="0" fontId="0" fillId="0" borderId="0" xfId="0" applyAlignment="1">
      <alignment horizontal="center" vertical="center" shrinkToFit="1"/>
    </xf>
    <xf numFmtId="176" fontId="0" fillId="0" borderId="1" xfId="0" applyNumberFormat="1" applyBorder="1" applyAlignment="1">
      <alignment horizontal="left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14" fontId="0" fillId="0" borderId="1" xfId="0" applyNumberForma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179" fontId="0" fillId="0" borderId="1" xfId="0" applyNumberFormat="1" applyBorder="1" applyAlignment="1">
      <alignment horizontal="center" vertical="center" shrinkToFit="1"/>
    </xf>
    <xf numFmtId="0" fontId="0" fillId="0" borderId="18" xfId="0" applyBorder="1" applyAlignment="1">
      <alignment horizontal="center" vertical="center" textRotation="255" shrinkToFit="1"/>
    </xf>
    <xf numFmtId="0" fontId="0" fillId="0" borderId="15" xfId="0" applyBorder="1" applyAlignment="1">
      <alignment horizontal="center" vertical="center" textRotation="255" shrinkToFit="1"/>
    </xf>
    <xf numFmtId="0" fontId="0" fillId="0" borderId="21" xfId="0" applyBorder="1" applyAlignment="1">
      <alignment horizontal="center" vertical="center" textRotation="255" shrinkToFit="1"/>
    </xf>
    <xf numFmtId="0" fontId="0" fillId="0" borderId="3" xfId="0" applyBorder="1" applyAlignment="1">
      <alignment horizontal="center" vertical="center" shrinkToFit="1"/>
    </xf>
    <xf numFmtId="0" fontId="0" fillId="0" borderId="32" xfId="0" applyBorder="1" applyAlignment="1">
      <alignment horizontal="left" vertical="center" shrinkToFit="1"/>
    </xf>
    <xf numFmtId="0" fontId="0" fillId="0" borderId="33" xfId="0" applyBorder="1" applyAlignment="1">
      <alignment horizontal="left" vertical="center" shrinkToFit="1"/>
    </xf>
    <xf numFmtId="0" fontId="0" fillId="0" borderId="34" xfId="0" applyBorder="1" applyAlignment="1">
      <alignment horizontal="left" vertical="center" shrinkToFit="1"/>
    </xf>
    <xf numFmtId="0" fontId="0" fillId="0" borderId="4" xfId="0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shrinkToFit="1"/>
    </xf>
    <xf numFmtId="0" fontId="0" fillId="0" borderId="10" xfId="0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0" fontId="0" fillId="0" borderId="19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176" fontId="0" fillId="0" borderId="4" xfId="0" applyNumberFormat="1" applyBorder="1" applyAlignment="1">
      <alignment horizontal="right" vertical="center" shrinkToFit="1"/>
    </xf>
    <xf numFmtId="176" fontId="0" fillId="2" borderId="4" xfId="0" applyNumberFormat="1" applyFill="1" applyBorder="1" applyAlignment="1">
      <alignment horizontal="right" vertical="center" shrinkToFit="1"/>
    </xf>
    <xf numFmtId="0" fontId="0" fillId="0" borderId="17" xfId="0" applyBorder="1" applyAlignment="1">
      <alignment horizontal="center" vertical="center" shrinkToFit="1"/>
    </xf>
    <xf numFmtId="0" fontId="4" fillId="3" borderId="3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177" fontId="0" fillId="0" borderId="7" xfId="0" applyNumberFormat="1" applyBorder="1" applyAlignment="1">
      <alignment horizontal="center" vertical="center" shrinkToFit="1"/>
    </xf>
    <xf numFmtId="176" fontId="0" fillId="0" borderId="7" xfId="0" applyNumberFormat="1" applyBorder="1" applyAlignment="1">
      <alignment horizontal="right" vertical="center" shrinkToFit="1"/>
    </xf>
    <xf numFmtId="176" fontId="0" fillId="2" borderId="7" xfId="0" applyNumberFormat="1" applyFill="1" applyBorder="1" applyAlignment="1">
      <alignment horizontal="right" vertical="center" shrinkToFit="1"/>
    </xf>
    <xf numFmtId="176" fontId="0" fillId="2" borderId="24" xfId="0" applyNumberFormat="1" applyFill="1" applyBorder="1" applyAlignment="1">
      <alignment horizontal="right" vertical="center" shrinkToFit="1"/>
    </xf>
    <xf numFmtId="176" fontId="0" fillId="2" borderId="25" xfId="0" applyNumberFormat="1" applyFill="1" applyBorder="1" applyAlignment="1">
      <alignment horizontal="right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177" fontId="0" fillId="0" borderId="30" xfId="0" applyNumberFormat="1" applyBorder="1" applyAlignment="1">
      <alignment horizontal="center" vertical="center" shrinkToFit="1"/>
    </xf>
    <xf numFmtId="176" fontId="0" fillId="0" borderId="30" xfId="0" applyNumberFormat="1" applyBorder="1" applyAlignment="1">
      <alignment horizontal="right" vertical="center" shrinkToFit="1"/>
    </xf>
    <xf numFmtId="176" fontId="0" fillId="2" borderId="30" xfId="0" applyNumberFormat="1" applyFill="1" applyBorder="1" applyAlignment="1">
      <alignment horizontal="right" vertical="center" shrinkToFit="1"/>
    </xf>
    <xf numFmtId="176" fontId="0" fillId="2" borderId="27" xfId="0" applyNumberFormat="1" applyFill="1" applyBorder="1" applyAlignment="1">
      <alignment horizontal="right" vertical="center" shrinkToFit="1"/>
    </xf>
    <xf numFmtId="176" fontId="0" fillId="2" borderId="28" xfId="0" applyNumberFormat="1" applyFill="1" applyBorder="1" applyAlignment="1">
      <alignment horizontal="right" vertical="center" shrinkToFit="1"/>
    </xf>
    <xf numFmtId="0" fontId="0" fillId="0" borderId="31" xfId="0" applyBorder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76201</xdr:colOff>
      <xdr:row>4</xdr:row>
      <xdr:rowOff>152400</xdr:rowOff>
    </xdr:from>
    <xdr:to>
      <xdr:col>15</xdr:col>
      <xdr:colOff>0</xdr:colOff>
      <xdr:row>6</xdr:row>
      <xdr:rowOff>50377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1" y="1066800"/>
          <a:ext cx="409574" cy="35517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showZeros="0" tabSelected="1" workbookViewId="0">
      <selection activeCell="J21" sqref="J21:K21"/>
    </sheetView>
  </sheetViews>
  <sheetFormatPr defaultRowHeight="13.5" x14ac:dyDescent="0.15"/>
  <cols>
    <col min="1" max="1" width="4.21875" style="9" customWidth="1"/>
    <col min="2" max="2" width="6.77734375" style="9" customWidth="1"/>
    <col min="3" max="3" width="5.33203125" style="9" customWidth="1"/>
    <col min="4" max="4" width="4.21875" style="9" customWidth="1"/>
    <col min="5" max="5" width="8.109375" style="9" customWidth="1"/>
    <col min="6" max="6" width="4.88671875" style="9" customWidth="1"/>
    <col min="7" max="7" width="3.44140625" style="9" customWidth="1"/>
    <col min="8" max="8" width="4.44140625" style="9" customWidth="1"/>
    <col min="9" max="9" width="5.21875" style="9" customWidth="1"/>
    <col min="10" max="10" width="3.6640625" style="9" customWidth="1"/>
    <col min="11" max="11" width="10.21875" style="9" customWidth="1"/>
    <col min="12" max="12" width="0.88671875" style="9" customWidth="1"/>
    <col min="13" max="13" width="3.21875" style="9" customWidth="1"/>
    <col min="14" max="14" width="5.88671875" style="9" customWidth="1"/>
    <col min="15" max="15" width="5.6640625" style="9" customWidth="1"/>
    <col min="16" max="16" width="1.6640625" style="9" customWidth="1"/>
    <col min="17" max="16384" width="8.88671875" style="9"/>
  </cols>
  <sheetData>
    <row r="1" spans="1:16" ht="18" customHeight="1" x14ac:dyDescent="0.15">
      <c r="A1" s="11" t="s">
        <v>0</v>
      </c>
      <c r="B1" s="35">
        <v>45477</v>
      </c>
      <c r="C1" s="36"/>
      <c r="D1" s="36"/>
    </row>
    <row r="2" spans="1:16" ht="18" customHeight="1" x14ac:dyDescent="0.15">
      <c r="A2" s="37" t="s">
        <v>24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ht="18" customHeight="1" x14ac:dyDescent="0.1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ht="18" customHeight="1" x14ac:dyDescent="0.1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6" ht="18" customHeight="1" x14ac:dyDescent="0.15">
      <c r="B5" s="38">
        <v>45477</v>
      </c>
      <c r="C5" s="38"/>
      <c r="D5" s="38"/>
      <c r="G5" s="39" t="s">
        <v>9</v>
      </c>
      <c r="H5" s="42" t="s">
        <v>11</v>
      </c>
      <c r="I5" s="42"/>
      <c r="J5" s="42"/>
      <c r="K5" s="43" t="s">
        <v>32</v>
      </c>
      <c r="L5" s="44"/>
      <c r="M5" s="44"/>
      <c r="N5" s="44"/>
      <c r="O5" s="44"/>
      <c r="P5" s="45"/>
    </row>
    <row r="6" spans="1:16" ht="18" customHeight="1" x14ac:dyDescent="0.15">
      <c r="G6" s="40"/>
      <c r="H6" s="46" t="s">
        <v>12</v>
      </c>
      <c r="I6" s="46"/>
      <c r="J6" s="46"/>
      <c r="K6" s="24" t="s">
        <v>26</v>
      </c>
      <c r="L6" s="17"/>
      <c r="M6" s="7" t="s">
        <v>15</v>
      </c>
      <c r="N6" s="3" t="s">
        <v>31</v>
      </c>
      <c r="O6" s="4"/>
      <c r="P6" s="8"/>
    </row>
    <row r="7" spans="1:16" ht="28.5" customHeight="1" x14ac:dyDescent="0.15">
      <c r="B7" s="47"/>
      <c r="C7" s="48"/>
      <c r="D7" s="48"/>
      <c r="E7" s="11" t="s">
        <v>17</v>
      </c>
      <c r="G7" s="40"/>
      <c r="H7" s="46" t="s">
        <v>10</v>
      </c>
      <c r="I7" s="46"/>
      <c r="J7" s="46"/>
      <c r="K7" s="49" t="s">
        <v>27</v>
      </c>
      <c r="L7" s="50"/>
      <c r="M7" s="50"/>
      <c r="N7" s="50"/>
      <c r="O7" s="50"/>
      <c r="P7" s="51"/>
    </row>
    <row r="8" spans="1:16" ht="18" customHeight="1" x14ac:dyDescent="0.15">
      <c r="G8" s="40"/>
      <c r="H8" s="46" t="s">
        <v>13</v>
      </c>
      <c r="I8" s="46"/>
      <c r="J8" s="46"/>
      <c r="K8" s="24" t="s">
        <v>29</v>
      </c>
      <c r="L8" s="17"/>
      <c r="M8" s="7" t="s">
        <v>16</v>
      </c>
      <c r="N8" s="24" t="s">
        <v>28</v>
      </c>
      <c r="O8" s="16"/>
      <c r="P8" s="25"/>
    </row>
    <row r="9" spans="1:16" ht="18" customHeight="1" x14ac:dyDescent="0.15">
      <c r="A9" s="11"/>
      <c r="B9" s="1" t="s">
        <v>25</v>
      </c>
      <c r="C9" s="11"/>
      <c r="D9" s="11"/>
      <c r="E9" s="11"/>
      <c r="F9" s="2"/>
      <c r="G9" s="41"/>
      <c r="H9" s="52" t="s">
        <v>14</v>
      </c>
      <c r="I9" s="52"/>
      <c r="J9" s="52"/>
      <c r="K9" s="52" t="s">
        <v>30</v>
      </c>
      <c r="L9" s="52"/>
      <c r="M9" s="52"/>
      <c r="N9" s="52"/>
      <c r="O9" s="52"/>
      <c r="P9" s="53"/>
    </row>
    <row r="10" spans="1:16" ht="22.5" customHeight="1" x14ac:dyDescent="0.15">
      <c r="B10" s="9" t="s">
        <v>1</v>
      </c>
      <c r="C10" s="26">
        <f>J31+L31</f>
        <v>272999.99999999994</v>
      </c>
      <c r="D10" s="26"/>
      <c r="E10" s="26"/>
      <c r="F10" s="26"/>
      <c r="G10" s="26"/>
      <c r="H10" s="9" t="s">
        <v>20</v>
      </c>
      <c r="J10" s="9" t="s">
        <v>18</v>
      </c>
      <c r="K10" s="27">
        <f>C10</f>
        <v>272999.99999999994</v>
      </c>
      <c r="L10" s="27"/>
      <c r="M10" s="27"/>
      <c r="N10" s="9" t="s">
        <v>19</v>
      </c>
    </row>
    <row r="11" spans="1:16" ht="22.5" customHeight="1" x14ac:dyDescent="0.15">
      <c r="B11" s="28" t="s">
        <v>2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1:16" ht="23.25" customHeight="1" x14ac:dyDescent="0.15">
      <c r="A12" s="30" t="s">
        <v>3</v>
      </c>
      <c r="B12" s="31"/>
      <c r="C12" s="31"/>
      <c r="D12" s="31"/>
      <c r="E12" s="10" t="s">
        <v>22</v>
      </c>
      <c r="F12" s="31" t="s">
        <v>4</v>
      </c>
      <c r="G12" s="31"/>
      <c r="H12" s="31" t="s">
        <v>5</v>
      </c>
      <c r="I12" s="31"/>
      <c r="J12" s="31" t="s">
        <v>6</v>
      </c>
      <c r="K12" s="31"/>
      <c r="L12" s="32" t="s">
        <v>7</v>
      </c>
      <c r="M12" s="31"/>
      <c r="N12" s="33"/>
      <c r="O12" s="31" t="s">
        <v>8</v>
      </c>
      <c r="P12" s="34"/>
    </row>
    <row r="13" spans="1:16" ht="18" customHeight="1" x14ac:dyDescent="0.15">
      <c r="A13" s="15" t="s">
        <v>33</v>
      </c>
      <c r="B13" s="16"/>
      <c r="C13" s="16"/>
      <c r="D13" s="17"/>
      <c r="E13" s="14" t="s">
        <v>34</v>
      </c>
      <c r="F13" s="18">
        <v>1</v>
      </c>
      <c r="G13" s="18"/>
      <c r="H13" s="19">
        <v>62000</v>
      </c>
      <c r="I13" s="20"/>
      <c r="J13" s="21">
        <f>H13*F13/1.1</f>
        <v>56363.63636363636</v>
      </c>
      <c r="K13" s="22"/>
      <c r="L13" s="21">
        <f t="shared" ref="L13:L19" si="0">J13*10%</f>
        <v>5636.363636363636</v>
      </c>
      <c r="M13" s="23"/>
      <c r="N13" s="22"/>
      <c r="O13" s="24" t="s">
        <v>35</v>
      </c>
      <c r="P13" s="25"/>
    </row>
    <row r="14" spans="1:16" ht="18" customHeight="1" x14ac:dyDescent="0.15">
      <c r="A14" s="15" t="s">
        <v>36</v>
      </c>
      <c r="B14" s="16"/>
      <c r="C14" s="16"/>
      <c r="D14" s="17"/>
      <c r="E14" s="14" t="s">
        <v>37</v>
      </c>
      <c r="F14" s="18">
        <v>1</v>
      </c>
      <c r="G14" s="18"/>
      <c r="H14" s="19">
        <v>59000</v>
      </c>
      <c r="I14" s="20"/>
      <c r="J14" s="21">
        <f t="shared" ref="J14:J19" si="1">H14*F14/1.1</f>
        <v>53636.363636363632</v>
      </c>
      <c r="K14" s="22"/>
      <c r="L14" s="21">
        <f t="shared" si="0"/>
        <v>5363.636363636364</v>
      </c>
      <c r="M14" s="23"/>
      <c r="N14" s="22"/>
      <c r="O14" s="24" t="s">
        <v>35</v>
      </c>
      <c r="P14" s="25"/>
    </row>
    <row r="15" spans="1:16" ht="18" customHeight="1" x14ac:dyDescent="0.15">
      <c r="A15" s="54" t="s">
        <v>38</v>
      </c>
      <c r="B15" s="46"/>
      <c r="C15" s="46"/>
      <c r="D15" s="46"/>
      <c r="E15" s="14" t="s">
        <v>37</v>
      </c>
      <c r="F15" s="18">
        <v>1</v>
      </c>
      <c r="G15" s="18"/>
      <c r="H15" s="19">
        <v>50000</v>
      </c>
      <c r="I15" s="20"/>
      <c r="J15" s="21">
        <f t="shared" si="1"/>
        <v>45454.545454545449</v>
      </c>
      <c r="K15" s="22"/>
      <c r="L15" s="21">
        <f t="shared" si="0"/>
        <v>4545.454545454545</v>
      </c>
      <c r="M15" s="23"/>
      <c r="N15" s="22"/>
      <c r="O15" s="24" t="s">
        <v>35</v>
      </c>
      <c r="P15" s="25"/>
    </row>
    <row r="16" spans="1:16" ht="18" customHeight="1" x14ac:dyDescent="0.15">
      <c r="A16" s="15" t="s">
        <v>39</v>
      </c>
      <c r="B16" s="16"/>
      <c r="C16" s="16"/>
      <c r="D16" s="17"/>
      <c r="E16" s="14" t="s">
        <v>40</v>
      </c>
      <c r="F16" s="18">
        <v>1</v>
      </c>
      <c r="G16" s="18"/>
      <c r="H16" s="55">
        <v>17000</v>
      </c>
      <c r="I16" s="55"/>
      <c r="J16" s="21">
        <f t="shared" si="1"/>
        <v>15454.545454545454</v>
      </c>
      <c r="K16" s="22"/>
      <c r="L16" s="21">
        <f t="shared" si="0"/>
        <v>1545.4545454545455</v>
      </c>
      <c r="M16" s="23"/>
      <c r="N16" s="22"/>
      <c r="O16" s="24" t="s">
        <v>41</v>
      </c>
      <c r="P16" s="25"/>
    </row>
    <row r="17" spans="1:16" ht="18" customHeight="1" x14ac:dyDescent="0.15">
      <c r="A17" s="15" t="s">
        <v>42</v>
      </c>
      <c r="B17" s="16"/>
      <c r="C17" s="16"/>
      <c r="D17" s="17"/>
      <c r="E17" s="14" t="s">
        <v>43</v>
      </c>
      <c r="F17" s="18">
        <v>2</v>
      </c>
      <c r="G17" s="18"/>
      <c r="H17" s="55">
        <v>15000</v>
      </c>
      <c r="I17" s="55"/>
      <c r="J17" s="21">
        <f t="shared" si="1"/>
        <v>27272.727272727272</v>
      </c>
      <c r="K17" s="22"/>
      <c r="L17" s="21">
        <f t="shared" si="0"/>
        <v>2727.2727272727275</v>
      </c>
      <c r="M17" s="23"/>
      <c r="N17" s="22"/>
      <c r="O17" s="24" t="s">
        <v>35</v>
      </c>
      <c r="P17" s="25"/>
    </row>
    <row r="18" spans="1:16" ht="18" customHeight="1" x14ac:dyDescent="0.15">
      <c r="A18" s="54" t="s">
        <v>44</v>
      </c>
      <c r="B18" s="46"/>
      <c r="C18" s="46"/>
      <c r="D18" s="46"/>
      <c r="E18" s="14" t="s">
        <v>40</v>
      </c>
      <c r="F18" s="18">
        <v>1</v>
      </c>
      <c r="G18" s="18"/>
      <c r="H18" s="55">
        <v>29500</v>
      </c>
      <c r="I18" s="55"/>
      <c r="J18" s="21">
        <f t="shared" si="1"/>
        <v>26818.181818181816</v>
      </c>
      <c r="K18" s="22"/>
      <c r="L18" s="21">
        <f t="shared" si="0"/>
        <v>2681.818181818182</v>
      </c>
      <c r="M18" s="23"/>
      <c r="N18" s="22"/>
      <c r="O18" s="24" t="s">
        <v>35</v>
      </c>
      <c r="P18" s="25"/>
    </row>
    <row r="19" spans="1:16" ht="18" customHeight="1" x14ac:dyDescent="0.15">
      <c r="A19" s="54" t="s">
        <v>45</v>
      </c>
      <c r="B19" s="46"/>
      <c r="C19" s="46"/>
      <c r="D19" s="46"/>
      <c r="E19" s="14" t="s">
        <v>46</v>
      </c>
      <c r="F19" s="18">
        <v>1</v>
      </c>
      <c r="G19" s="18"/>
      <c r="H19" s="55">
        <v>25500</v>
      </c>
      <c r="I19" s="55"/>
      <c r="J19" s="21">
        <f t="shared" si="1"/>
        <v>23181.81818181818</v>
      </c>
      <c r="K19" s="22"/>
      <c r="L19" s="21">
        <f t="shared" si="0"/>
        <v>2318.181818181818</v>
      </c>
      <c r="M19" s="23"/>
      <c r="N19" s="22"/>
      <c r="O19" s="24" t="s">
        <v>47</v>
      </c>
      <c r="P19" s="25"/>
    </row>
    <row r="20" spans="1:16" ht="18" customHeight="1" x14ac:dyDescent="0.15">
      <c r="A20" s="15"/>
      <c r="B20" s="16"/>
      <c r="C20" s="16"/>
      <c r="D20" s="17"/>
      <c r="E20" s="12"/>
      <c r="F20" s="18"/>
      <c r="G20" s="18"/>
      <c r="H20" s="55"/>
      <c r="I20" s="55"/>
      <c r="J20" s="56"/>
      <c r="K20" s="56"/>
      <c r="L20" s="21"/>
      <c r="M20" s="23"/>
      <c r="N20" s="22"/>
      <c r="O20" s="24"/>
      <c r="P20" s="25"/>
    </row>
    <row r="21" spans="1:16" ht="18" customHeight="1" x14ac:dyDescent="0.15">
      <c r="A21" s="15"/>
      <c r="B21" s="16"/>
      <c r="C21" s="16"/>
      <c r="D21" s="17"/>
      <c r="E21" s="12"/>
      <c r="F21" s="18"/>
      <c r="G21" s="18"/>
      <c r="H21" s="55"/>
      <c r="I21" s="55"/>
      <c r="J21" s="56">
        <f t="shared" ref="J21" si="2">F21*H21</f>
        <v>0</v>
      </c>
      <c r="K21" s="56"/>
      <c r="L21" s="21"/>
      <c r="M21" s="23"/>
      <c r="N21" s="22"/>
      <c r="O21" s="24"/>
      <c r="P21" s="25"/>
    </row>
    <row r="22" spans="1:16" ht="18" customHeight="1" x14ac:dyDescent="0.15">
      <c r="A22" s="54"/>
      <c r="B22" s="46"/>
      <c r="C22" s="46"/>
      <c r="D22" s="46"/>
      <c r="E22" s="7"/>
      <c r="F22" s="18"/>
      <c r="G22" s="18"/>
      <c r="H22" s="55"/>
      <c r="I22" s="55"/>
      <c r="J22" s="56">
        <f t="shared" ref="J22:J30" si="3">F22*H22</f>
        <v>0</v>
      </c>
      <c r="K22" s="56"/>
      <c r="L22" s="56">
        <f t="shared" ref="L22:L30" si="4">J22*10%</f>
        <v>0</v>
      </c>
      <c r="M22" s="56"/>
      <c r="N22" s="56"/>
      <c r="O22" s="46"/>
      <c r="P22" s="57"/>
    </row>
    <row r="23" spans="1:16" ht="18" customHeight="1" x14ac:dyDescent="0.15">
      <c r="A23" s="54"/>
      <c r="B23" s="46"/>
      <c r="C23" s="46"/>
      <c r="D23" s="46"/>
      <c r="E23" s="7"/>
      <c r="F23" s="18"/>
      <c r="G23" s="18"/>
      <c r="H23" s="55"/>
      <c r="I23" s="55"/>
      <c r="J23" s="56">
        <f t="shared" si="3"/>
        <v>0</v>
      </c>
      <c r="K23" s="56"/>
      <c r="L23" s="56">
        <f t="shared" si="4"/>
        <v>0</v>
      </c>
      <c r="M23" s="56"/>
      <c r="N23" s="56"/>
      <c r="O23" s="46"/>
      <c r="P23" s="57"/>
    </row>
    <row r="24" spans="1:16" ht="18" customHeight="1" x14ac:dyDescent="0.15">
      <c r="A24" s="54"/>
      <c r="B24" s="46"/>
      <c r="C24" s="46"/>
      <c r="D24" s="46"/>
      <c r="E24" s="13"/>
      <c r="F24" s="18"/>
      <c r="G24" s="18"/>
      <c r="H24" s="55"/>
      <c r="I24" s="55"/>
      <c r="J24" s="21"/>
      <c r="K24" s="22"/>
      <c r="L24" s="56">
        <f t="shared" si="4"/>
        <v>0</v>
      </c>
      <c r="M24" s="56"/>
      <c r="N24" s="56"/>
      <c r="O24" s="46"/>
      <c r="P24" s="57"/>
    </row>
    <row r="25" spans="1:16" ht="18" customHeight="1" x14ac:dyDescent="0.15">
      <c r="A25" s="54"/>
      <c r="B25" s="46"/>
      <c r="C25" s="46"/>
      <c r="D25" s="46"/>
      <c r="E25" s="13"/>
      <c r="F25" s="18"/>
      <c r="G25" s="18"/>
      <c r="H25" s="55"/>
      <c r="I25" s="55"/>
      <c r="J25" s="56"/>
      <c r="K25" s="56"/>
      <c r="L25" s="21">
        <f t="shared" si="4"/>
        <v>0</v>
      </c>
      <c r="M25" s="56"/>
      <c r="N25" s="22"/>
      <c r="O25" s="46"/>
      <c r="P25" s="57"/>
    </row>
    <row r="26" spans="1:16" ht="18" customHeight="1" x14ac:dyDescent="0.15">
      <c r="A26" s="54"/>
      <c r="B26" s="46"/>
      <c r="C26" s="46"/>
      <c r="D26" s="46"/>
      <c r="E26" s="13"/>
      <c r="F26" s="18"/>
      <c r="G26" s="18"/>
      <c r="H26" s="55"/>
      <c r="I26" s="55"/>
      <c r="J26" s="56">
        <f t="shared" ref="J26" si="5">F26*H26</f>
        <v>0</v>
      </c>
      <c r="K26" s="56"/>
      <c r="L26" s="21">
        <f t="shared" si="4"/>
        <v>0</v>
      </c>
      <c r="M26" s="56"/>
      <c r="N26" s="22"/>
      <c r="O26" s="46"/>
      <c r="P26" s="57"/>
    </row>
    <row r="27" spans="1:16" ht="18" customHeight="1" x14ac:dyDescent="0.15">
      <c r="A27" s="54"/>
      <c r="B27" s="46"/>
      <c r="C27" s="46"/>
      <c r="D27" s="46"/>
      <c r="E27" s="7"/>
      <c r="F27" s="18"/>
      <c r="G27" s="18"/>
      <c r="H27" s="55"/>
      <c r="I27" s="55"/>
      <c r="J27" s="56">
        <f t="shared" si="3"/>
        <v>0</v>
      </c>
      <c r="K27" s="56"/>
      <c r="L27" s="21">
        <f t="shared" si="4"/>
        <v>0</v>
      </c>
      <c r="M27" s="56"/>
      <c r="N27" s="22"/>
      <c r="O27" s="46"/>
      <c r="P27" s="57"/>
    </row>
    <row r="28" spans="1:16" ht="18" customHeight="1" x14ac:dyDescent="0.15">
      <c r="A28" s="54"/>
      <c r="B28" s="46"/>
      <c r="C28" s="46"/>
      <c r="D28" s="46"/>
      <c r="E28" s="7"/>
      <c r="F28" s="18"/>
      <c r="G28" s="18"/>
      <c r="H28" s="55"/>
      <c r="I28" s="55"/>
      <c r="J28" s="56">
        <f t="shared" si="3"/>
        <v>0</v>
      </c>
      <c r="K28" s="56"/>
      <c r="L28" s="21">
        <f t="shared" si="4"/>
        <v>0</v>
      </c>
      <c r="M28" s="56"/>
      <c r="N28" s="22"/>
      <c r="O28" s="46"/>
      <c r="P28" s="57"/>
    </row>
    <row r="29" spans="1:16" ht="18" customHeight="1" x14ac:dyDescent="0.15">
      <c r="A29" s="54"/>
      <c r="B29" s="46"/>
      <c r="C29" s="46"/>
      <c r="D29" s="46"/>
      <c r="E29" s="7"/>
      <c r="F29" s="18"/>
      <c r="G29" s="18"/>
      <c r="H29" s="55"/>
      <c r="I29" s="55"/>
      <c r="J29" s="56">
        <f t="shared" si="3"/>
        <v>0</v>
      </c>
      <c r="K29" s="56"/>
      <c r="L29" s="21">
        <f t="shared" si="4"/>
        <v>0</v>
      </c>
      <c r="M29" s="56"/>
      <c r="N29" s="22"/>
      <c r="O29" s="46"/>
      <c r="P29" s="57"/>
    </row>
    <row r="30" spans="1:16" ht="18" customHeight="1" x14ac:dyDescent="0.15">
      <c r="A30" s="59"/>
      <c r="B30" s="60"/>
      <c r="C30" s="60"/>
      <c r="D30" s="60"/>
      <c r="E30" s="6"/>
      <c r="F30" s="61"/>
      <c r="G30" s="61"/>
      <c r="H30" s="62"/>
      <c r="I30" s="62"/>
      <c r="J30" s="63">
        <f t="shared" si="3"/>
        <v>0</v>
      </c>
      <c r="K30" s="63"/>
      <c r="L30" s="64">
        <f t="shared" si="4"/>
        <v>0</v>
      </c>
      <c r="M30" s="63"/>
      <c r="N30" s="65"/>
      <c r="O30" s="60"/>
      <c r="P30" s="66"/>
    </row>
    <row r="31" spans="1:16" ht="18" customHeight="1" x14ac:dyDescent="0.15">
      <c r="A31" s="68" t="s">
        <v>21</v>
      </c>
      <c r="B31" s="69"/>
      <c r="C31" s="69"/>
      <c r="D31" s="69"/>
      <c r="E31" s="5"/>
      <c r="F31" s="70">
        <f>SUM(F13:G30)</f>
        <v>8</v>
      </c>
      <c r="G31" s="70"/>
      <c r="H31" s="71"/>
      <c r="I31" s="71"/>
      <c r="J31" s="72">
        <f>SUM(J13:K30)</f>
        <v>248181.81818181815</v>
      </c>
      <c r="K31" s="72"/>
      <c r="L31" s="73">
        <f>SUM(L13:N30)</f>
        <v>24818.181818181816</v>
      </c>
      <c r="M31" s="72"/>
      <c r="N31" s="74"/>
      <c r="O31" s="69"/>
      <c r="P31" s="75"/>
    </row>
    <row r="32" spans="1:16" ht="42.75" customHeight="1" x14ac:dyDescent="0.15">
      <c r="A32" s="67" t="s">
        <v>23</v>
      </c>
      <c r="B32" s="67"/>
      <c r="C32" s="67"/>
      <c r="D32" s="67"/>
      <c r="E32" s="58" t="s">
        <v>48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</row>
    <row r="33" spans="1:16" ht="24" customHeight="1" x14ac:dyDescent="0.15">
      <c r="A33" s="67"/>
      <c r="B33" s="67"/>
      <c r="C33" s="67"/>
      <c r="D33" s="67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</sheetData>
  <mergeCells count="142">
    <mergeCell ref="A26:D26"/>
    <mergeCell ref="A27:D27"/>
    <mergeCell ref="F27:G27"/>
    <mergeCell ref="H27:I27"/>
    <mergeCell ref="J27:K27"/>
    <mergeCell ref="L31:N31"/>
    <mergeCell ref="O31:P31"/>
    <mergeCell ref="L26:N26"/>
    <mergeCell ref="O26:P26"/>
    <mergeCell ref="F26:G26"/>
    <mergeCell ref="H26:I26"/>
    <mergeCell ref="J26:K26"/>
    <mergeCell ref="L27:N27"/>
    <mergeCell ref="O27:P27"/>
    <mergeCell ref="E32:P33"/>
    <mergeCell ref="H28:I28"/>
    <mergeCell ref="J28:K28"/>
    <mergeCell ref="L28:N28"/>
    <mergeCell ref="O28:P28"/>
    <mergeCell ref="A30:D30"/>
    <mergeCell ref="F30:G30"/>
    <mergeCell ref="H30:I30"/>
    <mergeCell ref="J30:K30"/>
    <mergeCell ref="L30:N30"/>
    <mergeCell ref="O30:P30"/>
    <mergeCell ref="A29:D29"/>
    <mergeCell ref="F29:G29"/>
    <mergeCell ref="H29:I29"/>
    <mergeCell ref="J29:K29"/>
    <mergeCell ref="L29:N29"/>
    <mergeCell ref="O29:P29"/>
    <mergeCell ref="A28:D28"/>
    <mergeCell ref="F28:G28"/>
    <mergeCell ref="A32:D33"/>
    <mergeCell ref="A31:D31"/>
    <mergeCell ref="F31:G31"/>
    <mergeCell ref="H31:I31"/>
    <mergeCell ref="J31:K31"/>
    <mergeCell ref="A23:D23"/>
    <mergeCell ref="F23:G23"/>
    <mergeCell ref="H23:I23"/>
    <mergeCell ref="J23:K23"/>
    <mergeCell ref="L23:N23"/>
    <mergeCell ref="O23:P23"/>
    <mergeCell ref="A25:D25"/>
    <mergeCell ref="L25:N25"/>
    <mergeCell ref="O25:P25"/>
    <mergeCell ref="A24:D24"/>
    <mergeCell ref="L24:N24"/>
    <mergeCell ref="O24:P24"/>
    <mergeCell ref="H24:I24"/>
    <mergeCell ref="J24:K24"/>
    <mergeCell ref="F25:G25"/>
    <mergeCell ref="H25:I25"/>
    <mergeCell ref="J25:K25"/>
    <mergeCell ref="F24:G24"/>
    <mergeCell ref="A20:D20"/>
    <mergeCell ref="L20:N20"/>
    <mergeCell ref="O20:P20"/>
    <mergeCell ref="A19:D19"/>
    <mergeCell ref="L19:N19"/>
    <mergeCell ref="O19:P19"/>
    <mergeCell ref="F19:G19"/>
    <mergeCell ref="H19:I19"/>
    <mergeCell ref="J19:K19"/>
    <mergeCell ref="F20:G20"/>
    <mergeCell ref="H20:I20"/>
    <mergeCell ref="J20:K20"/>
    <mergeCell ref="A22:D22"/>
    <mergeCell ref="F22:G22"/>
    <mergeCell ref="H22:I22"/>
    <mergeCell ref="J22:K22"/>
    <mergeCell ref="L22:N22"/>
    <mergeCell ref="O22:P22"/>
    <mergeCell ref="A21:D21"/>
    <mergeCell ref="L21:N21"/>
    <mergeCell ref="O21:P21"/>
    <mergeCell ref="F21:G21"/>
    <mergeCell ref="H21:I21"/>
    <mergeCell ref="J21:K21"/>
    <mergeCell ref="J18:K18"/>
    <mergeCell ref="A18:D18"/>
    <mergeCell ref="L18:N18"/>
    <mergeCell ref="O18:P18"/>
    <mergeCell ref="J17:K17"/>
    <mergeCell ref="F18:G18"/>
    <mergeCell ref="H18:I18"/>
    <mergeCell ref="A16:D16"/>
    <mergeCell ref="L16:N16"/>
    <mergeCell ref="O16:P16"/>
    <mergeCell ref="A17:D17"/>
    <mergeCell ref="L17:N17"/>
    <mergeCell ref="O17:P17"/>
    <mergeCell ref="F16:G16"/>
    <mergeCell ref="H16:I16"/>
    <mergeCell ref="J16:K16"/>
    <mergeCell ref="F17:G17"/>
    <mergeCell ref="H17:I17"/>
    <mergeCell ref="A14:D14"/>
    <mergeCell ref="F14:G14"/>
    <mergeCell ref="H14:I14"/>
    <mergeCell ref="J14:K14"/>
    <mergeCell ref="L14:N14"/>
    <mergeCell ref="O14:P14"/>
    <mergeCell ref="A15:D15"/>
    <mergeCell ref="F15:G15"/>
    <mergeCell ref="H15:I15"/>
    <mergeCell ref="J15:K15"/>
    <mergeCell ref="L15:N15"/>
    <mergeCell ref="O15:P15"/>
    <mergeCell ref="B1:D1"/>
    <mergeCell ref="A2:P4"/>
    <mergeCell ref="B5:D5"/>
    <mergeCell ref="G5:G9"/>
    <mergeCell ref="H5:J5"/>
    <mergeCell ref="K5:P5"/>
    <mergeCell ref="H6:J6"/>
    <mergeCell ref="K6:L6"/>
    <mergeCell ref="B7:D7"/>
    <mergeCell ref="H7:J7"/>
    <mergeCell ref="K7:P7"/>
    <mergeCell ref="H8:J8"/>
    <mergeCell ref="K8:L8"/>
    <mergeCell ref="N8:P8"/>
    <mergeCell ref="H9:J9"/>
    <mergeCell ref="K9:P9"/>
    <mergeCell ref="A13:D13"/>
    <mergeCell ref="F13:G13"/>
    <mergeCell ref="H13:I13"/>
    <mergeCell ref="J13:K13"/>
    <mergeCell ref="L13:N13"/>
    <mergeCell ref="O13:P13"/>
    <mergeCell ref="C10:G10"/>
    <mergeCell ref="K10:M10"/>
    <mergeCell ref="B11:C11"/>
    <mergeCell ref="D11:P11"/>
    <mergeCell ref="A12:D12"/>
    <mergeCell ref="F12:G12"/>
    <mergeCell ref="H12:I12"/>
    <mergeCell ref="J12:K12"/>
    <mergeCell ref="L12:N12"/>
    <mergeCell ref="O12:P12"/>
  </mergeCells>
  <phoneticPr fontId="1" type="noConversion"/>
  <printOptions horizontalCentered="1" verticalCentered="1"/>
  <pageMargins left="0.67" right="0.56999999999999995" top="0.98425196850393704" bottom="0.8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2024-01-18T02:16:46Z</cp:lastPrinted>
  <dcterms:created xsi:type="dcterms:W3CDTF">2006-06-05T04:05:31Z</dcterms:created>
  <dcterms:modified xsi:type="dcterms:W3CDTF">2024-07-04T02:50:04Z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TC102350971042</vt:lpwstr>
  </property>
</Properties>
</file>