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36" i="1"/>
  <c r="K37" i="1"/>
  <c r="K38" i="1"/>
  <c r="K29" i="1"/>
  <c r="J30" i="1"/>
  <c r="J31" i="1"/>
  <c r="J32" i="1"/>
  <c r="J33" i="1"/>
  <c r="J34" i="1"/>
  <c r="J35" i="1"/>
  <c r="J36" i="1"/>
  <c r="J37" i="1"/>
  <c r="J38" i="1"/>
  <c r="J29" i="1"/>
  <c r="E45" i="1"/>
  <c r="E44" i="1"/>
  <c r="E43" i="1"/>
  <c r="E42" i="1"/>
  <c r="E41" i="1"/>
  <c r="E40" i="1"/>
  <c r="E39" i="1"/>
  <c r="E38" i="1"/>
  <c r="E37" i="1"/>
  <c r="E36" i="1"/>
  <c r="B36" i="1"/>
  <c r="B45" i="1"/>
  <c r="B44" i="1"/>
  <c r="B43" i="1"/>
  <c r="B42" i="1"/>
  <c r="B41" i="1"/>
  <c r="B40" i="1"/>
  <c r="B39" i="1"/>
  <c r="B38" i="1"/>
  <c r="B37" i="1"/>
  <c r="B19" i="1"/>
  <c r="B18" i="1"/>
  <c r="B17" i="1"/>
  <c r="B16" i="1"/>
  <c r="B15" i="1"/>
  <c r="K17" i="1"/>
  <c r="G13" i="1"/>
</calcChain>
</file>

<file path=xl/sharedStrings.xml><?xml version="1.0" encoding="utf-8"?>
<sst xmlns="http://schemas.openxmlformats.org/spreadsheetml/2006/main" count="173" uniqueCount="126">
  <si>
    <t>RAM</t>
  </si>
  <si>
    <t>PROCESSOR</t>
  </si>
  <si>
    <t>BATERY</t>
  </si>
  <si>
    <t>BENEFIT</t>
  </si>
  <si>
    <t>COST</t>
  </si>
  <si>
    <t>Samsung Galaxy A24</t>
  </si>
  <si>
    <t>Samsung Galaxy A34 5G</t>
  </si>
  <si>
    <t xml:space="preserve"> Samsung Galaxy A54 5G</t>
  </si>
  <si>
    <t>Samsung Galaxy A14 5G</t>
  </si>
  <si>
    <t>Samsung Galaxy A23 5G</t>
  </si>
  <si>
    <t>Samsung Galaxy A04</t>
  </si>
  <si>
    <t>Samsung Galaxy A04s</t>
  </si>
  <si>
    <t>Samsung Galaxy A32 5G</t>
  </si>
  <si>
    <t>Samsung Galaxy M23 5G</t>
  </si>
  <si>
    <t>Samsung Galaxy M33 5G</t>
  </si>
  <si>
    <t>Exynos 850</t>
  </si>
  <si>
    <t>Dimensity 720 5G, Dimensity 700</t>
  </si>
  <si>
    <t>Helio G99, Snapdragon 750G 5G</t>
  </si>
  <si>
    <t>Snapdragon 695 5G, Exynos 1280</t>
  </si>
  <si>
    <t>Dimensity 1080, Exynos 1380</t>
  </si>
  <si>
    <t>1 sampai 2 GB</t>
  </si>
  <si>
    <t>3 sampai 4 GB</t>
  </si>
  <si>
    <t>5 sampai 6GB</t>
  </si>
  <si>
    <t>7 sampai 8GB</t>
  </si>
  <si>
    <t>9 sampai 10GB</t>
  </si>
  <si>
    <t>ROM</t>
  </si>
  <si>
    <t>33- 64 GB</t>
  </si>
  <si>
    <t>1-4 GB</t>
  </si>
  <si>
    <t>4- 8 GB</t>
  </si>
  <si>
    <t xml:space="preserve">9 - 32 GB </t>
  </si>
  <si>
    <t>65-128 GB</t>
  </si>
  <si>
    <t>0-2000 Mah</t>
  </si>
  <si>
    <t>2001 - 3000 mah</t>
  </si>
  <si>
    <t>3001 - 4000 mah</t>
  </si>
  <si>
    <t>4001 - 5000</t>
  </si>
  <si>
    <t>&gt;5000</t>
  </si>
  <si>
    <t>4,5 - 5jt</t>
  </si>
  <si>
    <t>4 - 4,499 jt</t>
  </si>
  <si>
    <t>3-3,999jt</t>
  </si>
  <si>
    <t>2-2,999jt</t>
  </si>
  <si>
    <t>0-1,999jt</t>
  </si>
  <si>
    <t>Tidak penting</t>
  </si>
  <si>
    <t>Tidak cukup penting</t>
  </si>
  <si>
    <t>Cukup Penting</t>
  </si>
  <si>
    <t>Penting</t>
  </si>
  <si>
    <t>Sangat penting</t>
  </si>
  <si>
    <t>Bobot pada Kriteria</t>
  </si>
  <si>
    <t>A1</t>
  </si>
  <si>
    <t>A2</t>
  </si>
  <si>
    <t>A3</t>
  </si>
  <si>
    <t>A4</t>
  </si>
  <si>
    <t>A5</t>
  </si>
  <si>
    <t>Cukup penting</t>
  </si>
  <si>
    <t>w1</t>
  </si>
  <si>
    <t>w2</t>
  </si>
  <si>
    <t>w3</t>
  </si>
  <si>
    <t>w4</t>
  </si>
  <si>
    <t>w5</t>
  </si>
  <si>
    <t>Perbaikan / normalisasi bobot</t>
  </si>
  <si>
    <t>C1</t>
  </si>
  <si>
    <t>C2</t>
  </si>
  <si>
    <t>C3</t>
  </si>
  <si>
    <t>C4</t>
  </si>
  <si>
    <t>C5</t>
  </si>
  <si>
    <t>RAM (C1)</t>
  </si>
  <si>
    <t>ROM (C3)</t>
  </si>
  <si>
    <t>A6</t>
  </si>
  <si>
    <t>A7</t>
  </si>
  <si>
    <t>A8</t>
  </si>
  <si>
    <t>A9</t>
  </si>
  <si>
    <t>A10</t>
  </si>
  <si>
    <t>Alternatif</t>
  </si>
  <si>
    <t>Criteria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</si>
  <si>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</si>
  <si>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</si>
  <si>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</si>
  <si>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</si>
  <si>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</si>
  <si>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</si>
  <si>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</si>
  <si>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</si>
  <si>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</si>
  <si>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</si>
  <si>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Nilai Vektor (S)</t>
  </si>
  <si>
    <t>Nilai Vektor (V)</t>
  </si>
  <si>
    <t>V1</t>
  </si>
  <si>
    <t>V2</t>
  </si>
  <si>
    <t>V3</t>
  </si>
  <si>
    <t>V5</t>
  </si>
  <si>
    <t>V4</t>
  </si>
  <si>
    <t>V7</t>
  </si>
  <si>
    <t>V6</t>
  </si>
  <si>
    <t>V8</t>
  </si>
  <si>
    <t>V9</t>
  </si>
  <si>
    <t>V10</t>
  </si>
  <si>
    <t>RANGKING</t>
  </si>
  <si>
    <t>Brand</t>
  </si>
  <si>
    <t>RANK</t>
  </si>
  <si>
    <t>REKOMENDASI PEMBELIAN HANDPHONE</t>
  </si>
  <si>
    <t>Range harga uder 5 juta</t>
  </si>
  <si>
    <t>Kesimpulan</t>
  </si>
  <si>
    <t>Merek Handphone yang paling layak untuk di beli di range harga kurang dari 5 juta yaitu Samsung Galaxy A54 5G</t>
  </si>
  <si>
    <t>Pemberian Nilai Bobot Dari Setiap Data Alternatif Handphone</t>
  </si>
  <si>
    <t xml:space="preserve">BOBOT UTAMA </t>
  </si>
  <si>
    <t>Harga</t>
  </si>
  <si>
    <t>8 GB</t>
  </si>
  <si>
    <t>Helio G99</t>
  </si>
  <si>
    <t>128 GB</t>
  </si>
  <si>
    <t>5000 mAh</t>
  </si>
  <si>
    <t>5100 mAh</t>
  </si>
  <si>
    <t>Exynos 1380</t>
  </si>
  <si>
    <t>6 GB</t>
  </si>
  <si>
    <t>Dimensity 700 (7nm)</t>
  </si>
  <si>
    <t>Dimensity 1080 (7nm)</t>
  </si>
  <si>
    <t>Snapdragon 695 5G (6nm)</t>
  </si>
  <si>
    <t>64 GB</t>
  </si>
  <si>
    <t>4 GB</t>
  </si>
  <si>
    <t>Exynos 850 (8nm)</t>
  </si>
  <si>
    <t>Dimensity 720G 5G (7nm)</t>
  </si>
  <si>
    <t>Snapdragon 750G 5G (8nm)</t>
  </si>
  <si>
    <t>Exynos 1280</t>
  </si>
  <si>
    <t>Brand (A)</t>
  </si>
  <si>
    <t>Processor (C2)</t>
  </si>
  <si>
    <t>Baterai (C4)</t>
  </si>
  <si>
    <t>Harga (C5)</t>
  </si>
  <si>
    <t>Sumber: https://www.pricebook.co.id/article/market_issue/11600/hp-samsung-terbaru-di-indonesia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</si>
</sst>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0" applyNumberFormat="1" applyFill="1" applyBorder="1"/>
    <xf numFmtId="0" fontId="0" fillId="2" borderId="1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14</xdr:row>
      <xdr:rowOff>38100</xdr:rowOff>
    </xdr:from>
    <xdr:to>
      <xdr:col>2</xdr:col>
      <xdr:colOff>885825</xdr:colOff>
      <xdr:row>16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2705100"/>
          <a:ext cx="657225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14</xdr:row>
      <xdr:rowOff>38100</xdr:rowOff>
    </xdr:from>
    <xdr:to>
      <xdr:col>2</xdr:col>
      <xdr:colOff>1381125</xdr:colOff>
      <xdr:row>16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7050" y="2705100"/>
          <a:ext cx="115252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35</xdr:row>
      <xdr:rowOff>9525</xdr:rowOff>
    </xdr:from>
    <xdr:to>
      <xdr:col>2</xdr:col>
      <xdr:colOff>1285875</xdr:colOff>
      <xdr:row>37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0" y="7058025"/>
          <a:ext cx="1152525" cy="40005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0</xdr:rowOff>
    </xdr:from>
    <xdr:to>
      <xdr:col>6</xdr:col>
      <xdr:colOff>171450</xdr:colOff>
      <xdr:row>37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0" y="7048500"/>
          <a:ext cx="74295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22" workbookViewId="0">
      <selection activeCell="I28" sqref="I28:K28"/>
    </sheetView>
  </sheetViews>
  <sheetFormatPr defaultRowHeight="15" x14ac:dyDescent="0.25"/>
  <cols>
    <col min="1" max="1" width="27.42578125" customWidth="1"/>
    <col min="2" max="2" width="15.140625" customWidth="1"/>
    <col min="3" max="3" width="26.42578125" customWidth="1"/>
    <col min="4" max="4" width="14.140625" customWidth="1"/>
    <col min="5" max="5" width="21.28515625" customWidth="1"/>
    <col min="6" max="6" width="12.7109375" customWidth="1"/>
    <col min="7" max="7" width="15.5703125" customWidth="1"/>
    <col min="9" max="9" width="22.42578125" customWidth="1"/>
    <col min="10" max="10" width="26" customWidth="1"/>
    <col min="11" max="11" width="18.85546875" customWidth="1"/>
    <col min="13" max="13" width="11.42578125" customWidth="1"/>
    <col min="14" max="14" width="31.140625" customWidth="1"/>
    <col min="16" max="16" width="11" customWidth="1"/>
    <col min="17" max="17" width="15.7109375" customWidth="1"/>
    <col min="20" max="20" width="10.7109375" customWidth="1"/>
  </cols>
  <sheetData>
    <row r="1" spans="1:20" x14ac:dyDescent="0.25">
      <c r="A1" s="12" t="s">
        <v>121</v>
      </c>
      <c r="B1" s="12" t="s">
        <v>64</v>
      </c>
      <c r="C1" s="12" t="s">
        <v>122</v>
      </c>
      <c r="D1" s="12" t="s">
        <v>65</v>
      </c>
      <c r="E1" s="12" t="s">
        <v>123</v>
      </c>
      <c r="F1" s="12" t="s">
        <v>124</v>
      </c>
    </row>
    <row r="2" spans="1:20" x14ac:dyDescent="0.25">
      <c r="A2" s="1" t="s">
        <v>5</v>
      </c>
      <c r="B2" s="1" t="s">
        <v>105</v>
      </c>
      <c r="C2" s="1" t="s">
        <v>106</v>
      </c>
      <c r="D2" s="1" t="s">
        <v>107</v>
      </c>
      <c r="E2" s="1" t="s">
        <v>108</v>
      </c>
      <c r="F2" s="13">
        <v>3000000</v>
      </c>
    </row>
    <row r="3" spans="1:20" x14ac:dyDescent="0.25">
      <c r="A3" s="2" t="s">
        <v>6</v>
      </c>
      <c r="B3" s="1" t="s">
        <v>105</v>
      </c>
      <c r="C3" s="1" t="s">
        <v>113</v>
      </c>
      <c r="D3" s="1" t="s">
        <v>107</v>
      </c>
      <c r="E3" s="1" t="s">
        <v>108</v>
      </c>
      <c r="F3" s="13">
        <v>4125000</v>
      </c>
      <c r="J3" t="s">
        <v>103</v>
      </c>
      <c r="M3" t="s">
        <v>1</v>
      </c>
      <c r="P3" t="s">
        <v>0</v>
      </c>
      <c r="S3" s="4"/>
      <c r="T3" s="4"/>
    </row>
    <row r="4" spans="1:20" x14ac:dyDescent="0.25">
      <c r="A4" s="1" t="s">
        <v>7</v>
      </c>
      <c r="B4" s="1" t="s">
        <v>105</v>
      </c>
      <c r="C4" s="1" t="s">
        <v>110</v>
      </c>
      <c r="D4" s="1" t="s">
        <v>107</v>
      </c>
      <c r="E4" s="1" t="s">
        <v>109</v>
      </c>
      <c r="F4" s="13">
        <v>4970000</v>
      </c>
      <c r="J4" s="1">
        <v>1</v>
      </c>
      <c r="K4" s="1" t="s">
        <v>41</v>
      </c>
      <c r="M4" s="1">
        <v>1</v>
      </c>
      <c r="N4" s="1" t="s">
        <v>15</v>
      </c>
      <c r="P4" s="1">
        <v>1</v>
      </c>
      <c r="Q4" s="3" t="s">
        <v>20</v>
      </c>
      <c r="S4" s="4"/>
      <c r="T4" s="4"/>
    </row>
    <row r="5" spans="1:20" x14ac:dyDescent="0.25">
      <c r="A5" s="1" t="s">
        <v>8</v>
      </c>
      <c r="B5" s="1" t="s">
        <v>111</v>
      </c>
      <c r="C5" s="1" t="s">
        <v>112</v>
      </c>
      <c r="D5" s="1" t="s">
        <v>107</v>
      </c>
      <c r="E5" s="1" t="s">
        <v>108</v>
      </c>
      <c r="F5" s="13">
        <v>2450000</v>
      </c>
      <c r="J5" s="1">
        <v>2</v>
      </c>
      <c r="K5" s="1" t="s">
        <v>42</v>
      </c>
      <c r="M5" s="1">
        <v>2</v>
      </c>
      <c r="N5" s="1" t="s">
        <v>16</v>
      </c>
      <c r="P5" s="1">
        <v>2</v>
      </c>
      <c r="Q5" s="1" t="s">
        <v>21</v>
      </c>
      <c r="S5" s="4"/>
      <c r="T5" s="4"/>
    </row>
    <row r="6" spans="1:20" x14ac:dyDescent="0.25">
      <c r="A6" s="1" t="s">
        <v>9</v>
      </c>
      <c r="B6" s="1" t="s">
        <v>111</v>
      </c>
      <c r="C6" s="1" t="s">
        <v>114</v>
      </c>
      <c r="D6" s="1" t="s">
        <v>107</v>
      </c>
      <c r="E6" s="1" t="s">
        <v>108</v>
      </c>
      <c r="F6" s="13">
        <v>2550000</v>
      </c>
      <c r="J6" s="1">
        <v>3</v>
      </c>
      <c r="K6" s="1" t="s">
        <v>43</v>
      </c>
      <c r="M6" s="1">
        <v>3</v>
      </c>
      <c r="N6" s="1" t="s">
        <v>17</v>
      </c>
      <c r="P6" s="1">
        <v>3</v>
      </c>
      <c r="Q6" s="1" t="s">
        <v>22</v>
      </c>
      <c r="S6" s="4"/>
      <c r="T6" s="4"/>
    </row>
    <row r="7" spans="1:20" x14ac:dyDescent="0.25">
      <c r="A7" s="1" t="s">
        <v>10</v>
      </c>
      <c r="B7" s="1" t="s">
        <v>116</v>
      </c>
      <c r="C7" s="1" t="s">
        <v>114</v>
      </c>
      <c r="D7" s="1" t="s">
        <v>115</v>
      </c>
      <c r="E7" s="1" t="s">
        <v>108</v>
      </c>
      <c r="F7" s="13">
        <v>1275000</v>
      </c>
      <c r="J7" s="1">
        <v>4</v>
      </c>
      <c r="K7" s="1" t="s">
        <v>44</v>
      </c>
      <c r="M7" s="1">
        <v>4</v>
      </c>
      <c r="N7" s="1" t="s">
        <v>18</v>
      </c>
      <c r="P7" s="1">
        <v>4</v>
      </c>
      <c r="Q7" s="1" t="s">
        <v>23</v>
      </c>
    </row>
    <row r="8" spans="1:20" x14ac:dyDescent="0.25">
      <c r="A8" s="1" t="s">
        <v>11</v>
      </c>
      <c r="B8" s="1" t="s">
        <v>116</v>
      </c>
      <c r="C8" s="1" t="s">
        <v>117</v>
      </c>
      <c r="D8" s="1" t="s">
        <v>115</v>
      </c>
      <c r="E8" s="1" t="s">
        <v>108</v>
      </c>
      <c r="F8" s="13">
        <v>1660000</v>
      </c>
      <c r="J8" s="1">
        <v>5</v>
      </c>
      <c r="K8" s="1" t="s">
        <v>45</v>
      </c>
      <c r="M8" s="1">
        <v>5</v>
      </c>
      <c r="N8" s="1" t="s">
        <v>19</v>
      </c>
      <c r="P8" s="1">
        <v>5</v>
      </c>
      <c r="Q8" s="1" t="s">
        <v>24</v>
      </c>
    </row>
    <row r="9" spans="1:20" x14ac:dyDescent="0.25">
      <c r="A9" s="1" t="s">
        <v>12</v>
      </c>
      <c r="B9" s="1" t="s">
        <v>105</v>
      </c>
      <c r="C9" s="1" t="s">
        <v>118</v>
      </c>
      <c r="D9" s="1" t="s">
        <v>107</v>
      </c>
      <c r="E9" s="1" t="s">
        <v>108</v>
      </c>
      <c r="F9" s="13">
        <v>3200000</v>
      </c>
      <c r="J9" s="4"/>
      <c r="K9" s="4"/>
    </row>
    <row r="10" spans="1:20" x14ac:dyDescent="0.25">
      <c r="A10" s="1" t="s">
        <v>13</v>
      </c>
      <c r="B10" s="1" t="s">
        <v>111</v>
      </c>
      <c r="C10" s="1" t="s">
        <v>119</v>
      </c>
      <c r="D10" s="1" t="s">
        <v>107</v>
      </c>
      <c r="E10" s="1" t="s">
        <v>108</v>
      </c>
      <c r="F10" s="13">
        <v>2595000</v>
      </c>
      <c r="K10" s="4"/>
    </row>
    <row r="11" spans="1:20" x14ac:dyDescent="0.25">
      <c r="A11" s="1" t="s">
        <v>14</v>
      </c>
      <c r="B11" s="1" t="s">
        <v>111</v>
      </c>
      <c r="C11" s="1" t="s">
        <v>120</v>
      </c>
      <c r="D11" s="1" t="s">
        <v>107</v>
      </c>
      <c r="E11" s="1" t="s">
        <v>108</v>
      </c>
      <c r="F11" s="13">
        <v>3000000</v>
      </c>
      <c r="J11" s="4" t="s">
        <v>46</v>
      </c>
      <c r="K11" s="4"/>
      <c r="M11" t="s">
        <v>2</v>
      </c>
    </row>
    <row r="12" spans="1:20" x14ac:dyDescent="0.25">
      <c r="B12" t="s">
        <v>3</v>
      </c>
      <c r="C12" t="s">
        <v>3</v>
      </c>
      <c r="D12" t="s">
        <v>3</v>
      </c>
      <c r="E12" t="s">
        <v>3</v>
      </c>
      <c r="F12" t="s">
        <v>4</v>
      </c>
      <c r="I12" s="1" t="s">
        <v>59</v>
      </c>
      <c r="J12" s="6" t="s">
        <v>52</v>
      </c>
      <c r="K12" s="1">
        <v>3</v>
      </c>
      <c r="M12" s="1">
        <v>1</v>
      </c>
      <c r="N12" s="1" t="s">
        <v>31</v>
      </c>
    </row>
    <row r="13" spans="1:20" x14ac:dyDescent="0.25">
      <c r="B13">
        <v>3</v>
      </c>
      <c r="C13">
        <v>4</v>
      </c>
      <c r="D13">
        <v>5</v>
      </c>
      <c r="E13">
        <v>3</v>
      </c>
      <c r="F13">
        <v>2</v>
      </c>
      <c r="G13">
        <f>B13+C13+D13+E13+F13</f>
        <v>17</v>
      </c>
      <c r="I13" s="1" t="s">
        <v>60</v>
      </c>
      <c r="J13" s="1" t="s">
        <v>44</v>
      </c>
      <c r="K13" s="1">
        <v>4</v>
      </c>
      <c r="M13" s="1">
        <v>2</v>
      </c>
      <c r="N13" s="1" t="s">
        <v>32</v>
      </c>
    </row>
    <row r="14" spans="1:20" x14ac:dyDescent="0.25">
      <c r="A14" t="s">
        <v>58</v>
      </c>
      <c r="I14" s="6" t="s">
        <v>61</v>
      </c>
      <c r="J14" s="1" t="s">
        <v>45</v>
      </c>
      <c r="K14" s="1">
        <v>5</v>
      </c>
      <c r="M14" s="1">
        <v>3</v>
      </c>
      <c r="N14" s="1" t="s">
        <v>33</v>
      </c>
    </row>
    <row r="15" spans="1:20" x14ac:dyDescent="0.25">
      <c r="A15" s="1" t="s">
        <v>53</v>
      </c>
      <c r="B15" s="1">
        <f>K12/K17</f>
        <v>0.17647058823529413</v>
      </c>
      <c r="I15" s="6" t="s">
        <v>62</v>
      </c>
      <c r="J15" s="1" t="s">
        <v>52</v>
      </c>
      <c r="K15" s="1">
        <v>3</v>
      </c>
      <c r="M15" s="1">
        <v>4</v>
      </c>
      <c r="N15" s="1" t="s">
        <v>34</v>
      </c>
    </row>
    <row r="16" spans="1:20" x14ac:dyDescent="0.25">
      <c r="A16" s="1" t="s">
        <v>54</v>
      </c>
      <c r="B16" s="1">
        <f>K13/K17</f>
        <v>0.23529411764705882</v>
      </c>
      <c r="D16" t="s">
        <v>98</v>
      </c>
      <c r="I16" s="6" t="s">
        <v>63</v>
      </c>
      <c r="J16" s="1" t="s">
        <v>42</v>
      </c>
      <c r="K16" s="1">
        <v>2</v>
      </c>
      <c r="M16" s="1">
        <v>5</v>
      </c>
      <c r="N16" s="1" t="s">
        <v>35</v>
      </c>
    </row>
    <row r="17" spans="1:13" x14ac:dyDescent="0.25">
      <c r="A17" s="1" t="s">
        <v>55</v>
      </c>
      <c r="B17" s="1">
        <f>K14/K17</f>
        <v>0.29411764705882354</v>
      </c>
      <c r="D17" t="s">
        <v>99</v>
      </c>
      <c r="K17" s="1">
        <f>K12+K13+K14+K15+K16</f>
        <v>17</v>
      </c>
    </row>
    <row r="18" spans="1:13" x14ac:dyDescent="0.25">
      <c r="A18" s="1" t="s">
        <v>56</v>
      </c>
      <c r="B18" s="1">
        <f>K15/K17</f>
        <v>0.17647058823529413</v>
      </c>
      <c r="D18" t="s">
        <v>125</v>
      </c>
    </row>
    <row r="19" spans="1:13" x14ac:dyDescent="0.25">
      <c r="A19" s="1" t="s">
        <v>57</v>
      </c>
      <c r="B19" s="1">
        <f>K16/K17</f>
        <v>0.11764705882352941</v>
      </c>
      <c r="I19" t="s">
        <v>104</v>
      </c>
      <c r="K19" s="4"/>
      <c r="L19" t="s">
        <v>25</v>
      </c>
    </row>
    <row r="20" spans="1:13" x14ac:dyDescent="0.25">
      <c r="I20" s="1">
        <v>1</v>
      </c>
      <c r="J20" s="1" t="s">
        <v>40</v>
      </c>
      <c r="K20" s="4"/>
      <c r="L20" s="1">
        <v>1</v>
      </c>
      <c r="M20" s="1" t="s">
        <v>27</v>
      </c>
    </row>
    <row r="21" spans="1:13" ht="45" x14ac:dyDescent="0.25">
      <c r="A21" s="7" t="s">
        <v>102</v>
      </c>
      <c r="I21" s="1">
        <v>2</v>
      </c>
      <c r="J21" s="1" t="s">
        <v>39</v>
      </c>
      <c r="K21" s="4"/>
      <c r="L21" s="1">
        <v>2</v>
      </c>
      <c r="M21" s="1" t="s">
        <v>28</v>
      </c>
    </row>
    <row r="22" spans="1:13" x14ac:dyDescent="0.25">
      <c r="A22" s="1" t="s">
        <v>71</v>
      </c>
      <c r="B22" s="8"/>
      <c r="C22" s="9"/>
      <c r="D22" s="9" t="s">
        <v>72</v>
      </c>
      <c r="E22" s="9"/>
      <c r="F22" s="10"/>
      <c r="I22" s="1">
        <v>3</v>
      </c>
      <c r="J22" s="1" t="s">
        <v>38</v>
      </c>
      <c r="K22" s="4"/>
      <c r="L22" s="1">
        <v>3</v>
      </c>
      <c r="M22" s="1" t="s">
        <v>29</v>
      </c>
    </row>
    <row r="23" spans="1:13" x14ac:dyDescent="0.25">
      <c r="B23" s="12" t="s">
        <v>59</v>
      </c>
      <c r="C23" s="12" t="s">
        <v>60</v>
      </c>
      <c r="D23" s="12" t="s">
        <v>61</v>
      </c>
      <c r="E23" s="12" t="s">
        <v>62</v>
      </c>
      <c r="F23" s="12" t="s">
        <v>63</v>
      </c>
      <c r="I23" s="1">
        <v>4</v>
      </c>
      <c r="J23" s="1" t="s">
        <v>37</v>
      </c>
      <c r="K23" s="4"/>
      <c r="L23" s="1">
        <v>4</v>
      </c>
      <c r="M23" s="1" t="s">
        <v>26</v>
      </c>
    </row>
    <row r="24" spans="1:13" x14ac:dyDescent="0.25">
      <c r="A24" s="1" t="s">
        <v>47</v>
      </c>
      <c r="B24" s="1">
        <v>4</v>
      </c>
      <c r="C24" s="1">
        <v>3</v>
      </c>
      <c r="D24" s="1">
        <v>5</v>
      </c>
      <c r="E24" s="1">
        <v>4</v>
      </c>
      <c r="F24" s="1">
        <v>3</v>
      </c>
      <c r="I24" s="1">
        <v>5</v>
      </c>
      <c r="J24" s="1" t="s">
        <v>36</v>
      </c>
      <c r="K24" s="4"/>
      <c r="L24" s="1">
        <v>5</v>
      </c>
      <c r="M24" s="1" t="s">
        <v>30</v>
      </c>
    </row>
    <row r="25" spans="1:13" x14ac:dyDescent="0.25">
      <c r="A25" s="1" t="s">
        <v>48</v>
      </c>
      <c r="B25" s="1">
        <v>4</v>
      </c>
      <c r="C25" s="1">
        <v>5</v>
      </c>
      <c r="D25" s="1">
        <v>5</v>
      </c>
      <c r="E25" s="1">
        <v>4</v>
      </c>
      <c r="F25" s="1">
        <v>4</v>
      </c>
    </row>
    <row r="26" spans="1:13" x14ac:dyDescent="0.25">
      <c r="A26" s="1" t="s">
        <v>49</v>
      </c>
      <c r="B26" s="1">
        <v>4</v>
      </c>
      <c r="C26" s="1">
        <v>5</v>
      </c>
      <c r="D26" s="1">
        <v>5</v>
      </c>
      <c r="E26" s="1">
        <v>5</v>
      </c>
      <c r="F26" s="1">
        <v>5</v>
      </c>
      <c r="M26" s="4"/>
    </row>
    <row r="27" spans="1:13" x14ac:dyDescent="0.25">
      <c r="A27" s="1" t="s">
        <v>50</v>
      </c>
      <c r="B27" s="1">
        <v>3</v>
      </c>
      <c r="C27" s="1">
        <v>2</v>
      </c>
      <c r="D27" s="1">
        <v>5</v>
      </c>
      <c r="E27" s="1">
        <v>4</v>
      </c>
      <c r="F27" s="1">
        <v>2</v>
      </c>
      <c r="I27" t="s">
        <v>95</v>
      </c>
      <c r="M27" s="4"/>
    </row>
    <row r="28" spans="1:13" x14ac:dyDescent="0.25">
      <c r="A28" s="1" t="s">
        <v>51</v>
      </c>
      <c r="B28" s="1">
        <v>3</v>
      </c>
      <c r="C28" s="1">
        <v>4</v>
      </c>
      <c r="D28" s="1">
        <v>5</v>
      </c>
      <c r="E28" s="1">
        <v>4</v>
      </c>
      <c r="F28" s="1">
        <v>2</v>
      </c>
      <c r="I28" s="12" t="s">
        <v>96</v>
      </c>
      <c r="J28" s="12" t="s">
        <v>84</v>
      </c>
      <c r="K28" s="12" t="s">
        <v>97</v>
      </c>
      <c r="M28" s="4"/>
    </row>
    <row r="29" spans="1:13" x14ac:dyDescent="0.25">
      <c r="A29" s="1" t="s">
        <v>66</v>
      </c>
      <c r="B29" s="1">
        <v>2</v>
      </c>
      <c r="C29" s="1">
        <v>4</v>
      </c>
      <c r="D29" s="1">
        <v>4</v>
      </c>
      <c r="E29" s="1">
        <v>4</v>
      </c>
      <c r="F29" s="1">
        <v>1</v>
      </c>
      <c r="I29" s="1" t="s">
        <v>5</v>
      </c>
      <c r="J29" s="1">
        <f>E36</f>
        <v>0.10269818566807261</v>
      </c>
      <c r="K29" s="1">
        <f>RANK(J29,$J$29:$J$38,0)</f>
        <v>6</v>
      </c>
      <c r="M29" s="4"/>
    </row>
    <row r="30" spans="1:13" x14ac:dyDescent="0.25">
      <c r="A30" s="1" t="s">
        <v>67</v>
      </c>
      <c r="B30" s="1">
        <v>2</v>
      </c>
      <c r="C30" s="1">
        <v>1</v>
      </c>
      <c r="D30" s="1">
        <v>4</v>
      </c>
      <c r="E30" s="1">
        <v>4</v>
      </c>
      <c r="F30" s="1">
        <v>1</v>
      </c>
      <c r="I30" s="2" t="s">
        <v>6</v>
      </c>
      <c r="J30" s="1">
        <f t="shared" ref="J30:J38" si="0">E37</f>
        <v>0.1119602351742556</v>
      </c>
      <c r="K30" s="12">
        <f t="shared" ref="K30:K38" si="1">RANK(J30,$J$29:$J$38,0)</f>
        <v>2</v>
      </c>
      <c r="M30" s="4"/>
    </row>
    <row r="31" spans="1:13" x14ac:dyDescent="0.25">
      <c r="A31" s="1" t="s">
        <v>68</v>
      </c>
      <c r="B31" s="1">
        <v>4</v>
      </c>
      <c r="C31" s="1">
        <v>2</v>
      </c>
      <c r="D31" s="1">
        <v>5</v>
      </c>
      <c r="E31" s="1">
        <v>4</v>
      </c>
      <c r="F31" s="1">
        <v>3</v>
      </c>
      <c r="I31" s="1" t="s">
        <v>7</v>
      </c>
      <c r="J31" s="1">
        <f t="shared" si="0"/>
        <v>0.11343952283099556</v>
      </c>
      <c r="K31" s="12">
        <f t="shared" si="1"/>
        <v>1</v>
      </c>
    </row>
    <row r="32" spans="1:13" x14ac:dyDescent="0.25">
      <c r="A32" s="1" t="s">
        <v>69</v>
      </c>
      <c r="B32" s="1">
        <v>3</v>
      </c>
      <c r="C32" s="1">
        <v>2</v>
      </c>
      <c r="D32" s="1">
        <v>5</v>
      </c>
      <c r="E32" s="1">
        <v>4</v>
      </c>
      <c r="F32" s="1">
        <v>2</v>
      </c>
      <c r="I32" s="1" t="s">
        <v>8</v>
      </c>
      <c r="J32" s="1">
        <f t="shared" si="0"/>
        <v>9.3067519743388311E-2</v>
      </c>
      <c r="K32" s="1">
        <f t="shared" si="1"/>
        <v>8</v>
      </c>
    </row>
    <row r="33" spans="1:14" x14ac:dyDescent="0.25">
      <c r="A33" s="1" t="s">
        <v>70</v>
      </c>
      <c r="B33" s="1">
        <v>3</v>
      </c>
      <c r="C33" s="1">
        <v>4</v>
      </c>
      <c r="D33" s="1">
        <v>5</v>
      </c>
      <c r="E33" s="1">
        <v>4</v>
      </c>
      <c r="F33" s="1">
        <v>3</v>
      </c>
      <c r="I33" s="1" t="s">
        <v>9</v>
      </c>
      <c r="J33" s="1">
        <f t="shared" si="0"/>
        <v>0.10955412317623249</v>
      </c>
      <c r="K33" s="12">
        <f t="shared" si="1"/>
        <v>3</v>
      </c>
    </row>
    <row r="34" spans="1:14" x14ac:dyDescent="0.25">
      <c r="I34" s="1" t="s">
        <v>10</v>
      </c>
      <c r="J34" s="1">
        <f t="shared" si="0"/>
        <v>0.10362538279024139</v>
      </c>
      <c r="K34" s="1">
        <f t="shared" si="1"/>
        <v>5</v>
      </c>
    </row>
    <row r="35" spans="1:14" x14ac:dyDescent="0.25">
      <c r="A35" t="s">
        <v>83</v>
      </c>
      <c r="D35" t="s">
        <v>84</v>
      </c>
      <c r="I35" s="1" t="s">
        <v>11</v>
      </c>
      <c r="J35" s="1">
        <f t="shared" si="0"/>
        <v>7.478335989570857E-2</v>
      </c>
      <c r="K35" s="1">
        <f t="shared" si="1"/>
        <v>10</v>
      </c>
    </row>
    <row r="36" spans="1:14" x14ac:dyDescent="0.25">
      <c r="A36" s="1" t="s">
        <v>73</v>
      </c>
      <c r="B36" s="1">
        <f>(B24^B15)*(C24^B16)*(D24^B17)*(E24^B18)*(F24^-B19)</f>
        <v>2.979909584215592</v>
      </c>
      <c r="D36" s="1" t="s">
        <v>85</v>
      </c>
      <c r="E36" s="1">
        <f>B36/(B36+B37+B38+B39+B40+B41+B42+B43+B44+B45)</f>
        <v>0.10269818566807261</v>
      </c>
      <c r="I36" s="1" t="s">
        <v>12</v>
      </c>
      <c r="J36" s="1">
        <f t="shared" si="0"/>
        <v>9.3353269698266794E-2</v>
      </c>
      <c r="K36" s="1">
        <f t="shared" si="1"/>
        <v>7</v>
      </c>
    </row>
    <row r="37" spans="1:14" x14ac:dyDescent="0.25">
      <c r="A37" s="1" t="s">
        <v>74</v>
      </c>
      <c r="B37" s="1">
        <f>(B25^B15)*(C25^B16)*(D25^B17)*(E25^B18)*(F25^-B19)</f>
        <v>3.2486589288452943</v>
      </c>
      <c r="D37" s="1" t="s">
        <v>86</v>
      </c>
      <c r="E37" s="1">
        <f>B37/(B36+B37+B38+B39+B40+B41+B42+B43+B44+B45)</f>
        <v>0.1119602351742556</v>
      </c>
      <c r="I37" s="1" t="s">
        <v>13</v>
      </c>
      <c r="J37" s="1">
        <f t="shared" si="0"/>
        <v>9.3067519743388311E-2</v>
      </c>
      <c r="K37" s="1">
        <f t="shared" si="1"/>
        <v>8</v>
      </c>
    </row>
    <row r="38" spans="1:14" x14ac:dyDescent="0.25">
      <c r="A38" s="1" t="s">
        <v>75</v>
      </c>
      <c r="B38" s="1">
        <f>(B26^B15)*(C26^B16)*(D26^B17)*(E26^B18)*(F26^-B19)</f>
        <v>3.291582213589376</v>
      </c>
      <c r="D38" s="1" t="s">
        <v>87</v>
      </c>
      <c r="E38" s="1">
        <f>B38/(B36+B37+B38+B39+B40+B41+B42+B43+B44+B45)</f>
        <v>0.11343952283099556</v>
      </c>
      <c r="I38" s="1" t="s">
        <v>14</v>
      </c>
      <c r="J38" s="1">
        <f t="shared" si="0"/>
        <v>0.10445088127945047</v>
      </c>
      <c r="K38" s="1">
        <f t="shared" si="1"/>
        <v>4</v>
      </c>
    </row>
    <row r="39" spans="1:14" x14ac:dyDescent="0.25">
      <c r="A39" s="1" t="s">
        <v>76</v>
      </c>
      <c r="B39" s="1">
        <f>(B27^B15)*(C27^B16)*(D27^B17)*(E27^B18)*(F27^-B19)</f>
        <v>2.7004643972859927</v>
      </c>
      <c r="D39" s="1" t="s">
        <v>89</v>
      </c>
      <c r="E39" s="1">
        <f>B39/(B36+B37+B38+B39+B40+B41+B42+B43+B44+B45)</f>
        <v>9.3067519743388311E-2</v>
      </c>
    </row>
    <row r="40" spans="1:14" x14ac:dyDescent="0.25">
      <c r="A40" s="1" t="s">
        <v>77</v>
      </c>
      <c r="B40" s="1">
        <f>(B28^B15)*(C28^B16)*(D28^B17)*(E28^B18)*(F28^-B19)</f>
        <v>3.178842737283945</v>
      </c>
      <c r="D40" s="1" t="s">
        <v>88</v>
      </c>
      <c r="E40" s="1">
        <f>B40/(B36+B37+B38+B39+B40+B41+B42+B43+B44+B45)</f>
        <v>0.10955412317623249</v>
      </c>
      <c r="I40" t="s">
        <v>100</v>
      </c>
    </row>
    <row r="41" spans="1:14" x14ac:dyDescent="0.25">
      <c r="A41" s="1" t="s">
        <v>78</v>
      </c>
      <c r="B41" s="1">
        <f>(B29^B15)*(C29^B16)*(D29^B17)*(E29^B18)*(F29^-B19)</f>
        <v>3.0068133077121098</v>
      </c>
      <c r="D41" s="1" t="s">
        <v>91</v>
      </c>
      <c r="E41" s="1">
        <f>B41/(B36+B37+B38+B39+B40+B41+B42+B43+B44+B45)</f>
        <v>0.10362538279024139</v>
      </c>
      <c r="I41" t="s">
        <v>101</v>
      </c>
    </row>
    <row r="42" spans="1:14" x14ac:dyDescent="0.25">
      <c r="A42" s="1" t="s">
        <v>79</v>
      </c>
      <c r="B42" s="1">
        <f>(B30^B15)*(C30^B16)*(D30^B17)*(E30^B18)*(F30^-B19)</f>
        <v>2.1699278272872746</v>
      </c>
      <c r="D42" s="1" t="s">
        <v>90</v>
      </c>
      <c r="E42" s="1">
        <f>B42/(B36+B37+B38+B39+B40+B41+B42+B43+B44+B45)</f>
        <v>7.478335989570857E-2</v>
      </c>
    </row>
    <row r="43" spans="1:14" x14ac:dyDescent="0.25">
      <c r="A43" s="1" t="s">
        <v>80</v>
      </c>
      <c r="B43" s="1">
        <f>(B31^B15)*(C31^B16)*(D31^B17)*(E31^B18)*(F31^-B19)</f>
        <v>2.7087557709231445</v>
      </c>
      <c r="D43" s="1" t="s">
        <v>92</v>
      </c>
      <c r="E43" s="1">
        <f>B43/(B36+B37+B38+B39+B40+B41+B42+B43+B44+B45)</f>
        <v>9.3353269698266794E-2</v>
      </c>
    </row>
    <row r="44" spans="1:14" x14ac:dyDescent="0.25">
      <c r="A44" s="1" t="s">
        <v>81</v>
      </c>
      <c r="B44" s="1">
        <f>(B32^B15)*(C32^B16)*(D32^B17)*(E32^B18)*(F32^-B19)</f>
        <v>2.7004643972859927</v>
      </c>
      <c r="D44" s="1" t="s">
        <v>93</v>
      </c>
      <c r="E44" s="1">
        <f>B44/(B36+B37+B38+B39+B40+B41+B42+B43+B44+B45)</f>
        <v>9.3067519743388311E-2</v>
      </c>
    </row>
    <row r="45" spans="1:14" x14ac:dyDescent="0.25">
      <c r="A45" s="1" t="s">
        <v>82</v>
      </c>
      <c r="B45" s="1">
        <f>(B33^B15)*(C33^B16)*(D33^B17)*(E33^B18)*(F33^-B19)</f>
        <v>3.0307661248310045</v>
      </c>
      <c r="D45" s="1" t="s">
        <v>94</v>
      </c>
      <c r="E45" s="1">
        <f>B45/(B36+B37+B38+B39+B40+B41+B42+B43+B44+B45)</f>
        <v>0.10445088127945047</v>
      </c>
    </row>
    <row r="46" spans="1:14" x14ac:dyDescent="0.25">
      <c r="I46" s="5"/>
      <c r="J46" s="5"/>
      <c r="K46" s="5"/>
      <c r="L46" s="5"/>
      <c r="M46" s="5"/>
      <c r="N46" s="5"/>
    </row>
    <row r="47" spans="1:14" x14ac:dyDescent="0.25">
      <c r="I47" s="5"/>
      <c r="J47" s="5"/>
      <c r="K47" s="11"/>
      <c r="L47" s="5"/>
      <c r="M47" s="5"/>
      <c r="N47" s="5"/>
    </row>
    <row r="48" spans="1:14" x14ac:dyDescent="0.25">
      <c r="I48" s="5"/>
      <c r="J48" s="5"/>
      <c r="K48" s="11"/>
      <c r="L48" s="5"/>
      <c r="M48" s="5"/>
      <c r="N48" s="5"/>
    </row>
    <row r="49" spans="9:14" x14ac:dyDescent="0.25">
      <c r="I49" s="5"/>
      <c r="J49" s="5"/>
      <c r="K49" s="11"/>
      <c r="L49" s="5"/>
      <c r="M49" s="5"/>
      <c r="N49" s="5"/>
    </row>
    <row r="50" spans="9:14" x14ac:dyDescent="0.25">
      <c r="I50" s="5"/>
      <c r="J50" s="5"/>
      <c r="K50" s="11"/>
      <c r="L50" s="5"/>
      <c r="M50" s="5"/>
      <c r="N50" s="5"/>
    </row>
    <row r="51" spans="9:14" x14ac:dyDescent="0.25">
      <c r="I51" s="5"/>
      <c r="J51" s="5"/>
      <c r="K51" s="11"/>
      <c r="L51" s="5"/>
      <c r="M51" s="5"/>
      <c r="N51" s="5"/>
    </row>
    <row r="52" spans="9:14" x14ac:dyDescent="0.25">
      <c r="I52" s="5"/>
      <c r="J52" s="5"/>
      <c r="K52" s="11"/>
      <c r="L52" s="5"/>
      <c r="M52" s="5"/>
      <c r="N52" s="5"/>
    </row>
    <row r="53" spans="9:14" x14ac:dyDescent="0.25">
      <c r="I53" s="5"/>
      <c r="J53" s="5"/>
      <c r="K53" s="11"/>
      <c r="L53" s="5"/>
      <c r="M53" s="5"/>
      <c r="N53" s="5"/>
    </row>
    <row r="54" spans="9:14" x14ac:dyDescent="0.25">
      <c r="I54" s="5"/>
      <c r="J54" s="5"/>
      <c r="K54" s="5"/>
      <c r="L54" s="5"/>
      <c r="M54" s="5"/>
      <c r="N54" s="5"/>
    </row>
    <row r="55" spans="9:14" x14ac:dyDescent="0.25">
      <c r="I55" s="5"/>
      <c r="J55" s="5"/>
      <c r="K55" s="5"/>
      <c r="L55" s="5"/>
      <c r="M55" s="5"/>
      <c r="N55" s="5"/>
    </row>
    <row r="56" spans="9:14" x14ac:dyDescent="0.25">
      <c r="I56" s="5"/>
      <c r="J56" s="5"/>
      <c r="K56" s="5"/>
      <c r="L56" s="5"/>
      <c r="M56" s="5"/>
      <c r="N56" s="5"/>
    </row>
    <row r="57" spans="9:14" x14ac:dyDescent="0.25">
      <c r="I57" s="5"/>
      <c r="J57" s="5"/>
      <c r="K57" s="5"/>
      <c r="L57" s="5"/>
      <c r="M57" s="5"/>
      <c r="N57" s="5"/>
    </row>
    <row r="58" spans="9:14" x14ac:dyDescent="0.25">
      <c r="I58" s="5"/>
      <c r="J58" s="5"/>
      <c r="K58" s="5"/>
      <c r="L58" s="5"/>
      <c r="M58" s="5"/>
      <c r="N58" s="5"/>
    </row>
    <row r="59" spans="9:14" x14ac:dyDescent="0.25">
      <c r="I59" s="5"/>
      <c r="J59" s="5"/>
      <c r="K59" s="5"/>
      <c r="L59" s="5"/>
      <c r="M59" s="5"/>
      <c r="N59" s="5"/>
    </row>
    <row r="60" spans="9:14" x14ac:dyDescent="0.25">
      <c r="I60" s="5"/>
      <c r="J60" s="5"/>
      <c r="K60" s="5"/>
      <c r="L60" s="5"/>
      <c r="M60" s="5"/>
      <c r="N60" s="5"/>
    </row>
    <row r="61" spans="9:14" x14ac:dyDescent="0.25">
      <c r="I61" s="5"/>
      <c r="J61" s="5"/>
      <c r="K61" s="5"/>
      <c r="L61" s="5"/>
      <c r="M61" s="5"/>
      <c r="N61" s="5"/>
    </row>
    <row r="62" spans="9:14" x14ac:dyDescent="0.25">
      <c r="I62" s="5"/>
      <c r="J62" s="5"/>
      <c r="K62" s="5"/>
      <c r="L62" s="5"/>
      <c r="M62" s="5"/>
      <c r="N62" s="5"/>
    </row>
    <row r="63" spans="9:14" x14ac:dyDescent="0.25">
      <c r="I63" s="5"/>
      <c r="J63" s="5"/>
      <c r="K63" s="5"/>
      <c r="L63" s="5"/>
      <c r="M63" s="5"/>
      <c r="N63" s="5"/>
    </row>
    <row r="64" spans="9:14" x14ac:dyDescent="0.25">
      <c r="I64" s="5"/>
      <c r="J64" s="5"/>
      <c r="K64" s="5"/>
      <c r="L64" s="5"/>
      <c r="M64" s="5"/>
      <c r="N64" s="5"/>
    </row>
    <row r="65" spans="9:14" x14ac:dyDescent="0.25">
      <c r="I65" s="5"/>
      <c r="J65" s="5"/>
      <c r="K65" s="5"/>
      <c r="L65" s="5"/>
      <c r="M65" s="5"/>
      <c r="N65" s="5"/>
    </row>
    <row r="66" spans="9:14" x14ac:dyDescent="0.25">
      <c r="I66" s="5"/>
      <c r="J66" s="5"/>
      <c r="K66" s="5"/>
      <c r="L66" s="5"/>
      <c r="M66" s="5"/>
      <c r="N66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Fahrul</dc:creator>
  <cp:lastModifiedBy>Fahrul</cp:lastModifiedBy>
  <dcterms:created xsi:type="dcterms:W3CDTF">2023-09-27T02:36:22Z</dcterms:created>
  <dcterms:modified xsi:type="dcterms:W3CDTF">2023-10-28T12:48:19Z</dcterms:modified>
</cp:coreProperties>
</file>