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SP" sheetId="1" r:id="rId3"/>
    <sheet state="visible" name="Defect" sheetId="2" r:id="rId4"/>
  </sheets>
  <definedNames/>
  <calcPr/>
</workbook>
</file>

<file path=xl/sharedStrings.xml><?xml version="1.0" encoding="utf-8"?>
<sst xmlns="http://schemas.openxmlformats.org/spreadsheetml/2006/main" count="55" uniqueCount="36">
  <si>
    <t>Autor</t>
  </si>
  <si>
    <t>Marco Antonio Luna Calvillo</t>
  </si>
  <si>
    <t>No. De Defecto</t>
  </si>
  <si>
    <t>Fecha</t>
  </si>
  <si>
    <t>Fase Inyectada</t>
  </si>
  <si>
    <t>Fase Encontrada</t>
  </si>
  <si>
    <t>Date</t>
  </si>
  <si>
    <t>Tiempo de arreglo</t>
  </si>
  <si>
    <t>Descripción</t>
  </si>
  <si>
    <t>US10</t>
  </si>
  <si>
    <t>Task</t>
  </si>
  <si>
    <t>Análisis/Diseño</t>
  </si>
  <si>
    <t>Start</t>
  </si>
  <si>
    <t>Implementación</t>
  </si>
  <si>
    <t>Stop</t>
  </si>
  <si>
    <t>Break Time</t>
  </si>
  <si>
    <t>Actual Time</t>
  </si>
  <si>
    <t>Comment</t>
  </si>
  <si>
    <t>Actual</t>
  </si>
  <si>
    <t>US10 - Análisis</t>
  </si>
  <si>
    <t>Diseño no adecuado, rehacer diseño e implementarlo en diferentes vistas</t>
  </si>
  <si>
    <t>Integración</t>
  </si>
  <si>
    <t>Cambiar diseño de tablas, links para insertarlos en otras vistas con mismo formato</t>
  </si>
  <si>
    <t>US10 - Diseño</t>
  </si>
  <si>
    <t>US10 - Implementación</t>
  </si>
  <si>
    <t>US10 - Testing</t>
  </si>
  <si>
    <t>US11 - Análisis</t>
  </si>
  <si>
    <t>US11 - Diseño</t>
  </si>
  <si>
    <t>US11 - Implementación</t>
  </si>
  <si>
    <t>US11 - Testing</t>
  </si>
  <si>
    <t>US10 - Integración</t>
  </si>
  <si>
    <t>US11 - Ayuda</t>
  </si>
  <si>
    <t>US10 - Ayuda</t>
  </si>
  <si>
    <t>US11 - Integración</t>
  </si>
  <si>
    <t>Refactoring</t>
  </si>
  <si>
    <t>Refactoring/Deployment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</si>
</sst>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"/>
    <numFmt numFmtId="166" formatCode="d/m/yyyy"/>
  </numFmts>
  <fonts count="6">
    <font>
      <sz val="10.0"/>
      <color rgb="FF000000"/>
      <name val="Arial"/>
    </font>
    <font>
      <b/>
      <name val="Arial"/>
    </font>
    <font>
      <name val="Arial"/>
    </font>
    <font/>
    <font>
      <b/>
      <sz val="12.0"/>
      <color rgb="FFFFFFFF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3" fillId="2" fontId="4" numFmtId="0" xfId="0" applyAlignment="1" applyBorder="1" applyFont="1">
      <alignment readingOrder="0" vertical="bottom"/>
    </xf>
    <xf borderId="5" fillId="2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readingOrder="0" vertical="bottom"/>
    </xf>
    <xf borderId="6" fillId="0" fontId="2" numFmtId="164" xfId="0" applyAlignment="1" applyBorder="1" applyFont="1" applyNumberForma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left" readingOrder="0" vertical="bottom"/>
    </xf>
    <xf borderId="6" fillId="2" fontId="1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left" readingOrder="0" vertical="bottom"/>
    </xf>
    <xf borderId="5" fillId="0" fontId="2" numFmtId="165" xfId="0" applyAlignment="1" applyBorder="1" applyFont="1" applyNumberFormat="1">
      <alignment horizontal="center" readingOrder="0" vertical="bottom"/>
    </xf>
    <xf borderId="6" fillId="0" fontId="2" numFmtId="20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6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5" fillId="0" fontId="2" numFmtId="166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5" fillId="0" fontId="2" numFmtId="164" xfId="0" applyAlignment="1" applyBorder="1" applyFont="1" applyNumberFormat="1">
      <alignment horizontal="center" readingOrder="0" vertical="bottom"/>
    </xf>
    <xf borderId="6" fillId="0" fontId="2" numFmtId="21" xfId="0" applyAlignment="1" applyBorder="1" applyFont="1" applyNumberFormat="1">
      <alignment horizontal="center" readingOrder="0" vertical="bottom"/>
    </xf>
    <xf borderId="5" fillId="0" fontId="2" numFmtId="166" xfId="0" applyAlignment="1" applyBorder="1" applyFont="1" applyNumberFormat="1">
      <alignment horizontal="center" vertical="bottom"/>
    </xf>
    <xf borderId="6" fillId="0" fontId="2" numFmtId="20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43"/>
    <col customWidth="1" min="8" max="8" width="23.14"/>
    <col customWidth="1" min="10" max="10" width="20.43"/>
  </cols>
  <sheetData>
    <row r="2">
      <c r="B2" s="1" t="s">
        <v>0</v>
      </c>
      <c r="C2" s="2" t="s">
        <v>1</v>
      </c>
      <c r="D2" s="3"/>
      <c r="E2" s="3"/>
      <c r="F2" s="4"/>
      <c r="G2" s="5"/>
    </row>
    <row r="3">
      <c r="B3" s="6"/>
      <c r="C3" s="6"/>
      <c r="D3" s="6"/>
      <c r="E3" s="6"/>
      <c r="F3" s="6"/>
      <c r="G3" s="6"/>
      <c r="H3" s="6"/>
    </row>
    <row r="4">
      <c r="B4" s="11" t="s">
        <v>6</v>
      </c>
      <c r="C4" s="14" t="s">
        <v>10</v>
      </c>
      <c r="D4" s="16" t="s">
        <v>12</v>
      </c>
      <c r="E4" s="16" t="s">
        <v>14</v>
      </c>
      <c r="F4" s="16" t="s">
        <v>15</v>
      </c>
      <c r="G4" s="16" t="s">
        <v>16</v>
      </c>
      <c r="H4" s="16" t="s">
        <v>17</v>
      </c>
      <c r="J4" s="1" t="s">
        <v>10</v>
      </c>
      <c r="K4" s="1" t="s">
        <v>18</v>
      </c>
    </row>
    <row r="5">
      <c r="B5" s="18">
        <v>43173.0</v>
      </c>
      <c r="C5" s="21" t="s">
        <v>19</v>
      </c>
      <c r="D5" s="19">
        <v>0.46597222222222223</v>
      </c>
      <c r="E5" s="19">
        <v>0.4826388888888889</v>
      </c>
      <c r="F5" s="21">
        <v>0.0</v>
      </c>
      <c r="G5" s="21">
        <f>24/60</f>
        <v>0.4</v>
      </c>
      <c r="H5" s="29"/>
      <c r="J5" s="30" t="s">
        <v>19</v>
      </c>
      <c r="K5" s="21">
        <f>24/60</f>
        <v>0.4</v>
      </c>
    </row>
    <row r="6">
      <c r="B6" s="31">
        <v>43173.0</v>
      </c>
      <c r="C6" s="21" t="s">
        <v>23</v>
      </c>
      <c r="D6" s="19">
        <v>0.4847222222222222</v>
      </c>
      <c r="E6" s="19">
        <v>0.5104166666666666</v>
      </c>
      <c r="F6" s="21">
        <v>0.0</v>
      </c>
      <c r="G6" s="32">
        <f>37/60</f>
        <v>0.6166666667</v>
      </c>
      <c r="H6" s="20"/>
      <c r="J6" s="30" t="s">
        <v>23</v>
      </c>
      <c r="K6" s="32">
        <f>37/60</f>
        <v>0.6166666667</v>
      </c>
    </row>
    <row r="7">
      <c r="B7" s="31">
        <v>43173.0</v>
      </c>
      <c r="C7" s="21" t="s">
        <v>24</v>
      </c>
      <c r="D7" s="19">
        <v>0.7173611111111111</v>
      </c>
      <c r="E7" s="19">
        <v>0.7375</v>
      </c>
      <c r="F7" s="21">
        <v>19.0</v>
      </c>
      <c r="G7" s="32">
        <f>20/60</f>
        <v>0.3333333333</v>
      </c>
      <c r="H7" s="29"/>
      <c r="J7" s="30" t="s">
        <v>24</v>
      </c>
      <c r="K7" s="32">
        <f>20/60</f>
        <v>0.3333333333</v>
      </c>
    </row>
    <row r="8">
      <c r="B8" s="33">
        <v>43174.0</v>
      </c>
      <c r="C8" s="21" t="s">
        <v>25</v>
      </c>
      <c r="D8" s="19">
        <v>0.51875</v>
      </c>
      <c r="E8" s="19">
        <v>0.5513888888888889</v>
      </c>
      <c r="F8" s="21">
        <v>15.0</v>
      </c>
      <c r="G8" s="32">
        <f>42/60</f>
        <v>0.7</v>
      </c>
      <c r="H8" s="29"/>
      <c r="J8" s="30" t="s">
        <v>25</v>
      </c>
      <c r="K8" s="32">
        <f>42/60</f>
        <v>0.7</v>
      </c>
    </row>
    <row r="9">
      <c r="B9" s="33">
        <v>43175.0</v>
      </c>
      <c r="C9" s="21" t="s">
        <v>26</v>
      </c>
      <c r="D9" s="19">
        <v>0.8368055555555556</v>
      </c>
      <c r="E9" s="19">
        <v>0.8444444444444444</v>
      </c>
      <c r="F9" s="21">
        <v>0.0</v>
      </c>
      <c r="G9" s="21">
        <f>11/60</f>
        <v>0.1833333333</v>
      </c>
      <c r="H9" s="20"/>
      <c r="J9" s="30" t="s">
        <v>26</v>
      </c>
      <c r="K9" s="21">
        <f>11/60</f>
        <v>0.1833333333</v>
      </c>
    </row>
    <row r="10">
      <c r="B10" s="33">
        <v>43175.0</v>
      </c>
      <c r="C10" s="21" t="s">
        <v>27</v>
      </c>
      <c r="D10" s="19">
        <v>0.8465277777777778</v>
      </c>
      <c r="E10" s="19">
        <v>0.8479166666666667</v>
      </c>
      <c r="F10" s="21">
        <v>0.0</v>
      </c>
      <c r="G10" s="32">
        <f>3/60</f>
        <v>0.05</v>
      </c>
      <c r="H10" s="29"/>
      <c r="J10" s="30" t="s">
        <v>27</v>
      </c>
      <c r="K10" s="32">
        <f>3/60</f>
        <v>0.05</v>
      </c>
    </row>
    <row r="11">
      <c r="B11" s="33">
        <v>43175.0</v>
      </c>
      <c r="C11" s="21" t="s">
        <v>28</v>
      </c>
      <c r="D11" s="19">
        <v>0.8493055555555555</v>
      </c>
      <c r="E11" s="19">
        <v>0.8645833333333334</v>
      </c>
      <c r="F11" s="21">
        <v>0.0</v>
      </c>
      <c r="G11" s="32">
        <f>22/60</f>
        <v>0.3666666667</v>
      </c>
      <c r="H11" s="29"/>
      <c r="J11" s="30" t="s">
        <v>28</v>
      </c>
      <c r="K11" s="32">
        <f>22/60</f>
        <v>0.3666666667</v>
      </c>
    </row>
    <row r="12">
      <c r="B12" s="31">
        <v>43178.0</v>
      </c>
      <c r="C12" s="21" t="s">
        <v>29</v>
      </c>
      <c r="D12" s="19">
        <v>0.4777777777777778</v>
      </c>
      <c r="E12" s="19">
        <v>0.0625</v>
      </c>
      <c r="F12" s="21">
        <v>40.0</v>
      </c>
      <c r="G12" s="32">
        <f>82/60</f>
        <v>1.366666667</v>
      </c>
      <c r="H12" s="29"/>
      <c r="J12" s="30" t="s">
        <v>29</v>
      </c>
      <c r="K12" s="32">
        <f>82/60</f>
        <v>1.366666667</v>
      </c>
    </row>
    <row r="13">
      <c r="B13" s="31">
        <v>43178.0</v>
      </c>
      <c r="C13" s="21" t="s">
        <v>30</v>
      </c>
      <c r="D13" s="19">
        <v>0.65625</v>
      </c>
      <c r="E13" s="19">
        <v>0.6993055555555555</v>
      </c>
      <c r="F13" s="21">
        <v>0.0</v>
      </c>
      <c r="G13" s="32">
        <f>62/60</f>
        <v>1.033333333</v>
      </c>
      <c r="H13" s="29"/>
      <c r="J13" s="30" t="s">
        <v>30</v>
      </c>
      <c r="K13" s="32">
        <f>62/60</f>
        <v>1.033333333</v>
      </c>
    </row>
    <row r="14">
      <c r="B14" s="31">
        <v>43179.0</v>
      </c>
      <c r="C14" s="21" t="s">
        <v>31</v>
      </c>
      <c r="D14" s="19">
        <v>0.8444444444444444</v>
      </c>
      <c r="E14" s="19">
        <v>0.9472222222222222</v>
      </c>
      <c r="F14" s="21">
        <v>65.0</v>
      </c>
      <c r="G14" s="32">
        <f>77/60</f>
        <v>1.283333333</v>
      </c>
      <c r="H14" s="29"/>
      <c r="J14" s="30" t="s">
        <v>31</v>
      </c>
      <c r="K14" s="32">
        <f>77/60</f>
        <v>1.283333333</v>
      </c>
    </row>
    <row r="15">
      <c r="B15" s="31">
        <v>43179.0</v>
      </c>
      <c r="C15" s="21" t="s">
        <v>32</v>
      </c>
      <c r="D15" s="19">
        <v>0.9465277777777777</v>
      </c>
      <c r="E15" s="19">
        <v>0.9986111111111111</v>
      </c>
      <c r="F15" s="21">
        <v>0.0</v>
      </c>
      <c r="G15" s="21">
        <f>71/60</f>
        <v>1.183333333</v>
      </c>
      <c r="H15" s="29"/>
      <c r="J15" s="30" t="s">
        <v>32</v>
      </c>
      <c r="K15" s="21">
        <f>71/60</f>
        <v>1.183333333</v>
      </c>
    </row>
    <row r="16">
      <c r="B16" s="31">
        <v>43180.0</v>
      </c>
      <c r="C16" s="21" t="s">
        <v>33</v>
      </c>
      <c r="D16" s="19">
        <v>0.43125</v>
      </c>
      <c r="E16" s="19">
        <v>0.44722222222222224</v>
      </c>
      <c r="F16" s="21">
        <v>0.0</v>
      </c>
      <c r="G16" s="32">
        <f>23/60</f>
        <v>0.3833333333</v>
      </c>
      <c r="H16" s="29"/>
      <c r="J16" s="30" t="s">
        <v>33</v>
      </c>
      <c r="K16" s="32">
        <f>23/60</f>
        <v>0.3833333333</v>
      </c>
    </row>
    <row r="17">
      <c r="B17" s="31">
        <v>43182.0</v>
      </c>
      <c r="C17" s="21" t="s">
        <v>34</v>
      </c>
      <c r="D17" s="19">
        <v>0.49027777777777776</v>
      </c>
      <c r="E17" s="19">
        <v>0.09097222222222222</v>
      </c>
      <c r="F17" s="21">
        <v>46.0</v>
      </c>
      <c r="G17" s="32">
        <f>102/60</f>
        <v>1.7</v>
      </c>
      <c r="H17" s="29"/>
      <c r="J17" s="30" t="s">
        <v>34</v>
      </c>
      <c r="K17" s="32">
        <f>102/60</f>
        <v>1.7</v>
      </c>
    </row>
    <row r="18">
      <c r="B18" s="31">
        <v>43192.0</v>
      </c>
      <c r="C18" s="21" t="s">
        <v>34</v>
      </c>
      <c r="D18" s="19">
        <v>0.4354166666666667</v>
      </c>
      <c r="E18" s="19">
        <v>0.015277777777777777</v>
      </c>
      <c r="F18" s="21">
        <v>38.0</v>
      </c>
      <c r="G18" s="21">
        <f>77/60</f>
        <v>1.283333333</v>
      </c>
      <c r="H18" s="29"/>
      <c r="J18" s="12" t="s">
        <v>34</v>
      </c>
      <c r="K18" s="21">
        <v>1.28333333</v>
      </c>
    </row>
    <row r="19">
      <c r="B19" s="31">
        <v>43192.0</v>
      </c>
      <c r="C19" s="21" t="s">
        <v>35</v>
      </c>
      <c r="D19" s="34">
        <v>0.38819444444444445</v>
      </c>
      <c r="E19" s="19">
        <v>0.07222222222222222</v>
      </c>
      <c r="F19" s="21">
        <v>25.0</v>
      </c>
      <c r="G19" s="32">
        <f>255/60</f>
        <v>4.25</v>
      </c>
      <c r="H19" s="29"/>
      <c r="J19" s="12" t="s">
        <v>35</v>
      </c>
      <c r="K19" s="32">
        <f>255/60</f>
        <v>4.25</v>
      </c>
    </row>
    <row r="20">
      <c r="B20" s="31"/>
      <c r="C20" s="21"/>
      <c r="D20" s="19"/>
      <c r="E20" s="19"/>
      <c r="F20" s="21"/>
      <c r="G20" s="32"/>
      <c r="H20" s="29"/>
      <c r="J20" s="35"/>
      <c r="K20" s="36"/>
    </row>
    <row r="21">
      <c r="F21" s="37"/>
      <c r="G21">
        <f>SUM(G5:G19)</f>
        <v>15.13333333</v>
      </c>
    </row>
  </sheetData>
  <mergeCells count="1">
    <mergeCell ref="C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14"/>
    <col customWidth="1" min="4" max="5" width="17.43"/>
    <col customWidth="1" min="6" max="6" width="18.0"/>
    <col customWidth="1" min="7" max="7" width="69.43"/>
  </cols>
  <sheetData>
    <row r="3">
      <c r="B3" s="7" t="s">
        <v>2</v>
      </c>
      <c r="C3" s="8" t="s">
        <v>3</v>
      </c>
      <c r="D3" s="9" t="s">
        <v>4</v>
      </c>
      <c r="E3" s="10" t="s">
        <v>5</v>
      </c>
      <c r="F3" s="10" t="s">
        <v>7</v>
      </c>
      <c r="G3" s="8" t="s">
        <v>8</v>
      </c>
    </row>
    <row r="4">
      <c r="B4" s="12" t="s">
        <v>9</v>
      </c>
      <c r="C4" s="13">
        <v>43176.0</v>
      </c>
      <c r="D4" s="15" t="s">
        <v>11</v>
      </c>
      <c r="E4" s="17" t="s">
        <v>13</v>
      </c>
      <c r="F4" s="19">
        <v>0.15347222222222223</v>
      </c>
      <c r="G4" s="20" t="s">
        <v>20</v>
      </c>
    </row>
    <row r="5">
      <c r="B5" s="12" t="s">
        <v>9</v>
      </c>
      <c r="C5" s="13">
        <v>43180.0</v>
      </c>
      <c r="D5" s="15" t="s">
        <v>13</v>
      </c>
      <c r="E5" s="17" t="s">
        <v>21</v>
      </c>
      <c r="F5" s="19">
        <v>0.05416666666666667</v>
      </c>
      <c r="G5" s="20" t="s">
        <v>22</v>
      </c>
    </row>
    <row r="6">
      <c r="B6" s="12"/>
      <c r="C6" s="13"/>
      <c r="D6" s="17"/>
      <c r="E6" s="15"/>
      <c r="F6" s="21"/>
      <c r="G6" s="20"/>
    </row>
    <row r="7">
      <c r="B7" s="12"/>
      <c r="C7" s="13"/>
      <c r="D7" s="17"/>
      <c r="E7" s="15"/>
      <c r="F7" s="21"/>
      <c r="G7" s="20"/>
    </row>
    <row r="8">
      <c r="B8" s="12"/>
      <c r="C8" s="13"/>
      <c r="D8" s="17"/>
      <c r="E8" s="15"/>
      <c r="F8" s="21"/>
      <c r="G8" s="20"/>
    </row>
    <row r="9">
      <c r="B9" s="22"/>
      <c r="C9" s="23"/>
      <c r="D9" s="24"/>
      <c r="E9" s="24"/>
      <c r="F9" s="22"/>
      <c r="G9" s="25"/>
    </row>
    <row r="10">
      <c r="B10" s="26"/>
      <c r="C10" s="26"/>
      <c r="D10" s="27"/>
      <c r="E10" s="24"/>
      <c r="F10" s="28"/>
      <c r="G10" s="28"/>
    </row>
    <row r="11">
      <c r="B11" s="26"/>
      <c r="C11" s="26"/>
      <c r="D11" s="27"/>
      <c r="E11" s="28"/>
      <c r="F11" s="28"/>
      <c r="G11" s="28"/>
    </row>
    <row r="12">
      <c r="B12" s="26"/>
      <c r="C12" s="26"/>
      <c r="D12" s="27"/>
      <c r="E12" s="28"/>
      <c r="F12" s="28"/>
      <c r="G12" s="28"/>
    </row>
    <row r="13">
      <c r="B13" s="26"/>
      <c r="C13" s="26"/>
      <c r="D13" s="27"/>
      <c r="E13" s="28"/>
      <c r="F13" s="28"/>
      <c r="G13" s="28"/>
    </row>
    <row r="14">
      <c r="B14" s="26"/>
      <c r="C14" s="26"/>
      <c r="D14" s="27"/>
      <c r="E14" s="28"/>
      <c r="F14" s="28"/>
      <c r="G14" s="28"/>
    </row>
    <row r="15">
      <c r="B15" s="26"/>
      <c r="C15" s="26"/>
      <c r="D15" s="27"/>
      <c r="E15" s="28"/>
      <c r="F15" s="28"/>
      <c r="G15" s="28"/>
    </row>
    <row r="16">
      <c r="B16" s="26"/>
      <c r="C16" s="26"/>
      <c r="D16" s="27"/>
      <c r="E16" s="28"/>
      <c r="F16" s="28"/>
      <c r="G16" s="28"/>
    </row>
    <row r="17">
      <c r="B17" s="26"/>
      <c r="C17" s="26"/>
      <c r="D17" s="27"/>
      <c r="E17" s="28"/>
      <c r="F17" s="28"/>
      <c r="G17" s="28"/>
    </row>
    <row r="18">
      <c r="B18" s="26"/>
      <c r="C18" s="26"/>
      <c r="D18" s="27"/>
      <c r="E18" s="28"/>
      <c r="F18" s="28"/>
      <c r="G18" s="28"/>
    </row>
    <row r="19">
      <c r="B19" s="26"/>
      <c r="C19" s="26"/>
      <c r="D19" s="28"/>
      <c r="E19" s="28"/>
      <c r="F19" s="28"/>
      <c r="G19" s="28"/>
    </row>
    <row r="20">
      <c r="B20" s="26"/>
      <c r="C20" s="26"/>
      <c r="D20" s="28"/>
      <c r="E20" s="28"/>
      <c r="F20" s="28"/>
      <c r="G20" s="2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