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A93E57C5-52B1-4ACD-9082-6FDFBFF643F8}" xr6:coauthVersionLast="45" xr6:coauthVersionMax="45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Playthroughs" sheetId="14" r:id="rId9"/>
    <sheet name="Sheet1" sheetId="10" r:id="rId10"/>
    <sheet name="E1M6" sheetId="12" r:id="rId11"/>
    <sheet name="Gamm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9" i="10" l="1"/>
  <c r="H209" i="10"/>
  <c r="J209" i="10" s="1"/>
  <c r="I196" i="10"/>
  <c r="H196" i="10"/>
  <c r="J196" i="10" s="1"/>
  <c r="H183" i="10"/>
  <c r="I183" i="10"/>
  <c r="J183" i="10"/>
  <c r="I171" i="10"/>
  <c r="H171" i="10"/>
  <c r="J171" i="10" s="1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F53" i="3" l="1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/>
  <c r="D99" i="10"/>
  <c r="E99" i="10"/>
  <c r="D95" i="10"/>
  <c r="E95" i="10" s="1"/>
  <c r="D96" i="10"/>
  <c r="E96" i="10" s="1"/>
  <c r="D97" i="10"/>
  <c r="E97" i="10"/>
  <c r="D98" i="10"/>
  <c r="E98" i="10" s="1"/>
  <c r="F88" i="10"/>
  <c r="E47" i="6"/>
  <c r="F47" i="6"/>
  <c r="G47" i="6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/>
  <c r="G42" i="6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G30" i="9"/>
  <c r="M30" i="9" s="1"/>
  <c r="G29" i="9"/>
  <c r="G28" i="9"/>
  <c r="G27" i="9"/>
  <c r="G26" i="9"/>
  <c r="G25" i="9"/>
  <c r="G24" i="9"/>
  <c r="G23" i="9"/>
  <c r="M23" i="9" s="1"/>
  <c r="G22" i="9"/>
  <c r="G21" i="9"/>
  <c r="M21" i="9" s="1"/>
  <c r="G20" i="9"/>
  <c r="M20" i="9" s="1"/>
  <c r="G19" i="9"/>
  <c r="M19" i="9" s="1"/>
  <c r="G18" i="9"/>
  <c r="G17" i="9"/>
  <c r="G16" i="9"/>
  <c r="G15" i="9"/>
  <c r="G14" i="9"/>
  <c r="G13" i="9"/>
  <c r="G12" i="9"/>
  <c r="G11" i="9"/>
  <c r="M11" i="9" s="1"/>
  <c r="G10" i="9"/>
  <c r="G9" i="9"/>
  <c r="G8" i="9"/>
  <c r="G7" i="9"/>
  <c r="M7" i="9" s="1"/>
  <c r="G6" i="9"/>
  <c r="G5" i="9"/>
  <c r="G4" i="9"/>
  <c r="G3" i="9"/>
  <c r="M3" i="9" s="1"/>
  <c r="G2" i="9"/>
  <c r="M2" i="9" s="1"/>
  <c r="M4" i="9" l="1"/>
  <c r="J4" i="9"/>
  <c r="M18" i="9"/>
  <c r="J18" i="9"/>
  <c r="M26" i="9"/>
  <c r="J26" i="9"/>
  <c r="M9" i="9"/>
  <c r="J9" i="9"/>
  <c r="M15" i="9"/>
  <c r="J15" i="9"/>
  <c r="M6" i="9"/>
  <c r="J6" i="9"/>
  <c r="M14" i="9"/>
  <c r="J14" i="9"/>
  <c r="M10" i="9"/>
  <c r="J10" i="9"/>
  <c r="M16" i="9"/>
  <c r="J16" i="9"/>
  <c r="J23" i="9"/>
  <c r="M13" i="9"/>
  <c r="J13" i="9"/>
  <c r="M22" i="9"/>
  <c r="J22" i="9"/>
  <c r="M24" i="9"/>
  <c r="J24" i="9"/>
  <c r="M25" i="9"/>
  <c r="J25" i="9"/>
  <c r="M27" i="9"/>
  <c r="J27" i="9"/>
  <c r="J11" i="9"/>
  <c r="M17" i="9"/>
  <c r="J17" i="9"/>
  <c r="M29" i="9"/>
  <c r="J29" i="9"/>
  <c r="M31" i="9"/>
  <c r="J31" i="9"/>
  <c r="J30" i="9"/>
  <c r="J2" i="9"/>
  <c r="M5" i="9"/>
  <c r="J5" i="9"/>
  <c r="M8" i="9"/>
  <c r="J8" i="9"/>
  <c r="M12" i="9"/>
  <c r="J12" i="9"/>
  <c r="M28" i="9"/>
  <c r="J28" i="9"/>
  <c r="J3" i="9"/>
  <c r="J21" i="9"/>
  <c r="J7" i="9"/>
  <c r="J19" i="9"/>
  <c r="J20" i="9"/>
  <c r="G37" i="8"/>
  <c r="G28" i="8"/>
  <c r="G19" i="8"/>
  <c r="G10" i="8"/>
  <c r="G36" i="8"/>
  <c r="G27" i="8"/>
  <c r="G18" i="8"/>
  <c r="G9" i="8"/>
  <c r="G35" i="8"/>
  <c r="G26" i="8"/>
  <c r="G17" i="8"/>
  <c r="G8" i="8"/>
  <c r="G34" i="8"/>
  <c r="G25" i="8"/>
  <c r="G16" i="8"/>
  <c r="G7" i="8"/>
  <c r="G33" i="8"/>
  <c r="G24" i="8"/>
  <c r="G15" i="8"/>
  <c r="G6" i="8"/>
  <c r="G32" i="8"/>
  <c r="G23" i="8"/>
  <c r="G14" i="8"/>
  <c r="G5" i="8"/>
  <c r="G31" i="8"/>
  <c r="G22" i="8"/>
  <c r="G13" i="8"/>
  <c r="G4" i="8"/>
  <c r="G30" i="8"/>
  <c r="G21" i="8"/>
  <c r="G12" i="8"/>
  <c r="G3" i="8"/>
  <c r="G29" i="8"/>
  <c r="G20" i="8"/>
  <c r="G11" i="8"/>
  <c r="G2" i="8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M4" i="8"/>
  <c r="J11" i="8"/>
  <c r="M11" i="8"/>
  <c r="J13" i="8"/>
  <c r="M13" i="8"/>
  <c r="J31" i="8"/>
  <c r="M31" i="8"/>
  <c r="J7" i="8"/>
  <c r="M7" i="8"/>
  <c r="J32" i="8"/>
  <c r="M32" i="8"/>
  <c r="J9" i="8"/>
  <c r="M9" i="8"/>
  <c r="J20" i="8"/>
  <c r="M20" i="8"/>
  <c r="J5" i="8"/>
  <c r="M5" i="8"/>
  <c r="J23" i="8"/>
  <c r="M23" i="8"/>
  <c r="J33" i="8"/>
  <c r="M33" i="8"/>
  <c r="J25" i="8"/>
  <c r="M25" i="8"/>
  <c r="J8" i="8"/>
  <c r="M8" i="8"/>
  <c r="J18" i="8"/>
  <c r="M18" i="8"/>
  <c r="J37" i="8"/>
  <c r="M37" i="8"/>
  <c r="J21" i="8"/>
  <c r="M21" i="8"/>
  <c r="J16" i="8"/>
  <c r="M16" i="8"/>
  <c r="J34" i="8"/>
  <c r="M34" i="8"/>
  <c r="J35" i="8"/>
  <c r="M35" i="8"/>
  <c r="J10" i="8"/>
  <c r="M10" i="8"/>
  <c r="J2" i="8"/>
  <c r="M2" i="8"/>
  <c r="J29" i="8"/>
  <c r="M29" i="8"/>
  <c r="J12" i="8"/>
  <c r="M12" i="8"/>
  <c r="J24" i="8"/>
  <c r="M24" i="8"/>
  <c r="J17" i="8"/>
  <c r="M17" i="8"/>
  <c r="J36" i="8"/>
  <c r="M36" i="8"/>
  <c r="J28" i="8"/>
  <c r="M28" i="8"/>
  <c r="J3" i="8"/>
  <c r="M3" i="8"/>
  <c r="J30" i="8"/>
  <c r="M30" i="8"/>
  <c r="J22" i="8"/>
  <c r="M22" i="8"/>
  <c r="J14" i="8"/>
  <c r="M14" i="8"/>
  <c r="J6" i="8"/>
  <c r="M6" i="8"/>
  <c r="J15" i="8"/>
  <c r="M15" i="8"/>
  <c r="J26" i="8"/>
  <c r="M26" i="8"/>
  <c r="J27" i="8"/>
  <c r="M27" i="8"/>
  <c r="J19" i="8"/>
  <c r="M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C11" i="9"/>
  <c r="D11" i="9" s="1"/>
  <c r="E11" i="9"/>
  <c r="C12" i="9"/>
  <c r="D12" i="9" s="1"/>
  <c r="E12" i="9"/>
  <c r="C13" i="9"/>
  <c r="D13" i="9" s="1"/>
  <c r="E13" i="9"/>
  <c r="E14" i="9"/>
  <c r="E15" i="9"/>
  <c r="E16" i="9"/>
  <c r="E17" i="9"/>
  <c r="E18" i="9"/>
  <c r="E19" i="9"/>
  <c r="E20" i="9"/>
  <c r="E21" i="9"/>
  <c r="C22" i="9"/>
  <c r="D22" i="9" s="1"/>
  <c r="E22" i="9"/>
  <c r="C23" i="9"/>
  <c r="D23" i="9" s="1"/>
  <c r="E23" i="9"/>
  <c r="C24" i="9"/>
  <c r="D24" i="9" s="1"/>
  <c r="E24" i="9"/>
  <c r="C25" i="9"/>
  <c r="D25" i="9" s="1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C16" i="8"/>
  <c r="D16" i="8" s="1"/>
  <c r="E16" i="8"/>
  <c r="C17" i="8"/>
  <c r="D17" i="8" s="1"/>
  <c r="E17" i="8"/>
  <c r="C18" i="8"/>
  <c r="D18" i="8" s="1"/>
  <c r="E18" i="8"/>
  <c r="C19" i="8"/>
  <c r="D19" i="8" s="1"/>
  <c r="E19" i="8"/>
  <c r="C20" i="8"/>
  <c r="D20" i="8" s="1"/>
  <c r="E20" i="8"/>
  <c r="C21" i="8"/>
  <c r="D21" i="8" s="1"/>
  <c r="E21" i="8"/>
  <c r="C22" i="8"/>
  <c r="D22" i="8" s="1"/>
  <c r="E22" i="8"/>
  <c r="C23" i="8"/>
  <c r="D23" i="8" s="1"/>
  <c r="E23" i="8"/>
  <c r="C24" i="8"/>
  <c r="D24" i="8" s="1"/>
  <c r="E24" i="8"/>
  <c r="C25" i="8"/>
  <c r="D25" i="8" s="1"/>
  <c r="E25" i="8"/>
  <c r="E26" i="8"/>
  <c r="C27" i="8"/>
  <c r="D27" i="8" s="1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13" i="8" l="1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D27" i="1"/>
  <c r="E27" i="1" s="1"/>
  <c r="F6" i="3"/>
  <c r="C6" i="3"/>
  <c r="F5" i="3"/>
  <c r="C5" i="3"/>
  <c r="F4" i="3"/>
  <c r="C4" i="3"/>
  <c r="F3" i="3"/>
  <c r="C3" i="3"/>
  <c r="F2" i="3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/>
  <c r="C19" i="1"/>
  <c r="C18" i="1"/>
  <c r="D18" i="1"/>
  <c r="E18" i="1" s="1"/>
  <c r="C17" i="1"/>
  <c r="D17" i="1"/>
  <c r="E17" i="1" s="1"/>
  <c r="C16" i="1"/>
  <c r="D16" i="1"/>
  <c r="E16" i="1" s="1"/>
  <c r="C15" i="1"/>
  <c r="D15" i="1"/>
  <c r="E15" i="1" s="1"/>
  <c r="C14" i="1"/>
  <c r="C13" i="1"/>
  <c r="C12" i="1"/>
  <c r="D12" i="1"/>
  <c r="E12" i="1"/>
  <c r="C11" i="1"/>
  <c r="C10" i="1"/>
  <c r="D10" i="1"/>
  <c r="E10" i="1" s="1"/>
  <c r="C9" i="1"/>
  <c r="D9" i="1"/>
  <c r="E9" i="1" s="1"/>
  <c r="C8" i="1"/>
  <c r="C7" i="1"/>
  <c r="C6" i="1"/>
  <c r="C5" i="1"/>
  <c r="C4" i="1"/>
  <c r="F3" i="1"/>
  <c r="C3" i="1"/>
  <c r="D53" i="3" l="1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<sst xmlns="http://schemas.openxmlformats.org/spreadsheetml/2006/main" count="511" uniqueCount="253">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</sst>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Globals!$B$2:$B$48</c:f>
              <c:numCache>
                <c:formatCode>General</c:formatCode>
                <c:ptCount val="47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E1M1!$B$2:$B$53</c:f>
              <c:numCache>
                <c:formatCode>General</c:formatCode>
                <c:ptCount val="52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E1M2!$B$2:$B$45</c:f>
              <c:numCache>
                <c:formatCode>General</c:formatCode>
                <c:ptCount val="44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98096</c:v>
                </c:pt>
                <c:pt idx="1">
                  <c:v>152668</c:v>
                </c:pt>
                <c:pt idx="2">
                  <c:v>167620</c:v>
                </c:pt>
                <c:pt idx="3">
                  <c:v>134604</c:v>
                </c:pt>
                <c:pt idx="4">
                  <c:v>133620</c:v>
                </c:pt>
                <c:pt idx="5">
                  <c:v>197068</c:v>
                </c:pt>
                <c:pt idx="6">
                  <c:v>154032</c:v>
                </c:pt>
                <c:pt idx="7">
                  <c:v>103356</c:v>
                </c:pt>
                <c:pt idx="8">
                  <c:v>129824</c:v>
                </c:pt>
                <c:pt idx="9">
                  <c:v>97796</c:v>
                </c:pt>
                <c:pt idx="10">
                  <c:v>197248</c:v>
                </c:pt>
                <c:pt idx="11">
                  <c:v>138752</c:v>
                </c:pt>
                <c:pt idx="12">
                  <c:v>164136</c:v>
                </c:pt>
                <c:pt idx="13">
                  <c:v>181388</c:v>
                </c:pt>
                <c:pt idx="14">
                  <c:v>163660</c:v>
                </c:pt>
                <c:pt idx="15">
                  <c:v>197616</c:v>
                </c:pt>
                <c:pt idx="16">
                  <c:v>74292</c:v>
                </c:pt>
                <c:pt idx="17">
                  <c:v>70880</c:v>
                </c:pt>
                <c:pt idx="18">
                  <c:v>80580</c:v>
                </c:pt>
                <c:pt idx="19">
                  <c:v>113980</c:v>
                </c:pt>
                <c:pt idx="20">
                  <c:v>151444</c:v>
                </c:pt>
                <c:pt idx="21">
                  <c:v>168112</c:v>
                </c:pt>
                <c:pt idx="22">
                  <c:v>183988</c:v>
                </c:pt>
                <c:pt idx="23">
                  <c:v>156788</c:v>
                </c:pt>
                <c:pt idx="24">
                  <c:v>136976</c:v>
                </c:pt>
                <c:pt idx="25">
                  <c:v>68728</c:v>
                </c:pt>
                <c:pt idx="26">
                  <c:v>119224</c:v>
                </c:pt>
                <c:pt idx="27">
                  <c:v>106076</c:v>
                </c:pt>
                <c:pt idx="28">
                  <c:v>142768</c:v>
                </c:pt>
                <c:pt idx="29">
                  <c:v>161720</c:v>
                </c:pt>
                <c:pt idx="30">
                  <c:v>110740</c:v>
                </c:pt>
                <c:pt idx="31">
                  <c:v>168980</c:v>
                </c:pt>
                <c:pt idx="32">
                  <c:v>184264</c:v>
                </c:pt>
                <c:pt idx="33">
                  <c:v>195892</c:v>
                </c:pt>
                <c:pt idx="34">
                  <c:v>186336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180975</xdr:rowOff>
    </xdr:from>
    <xdr:to>
      <xdr:col>31</xdr:col>
      <xdr:colOff>314325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66674</xdr:rowOff>
    </xdr:from>
    <xdr:to>
      <xdr:col>31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77</xdr:row>
      <xdr:rowOff>161925</xdr:rowOff>
    </xdr:from>
    <xdr:to>
      <xdr:col>22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opLeftCell="A16" workbookViewId="0">
      <selection activeCell="A49" sqref="A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8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8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8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8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209"/>
  <sheetViews>
    <sheetView tabSelected="1" topLeftCell="A195" workbookViewId="0">
      <selection activeCell="F209" sqref="F209"/>
    </sheetView>
  </sheetViews>
  <sheetFormatPr defaultRowHeight="15"/>
  <cols>
    <col min="1" max="1" width="10.28515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0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0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0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0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0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0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0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0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0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0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J171" s="1">
        <f>H171/I171</f>
        <v>1.0307692307692309</v>
      </c>
    </row>
    <row r="173" spans="1:10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0">
      <c r="A174" t="s">
        <v>218</v>
      </c>
      <c r="B174">
        <v>19.899999999999999</v>
      </c>
      <c r="C174" s="10">
        <v>24.8</v>
      </c>
      <c r="F174">
        <v>23.2</v>
      </c>
    </row>
    <row r="175" spans="1:10">
      <c r="A175" t="s">
        <v>217</v>
      </c>
      <c r="B175">
        <v>20.399999999999999</v>
      </c>
      <c r="C175" s="10">
        <v>24.8</v>
      </c>
      <c r="F175">
        <v>23.9</v>
      </c>
    </row>
    <row r="176" spans="1:10">
      <c r="A176" t="s">
        <v>216</v>
      </c>
      <c r="B176">
        <v>21.5</v>
      </c>
      <c r="C176" s="10">
        <v>24.8</v>
      </c>
      <c r="F176">
        <v>24.4</v>
      </c>
    </row>
    <row r="177" spans="1:10">
      <c r="A177" t="s">
        <v>179</v>
      </c>
      <c r="B177" s="10">
        <v>24.6</v>
      </c>
      <c r="C177">
        <v>24.7</v>
      </c>
      <c r="F177">
        <v>24.4</v>
      </c>
    </row>
    <row r="178" spans="1:10">
      <c r="A178" t="s">
        <v>219</v>
      </c>
      <c r="B178" s="10">
        <v>24.6</v>
      </c>
      <c r="C178">
        <v>24.6</v>
      </c>
      <c r="F178" s="10">
        <v>24.5</v>
      </c>
    </row>
    <row r="179" spans="1:10">
      <c r="A179" t="s">
        <v>220</v>
      </c>
      <c r="B179" s="9">
        <v>24.4</v>
      </c>
      <c r="C179">
        <v>24.4</v>
      </c>
      <c r="F179">
        <v>24.3</v>
      </c>
    </row>
    <row r="180" spans="1:10">
      <c r="A180" t="s">
        <v>222</v>
      </c>
      <c r="B180">
        <v>24</v>
      </c>
      <c r="C180">
        <v>24</v>
      </c>
      <c r="F180">
        <v>23.9</v>
      </c>
    </row>
    <row r="181" spans="1:10">
      <c r="A181" t="s">
        <v>223</v>
      </c>
      <c r="B181">
        <v>23.3</v>
      </c>
      <c r="C181">
        <v>23.3</v>
      </c>
      <c r="F181">
        <v>23.3</v>
      </c>
    </row>
    <row r="183" spans="1:10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J183" s="1">
        <f>H183/I183</f>
        <v>1.0163934426229508</v>
      </c>
    </row>
    <row r="186" spans="1:10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0">
      <c r="A187" t="s">
        <v>218</v>
      </c>
      <c r="B187">
        <v>20</v>
      </c>
      <c r="C187">
        <v>21.6</v>
      </c>
      <c r="F187">
        <v>21.3</v>
      </c>
    </row>
    <row r="188" spans="1:10">
      <c r="A188" t="s">
        <v>217</v>
      </c>
      <c r="B188">
        <v>20.5</v>
      </c>
      <c r="C188">
        <v>21.9</v>
      </c>
      <c r="F188">
        <v>21.7</v>
      </c>
    </row>
    <row r="189" spans="1:10">
      <c r="A189" t="s">
        <v>216</v>
      </c>
      <c r="B189">
        <v>21</v>
      </c>
      <c r="C189" s="10">
        <v>22</v>
      </c>
      <c r="F189" s="10">
        <v>21.8</v>
      </c>
    </row>
    <row r="190" spans="1:10">
      <c r="A190" t="s">
        <v>179</v>
      </c>
      <c r="B190">
        <v>21.8</v>
      </c>
      <c r="C190" s="10">
        <v>22</v>
      </c>
      <c r="F190" s="10">
        <v>21.8</v>
      </c>
    </row>
    <row r="191" spans="1:10">
      <c r="A191" t="s">
        <v>219</v>
      </c>
      <c r="B191" s="10">
        <v>21.9</v>
      </c>
      <c r="C191">
        <v>21.9</v>
      </c>
      <c r="F191" s="10">
        <v>21.8</v>
      </c>
    </row>
    <row r="192" spans="1:10">
      <c r="A192" t="s">
        <v>220</v>
      </c>
      <c r="B192" s="9">
        <v>21.7</v>
      </c>
      <c r="C192">
        <v>21.8</v>
      </c>
      <c r="F192">
        <v>21.7</v>
      </c>
    </row>
    <row r="193" spans="1:10">
      <c r="A193" t="s">
        <v>222</v>
      </c>
      <c r="B193">
        <v>21.5</v>
      </c>
      <c r="C193">
        <v>21.5</v>
      </c>
      <c r="F193">
        <v>21.4</v>
      </c>
    </row>
    <row r="194" spans="1:10">
      <c r="A194" t="s">
        <v>223</v>
      </c>
      <c r="B194">
        <v>20.9</v>
      </c>
      <c r="C194">
        <v>20.9</v>
      </c>
      <c r="F194">
        <v>20.9</v>
      </c>
    </row>
    <row r="196" spans="1:10">
      <c r="B196">
        <f>AVERAGE(B187:B194)</f>
        <v>21.162499999999998</v>
      </c>
      <c r="C196">
        <f t="shared" ref="C196:F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J196" s="1">
        <f>H196/I196</f>
        <v>1.0138248847926268</v>
      </c>
    </row>
    <row r="199" spans="1:10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0">
      <c r="A200" t="s">
        <v>218</v>
      </c>
      <c r="B200">
        <v>19.899999999999999</v>
      </c>
      <c r="C200" s="10">
        <v>23.3</v>
      </c>
      <c r="F200">
        <v>21.5</v>
      </c>
    </row>
    <row r="201" spans="1:10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0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0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0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0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0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0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2:10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J209" s="1">
        <f>H209/I209</f>
        <v>1.008695652173913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D22" sqref="D2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B35" sqref="B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B53" sqref="B53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3" si="0">$F$2-B2</f>
        <v>-310288</v>
      </c>
      <c r="E2" s="1">
        <f t="shared" ref="E2:E53" si="1">1-(D2/$F$2)</f>
        <v>2.18365478515625</v>
      </c>
      <c r="F2">
        <f t="shared" ref="F2:F53" si="2">256*1024</f>
        <v>262144</v>
      </c>
    </row>
    <row r="3" spans="1:6">
      <c r="A3" t="s">
        <v>36</v>
      </c>
      <c r="B3">
        <v>533516</v>
      </c>
      <c r="C3">
        <f t="shared" ref="C3:C53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5"/>
  <sheetViews>
    <sheetView topLeftCell="A10" workbookViewId="0">
      <selection activeCell="B45" sqref="B45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5" si="0">$F$2-B2</f>
        <v>-105032</v>
      </c>
      <c r="E2" s="1">
        <f t="shared" ref="E2:E45" si="1">1-(D2/$F$2)</f>
        <v>1.400665283203125</v>
      </c>
      <c r="F2">
        <f t="shared" ref="F2:F45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5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1"/>
  <sheetViews>
    <sheetView topLeftCell="A40" workbookViewId="0">
      <selection activeCell="D71" sqref="B71:D71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"/>
  <sheetViews>
    <sheetView topLeftCell="A40" workbookViewId="0">
      <selection activeCell="A58" sqref="A58"/>
    </sheetView>
  </sheetViews>
  <sheetFormatPr defaultRowHeight="15"/>
  <cols>
    <col min="1" max="1" width="20" bestFit="1" customWidth="1"/>
    <col min="2" max="2" width="11.7109375" customWidth="1"/>
    <col min="7" max="7" width="9.140625" style="1"/>
  </cols>
  <sheetData>
    <row r="1" spans="1:8">
      <c r="B1" t="s">
        <v>156</v>
      </c>
      <c r="C1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7"/>
  <sheetViews>
    <sheetView workbookViewId="0">
      <selection activeCell="K30" sqref="K30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10.140625" bestFit="1" customWidth="1"/>
  </cols>
  <sheetData>
    <row r="1" spans="1:13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224</v>
      </c>
    </row>
    <row r="2" spans="1:13">
      <c r="A2" t="s">
        <v>85</v>
      </c>
      <c r="B2">
        <v>98096</v>
      </c>
      <c r="C2">
        <f>$E$2-B2</f>
        <v>164048</v>
      </c>
      <c r="D2" s="1">
        <f>1-(C2/$E$2)</f>
        <v>0.37420654296875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L31" si="4">K2/30</f>
        <v>20.6</v>
      </c>
      <c r="M2" s="1">
        <f t="shared" ref="M2:M37" si="5">(L2/G2)-1</f>
        <v>5.4607508532423132E-2</v>
      </c>
    </row>
    <row r="3" spans="1:13">
      <c r="A3" t="s">
        <v>86</v>
      </c>
      <c r="B3">
        <v>152668</v>
      </c>
      <c r="C3">
        <f t="shared" ref="C3:C37" si="6">$E$2-B3</f>
        <v>109476</v>
      </c>
      <c r="D3" s="1">
        <f t="shared" ref="D3:D37" si="7">1-(C3/$E$2)</f>
        <v>0.5823822021484375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 s="1">
        <f t="shared" si="5"/>
        <v>0.1179361179361178</v>
      </c>
    </row>
    <row r="4" spans="1:13">
      <c r="A4" t="s">
        <v>87</v>
      </c>
      <c r="B4">
        <v>167620</v>
      </c>
      <c r="C4">
        <f t="shared" si="6"/>
        <v>94524</v>
      </c>
      <c r="D4" s="1">
        <f t="shared" si="7"/>
        <v>0.6394195556640625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 s="1">
        <f t="shared" si="5"/>
        <v>8.9005235602094279E-2</v>
      </c>
    </row>
    <row r="5" spans="1:13">
      <c r="A5" t="s">
        <v>88</v>
      </c>
      <c r="B5">
        <v>134604</v>
      </c>
      <c r="C5">
        <f t="shared" si="6"/>
        <v>127540</v>
      </c>
      <c r="D5" s="1">
        <f t="shared" si="7"/>
        <v>0.5134735107421875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L10" si="8">K5/30</f>
        <v>35.700000000000003</v>
      </c>
      <c r="M5" s="1">
        <f t="shared" si="5"/>
        <v>0.24390243902439046</v>
      </c>
    </row>
    <row r="6" spans="1:13">
      <c r="A6" t="s">
        <v>89</v>
      </c>
      <c r="B6">
        <v>133620</v>
      </c>
      <c r="C6">
        <f t="shared" si="6"/>
        <v>128524</v>
      </c>
      <c r="D6" s="1">
        <f t="shared" si="7"/>
        <v>0.5097198486328125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 s="1">
        <f t="shared" si="5"/>
        <v>0.12743628185907041</v>
      </c>
    </row>
    <row r="7" spans="1:13">
      <c r="A7" t="s">
        <v>90</v>
      </c>
      <c r="B7">
        <v>197068</v>
      </c>
      <c r="C7">
        <f t="shared" si="6"/>
        <v>65076</v>
      </c>
      <c r="D7" s="1">
        <f t="shared" si="7"/>
        <v>0.7517547607421875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 s="1">
        <f t="shared" si="5"/>
        <v>0.16314779270633384</v>
      </c>
    </row>
    <row r="8" spans="1:13">
      <c r="A8" t="s">
        <v>91</v>
      </c>
      <c r="B8">
        <v>154032</v>
      </c>
      <c r="C8">
        <f t="shared" si="6"/>
        <v>108112</v>
      </c>
      <c r="D8" s="1">
        <f t="shared" si="7"/>
        <v>0.58758544921875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 s="1">
        <f t="shared" si="5"/>
        <v>0.19179600886917969</v>
      </c>
    </row>
    <row r="9" spans="1:13">
      <c r="A9" t="s">
        <v>92</v>
      </c>
      <c r="B9">
        <v>103356</v>
      </c>
      <c r="C9">
        <f t="shared" si="6"/>
        <v>158788</v>
      </c>
      <c r="D9" s="1">
        <f t="shared" si="7"/>
        <v>0.3942718505859375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 s="1">
        <f t="shared" si="5"/>
        <v>8.5858585858585856E-2</v>
      </c>
    </row>
    <row r="10" spans="1:13">
      <c r="A10" t="s">
        <v>93</v>
      </c>
      <c r="B10">
        <v>129824</v>
      </c>
      <c r="C10">
        <f t="shared" si="6"/>
        <v>132320</v>
      </c>
      <c r="D10" s="1">
        <f t="shared" si="7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 s="1">
        <f t="shared" si="5"/>
        <v>0.15683646112600536</v>
      </c>
    </row>
    <row r="11" spans="1:13">
      <c r="A11" t="s">
        <v>94</v>
      </c>
      <c r="B11">
        <v>97796</v>
      </c>
      <c r="C11">
        <f t="shared" si="6"/>
        <v>164348</v>
      </c>
      <c r="D11" s="1">
        <f t="shared" si="7"/>
        <v>0.3730621337890625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 s="1">
        <f t="shared" si="5"/>
        <v>0.17042606516290726</v>
      </c>
    </row>
    <row r="12" spans="1:13">
      <c r="A12" t="s">
        <v>95</v>
      </c>
      <c r="B12">
        <v>197248</v>
      </c>
      <c r="C12">
        <f t="shared" si="6"/>
        <v>64896</v>
      </c>
      <c r="D12" s="1">
        <f t="shared" si="7"/>
        <v>0.75244140625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 s="1">
        <f t="shared" si="5"/>
        <v>8.5661080074487916E-2</v>
      </c>
    </row>
    <row r="13" spans="1:13">
      <c r="A13" t="s">
        <v>96</v>
      </c>
      <c r="B13">
        <v>138752</v>
      </c>
      <c r="C13">
        <f t="shared" si="6"/>
        <v>123392</v>
      </c>
      <c r="D13" s="1">
        <f t="shared" si="7"/>
        <v>0.529296875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 s="1">
        <f t="shared" si="5"/>
        <v>0.12903225806451601</v>
      </c>
    </row>
    <row r="14" spans="1:13">
      <c r="A14" t="s">
        <v>97</v>
      </c>
      <c r="B14">
        <v>164136</v>
      </c>
      <c r="C14">
        <f t="shared" si="6"/>
        <v>98008</v>
      </c>
      <c r="D14" s="1">
        <f t="shared" si="7"/>
        <v>0.626129150390625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L19" si="9">K14/30</f>
        <v>22.166666666666668</v>
      </c>
      <c r="M14" s="1">
        <f t="shared" si="5"/>
        <v>6.4000000000000057E-2</v>
      </c>
    </row>
    <row r="15" spans="1:13">
      <c r="A15" t="s">
        <v>98</v>
      </c>
      <c r="B15">
        <v>181388</v>
      </c>
      <c r="C15">
        <f t="shared" si="6"/>
        <v>80756</v>
      </c>
      <c r="D15" s="1">
        <f t="shared" si="7"/>
        <v>0.6919403076171875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 s="1">
        <f t="shared" si="5"/>
        <v>0.22183908045977008</v>
      </c>
    </row>
    <row r="16" spans="1:13">
      <c r="A16" t="s">
        <v>99</v>
      </c>
      <c r="B16">
        <v>163660</v>
      </c>
      <c r="C16">
        <f t="shared" si="6"/>
        <v>98484</v>
      </c>
      <c r="D16" s="1">
        <f t="shared" si="7"/>
        <v>0.6243133544921875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 s="1">
        <f t="shared" si="5"/>
        <v>0.12997347480106103</v>
      </c>
    </row>
    <row r="17" spans="1:13">
      <c r="A17" t="s">
        <v>100</v>
      </c>
      <c r="B17">
        <v>197616</v>
      </c>
      <c r="C17">
        <f t="shared" si="6"/>
        <v>64528</v>
      </c>
      <c r="D17" s="1">
        <f t="shared" si="7"/>
        <v>0.75384521484375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 s="1">
        <f t="shared" si="5"/>
        <v>0.11624203821656054</v>
      </c>
    </row>
    <row r="18" spans="1:13">
      <c r="A18" t="s">
        <v>101</v>
      </c>
      <c r="B18">
        <v>74292</v>
      </c>
      <c r="C18">
        <f t="shared" si="6"/>
        <v>187852</v>
      </c>
      <c r="D18" s="1">
        <f t="shared" si="7"/>
        <v>0.2834014892578125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 s="1">
        <f t="shared" si="5"/>
        <v>0.17348066298342535</v>
      </c>
    </row>
    <row r="19" spans="1:13">
      <c r="A19" t="s">
        <v>102</v>
      </c>
      <c r="B19">
        <v>70880</v>
      </c>
      <c r="C19">
        <f t="shared" si="6"/>
        <v>191264</v>
      </c>
      <c r="D19" s="1">
        <f t="shared" si="7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 s="1">
        <f t="shared" si="5"/>
        <v>4.5508982035928236E-2</v>
      </c>
    </row>
    <row r="20" spans="1:13">
      <c r="A20" t="s">
        <v>103</v>
      </c>
      <c r="B20">
        <v>80580</v>
      </c>
      <c r="C20">
        <f t="shared" si="6"/>
        <v>181564</v>
      </c>
      <c r="D20" s="1">
        <f t="shared" si="7"/>
        <v>0.3073883056640625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 s="1">
        <f t="shared" si="5"/>
        <v>0.12750263435194942</v>
      </c>
    </row>
    <row r="21" spans="1:13">
      <c r="A21" t="s">
        <v>104</v>
      </c>
      <c r="B21">
        <v>113980</v>
      </c>
      <c r="C21">
        <f t="shared" si="6"/>
        <v>148164</v>
      </c>
      <c r="D21" s="1">
        <f t="shared" si="7"/>
        <v>0.4347991943359375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 s="1">
        <f t="shared" si="5"/>
        <v>0.14217252396166136</v>
      </c>
    </row>
    <row r="22" spans="1:13">
      <c r="A22" t="s">
        <v>105</v>
      </c>
      <c r="B22">
        <v>151444</v>
      </c>
      <c r="C22">
        <f t="shared" si="6"/>
        <v>110700</v>
      </c>
      <c r="D22" s="1">
        <f t="shared" si="7"/>
        <v>0.5777130126953125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 s="1">
        <f t="shared" si="5"/>
        <v>0.1789617486338797</v>
      </c>
    </row>
    <row r="23" spans="1:13">
      <c r="A23" t="s">
        <v>106</v>
      </c>
      <c r="B23">
        <v>168112</v>
      </c>
      <c r="C23">
        <f t="shared" si="6"/>
        <v>94032</v>
      </c>
      <c r="D23" s="1">
        <f t="shared" si="7"/>
        <v>0.64129638671875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L28" si="10">K23/30</f>
        <v>22.133333333333333</v>
      </c>
      <c r="M23" s="1">
        <f t="shared" si="5"/>
        <v>0.16287215411558664</v>
      </c>
    </row>
    <row r="24" spans="1:13">
      <c r="A24" t="s">
        <v>107</v>
      </c>
      <c r="B24">
        <v>183988</v>
      </c>
      <c r="C24">
        <f t="shared" si="6"/>
        <v>78156</v>
      </c>
      <c r="D24" s="1">
        <f t="shared" si="7"/>
        <v>0.7018585205078125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 s="1">
        <f t="shared" si="5"/>
        <v>7.8988941548183034E-2</v>
      </c>
    </row>
    <row r="25" spans="1:13">
      <c r="A25" t="s">
        <v>108</v>
      </c>
      <c r="B25">
        <v>156788</v>
      </c>
      <c r="C25">
        <f t="shared" si="6"/>
        <v>105356</v>
      </c>
      <c r="D25" s="1">
        <f t="shared" si="7"/>
        <v>0.5980987548828125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 s="1">
        <f t="shared" si="5"/>
        <v>8.9866156787762996E-2</v>
      </c>
    </row>
    <row r="26" spans="1:13">
      <c r="A26" t="s">
        <v>109</v>
      </c>
      <c r="B26">
        <v>136976</v>
      </c>
      <c r="C26">
        <f t="shared" si="6"/>
        <v>125168</v>
      </c>
      <c r="D26" s="1">
        <f t="shared" si="7"/>
        <v>0.52252197265625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 s="1">
        <f t="shared" si="5"/>
        <v>7.946026986506749E-2</v>
      </c>
    </row>
    <row r="27" spans="1:13">
      <c r="A27" t="s">
        <v>110</v>
      </c>
      <c r="B27">
        <v>68728</v>
      </c>
      <c r="C27">
        <f t="shared" si="6"/>
        <v>193416</v>
      </c>
      <c r="D27" s="1">
        <f t="shared" si="7"/>
        <v>0.262176513671875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 s="1">
        <f t="shared" si="5"/>
        <v>0.36294416243654815</v>
      </c>
    </row>
    <row r="28" spans="1:13">
      <c r="A28" t="s">
        <v>111</v>
      </c>
      <c r="B28">
        <v>119224</v>
      </c>
      <c r="C28">
        <f t="shared" si="6"/>
        <v>142920</v>
      </c>
      <c r="D28" s="1">
        <f t="shared" si="7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 s="1">
        <f t="shared" si="5"/>
        <v>0.20809898762654666</v>
      </c>
    </row>
    <row r="29" spans="1:13">
      <c r="A29" t="s">
        <v>112</v>
      </c>
      <c r="B29">
        <v>106076</v>
      </c>
      <c r="C29">
        <f t="shared" si="6"/>
        <v>156068</v>
      </c>
      <c r="D29" s="1">
        <f t="shared" si="7"/>
        <v>0.4046478271484375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 s="1">
        <f t="shared" si="5"/>
        <v>0.10947368421052617</v>
      </c>
    </row>
    <row r="30" spans="1:13">
      <c r="A30" t="s">
        <v>113</v>
      </c>
      <c r="B30">
        <v>142768</v>
      </c>
      <c r="C30">
        <f t="shared" si="6"/>
        <v>119376</v>
      </c>
      <c r="D30" s="1">
        <f t="shared" si="7"/>
        <v>0.54461669921875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 s="1">
        <f t="shared" si="5"/>
        <v>-4.7169811320754707E-2</v>
      </c>
    </row>
    <row r="31" spans="1:13">
      <c r="A31" t="s">
        <v>114</v>
      </c>
      <c r="B31">
        <v>161720</v>
      </c>
      <c r="C31">
        <f t="shared" si="6"/>
        <v>100424</v>
      </c>
      <c r="D31" s="1">
        <f t="shared" si="7"/>
        <v>0.616912841796875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 s="1">
        <f t="shared" si="5"/>
        <v>0</v>
      </c>
    </row>
    <row r="32" spans="1:13">
      <c r="A32" t="s">
        <v>115</v>
      </c>
      <c r="B32">
        <v>110740</v>
      </c>
      <c r="C32">
        <f t="shared" si="6"/>
        <v>151404</v>
      </c>
      <c r="D32" s="1">
        <f t="shared" si="7"/>
        <v>0.4224395751953125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L37" si="11">K32/30</f>
        <v>35.799999999999997</v>
      </c>
      <c r="M32" s="1">
        <f t="shared" si="5"/>
        <v>0.40392156862745088</v>
      </c>
    </row>
    <row r="33" spans="1:13">
      <c r="A33" t="s">
        <v>116</v>
      </c>
      <c r="B33">
        <v>168980</v>
      </c>
      <c r="C33">
        <f t="shared" si="6"/>
        <v>93164</v>
      </c>
      <c r="D33" s="1">
        <f t="shared" si="7"/>
        <v>0.6446075439453125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 s="1">
        <f t="shared" si="5"/>
        <v>0.15974440894568676</v>
      </c>
    </row>
    <row r="34" spans="1:13">
      <c r="A34" t="s">
        <v>117</v>
      </c>
      <c r="B34">
        <v>184264</v>
      </c>
      <c r="C34">
        <f t="shared" si="6"/>
        <v>77880</v>
      </c>
      <c r="D34" s="1">
        <f t="shared" si="7"/>
        <v>0.702911376953125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 s="1">
        <f t="shared" si="5"/>
        <v>0.14453781512605035</v>
      </c>
    </row>
    <row r="35" spans="1:13">
      <c r="A35" t="s">
        <v>118</v>
      </c>
      <c r="B35">
        <v>195892</v>
      </c>
      <c r="C35">
        <f t="shared" si="6"/>
        <v>66252</v>
      </c>
      <c r="D35" s="1">
        <f t="shared" si="7"/>
        <v>0.7472686767578125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 s="1">
        <f t="shared" si="5"/>
        <v>6.3260340632603551E-2</v>
      </c>
    </row>
    <row r="36" spans="1:13">
      <c r="A36" t="s">
        <v>119</v>
      </c>
      <c r="B36">
        <v>186336</v>
      </c>
      <c r="C36">
        <f t="shared" si="6"/>
        <v>75808</v>
      </c>
      <c r="D36" s="1">
        <f t="shared" si="7"/>
        <v>0.7108154296875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 s="1">
        <f t="shared" si="5"/>
        <v>3.076923076923066E-2</v>
      </c>
    </row>
    <row r="37" spans="1:13">
      <c r="A37" t="s">
        <v>120</v>
      </c>
      <c r="B37">
        <v>198756</v>
      </c>
      <c r="C37">
        <f t="shared" si="6"/>
        <v>63388</v>
      </c>
      <c r="D37" s="1">
        <f t="shared" si="7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 s="1">
        <f t="shared" si="5"/>
        <v>8.4615384615384759E-2</v>
      </c>
    </row>
  </sheetData>
  <conditionalFormatting sqref="C2:C37">
    <cfRule type="colorScale" priority="21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16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15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">
    <cfRule type="colorScale" priority="6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">
    <cfRule type="colorScale" priority="5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3"/>
  <sheetViews>
    <sheetView workbookViewId="0">
      <selection activeCell="L2" sqref="L2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11.140625" bestFit="1" customWidth="1"/>
  </cols>
  <sheetData>
    <row r="1" spans="1:13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224</v>
      </c>
    </row>
    <row r="2" spans="1:13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 s="1">
        <f t="shared" ref="M2:M31" si="5">(L2/G2)-1</f>
        <v>6.7395264116575593E-2</v>
      </c>
    </row>
    <row r="3" spans="1:13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 s="1">
        <f t="shared" si="5"/>
        <v>6.991525423728806E-2</v>
      </c>
    </row>
    <row r="4" spans="1:13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9">K4/30</f>
        <v>31.8</v>
      </c>
      <c r="M4" s="1">
        <f t="shared" si="5"/>
        <v>0.26693227091633465</v>
      </c>
    </row>
    <row r="5" spans="1:13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0">K5/30</f>
        <v>35.666666666666664</v>
      </c>
      <c r="M5" s="1">
        <f t="shared" si="5"/>
        <v>0.23414071510957313</v>
      </c>
    </row>
    <row r="6" spans="1:13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0"/>
        <v>31.766666666666666</v>
      </c>
      <c r="M6" s="1">
        <f t="shared" si="5"/>
        <v>0.27576974564926382</v>
      </c>
    </row>
    <row r="7" spans="1:13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0"/>
        <v>25.633333333333333</v>
      </c>
      <c r="M7" s="1">
        <f t="shared" si="5"/>
        <v>0.22063492063492052</v>
      </c>
    </row>
    <row r="8" spans="1:13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0"/>
        <v>35.799999999999997</v>
      </c>
      <c r="M8" s="1">
        <f t="shared" si="5"/>
        <v>0.1498929336188437</v>
      </c>
    </row>
    <row r="9" spans="1:13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0"/>
        <v>29.466666666666665</v>
      </c>
      <c r="M9" s="1">
        <f t="shared" si="5"/>
        <v>0.31743666169895657</v>
      </c>
    </row>
    <row r="10" spans="1:13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0"/>
        <v>29.333333333333332</v>
      </c>
      <c r="M10" s="1">
        <f t="shared" si="5"/>
        <v>0.26436781609195403</v>
      </c>
    </row>
    <row r="11" spans="1:13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0"/>
        <v>22.966666666666665</v>
      </c>
      <c r="M11" s="1">
        <f t="shared" si="5"/>
        <v>0.10593900481540919</v>
      </c>
    </row>
    <row r="12" spans="1:13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0"/>
        <v>15.1</v>
      </c>
      <c r="M12" s="1">
        <f t="shared" si="5"/>
        <v>0.17662337662337646</v>
      </c>
    </row>
    <row r="13" spans="1:13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0"/>
        <v>20.133333333333333</v>
      </c>
      <c r="M13" s="1">
        <f t="shared" si="5"/>
        <v>0.19841269841269837</v>
      </c>
    </row>
    <row r="14" spans="1:13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0"/>
        <v>14.366666666666667</v>
      </c>
      <c r="M14" s="1">
        <f t="shared" si="5"/>
        <v>0.16172506738544468</v>
      </c>
    </row>
    <row r="15" spans="1:13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0"/>
        <v>15.566666666666666</v>
      </c>
      <c r="M15" s="1">
        <f t="shared" si="5"/>
        <v>0.15880893300248133</v>
      </c>
    </row>
    <row r="16" spans="1:13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0"/>
        <v>15.5</v>
      </c>
      <c r="M16" s="1">
        <f t="shared" si="5"/>
        <v>0.18925831202046028</v>
      </c>
    </row>
    <row r="17" spans="1:13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0"/>
        <v>22.3</v>
      </c>
      <c r="M17" s="1">
        <f t="shared" si="5"/>
        <v>0.20107719928186718</v>
      </c>
    </row>
    <row r="18" spans="1:13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0"/>
        <v>15.733333333333333</v>
      </c>
      <c r="M18" s="1">
        <f t="shared" si="5"/>
        <v>0.1568627450980391</v>
      </c>
    </row>
    <row r="19" spans="1:13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0"/>
        <v>33.333333333333336</v>
      </c>
      <c r="M19" s="1">
        <f t="shared" si="5"/>
        <v>0.6638935108153079</v>
      </c>
    </row>
    <row r="20" spans="1:13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0"/>
        <v>27.433333333333334</v>
      </c>
      <c r="M20" s="1">
        <f t="shared" si="5"/>
        <v>0.26420890937019981</v>
      </c>
    </row>
    <row r="21" spans="1:13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0"/>
        <v>29.466666666666665</v>
      </c>
      <c r="M21" s="1">
        <f t="shared" si="5"/>
        <v>0.27194244604316542</v>
      </c>
    </row>
    <row r="22" spans="1:13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0"/>
        <v>19.666666666666668</v>
      </c>
      <c r="M22" s="1">
        <f t="shared" si="5"/>
        <v>0.19191919191919204</v>
      </c>
    </row>
    <row r="23" spans="1:13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0"/>
        <v>18.266666666666666</v>
      </c>
      <c r="M23" s="1">
        <f t="shared" si="5"/>
        <v>0.17849462365591395</v>
      </c>
    </row>
    <row r="24" spans="1:13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0"/>
        <v>23.2</v>
      </c>
      <c r="M24" s="1">
        <f t="shared" si="5"/>
        <v>0.27472527472527464</v>
      </c>
    </row>
    <row r="25" spans="1:13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0"/>
        <v>20.666666666666668</v>
      </c>
      <c r="M25" s="1">
        <f t="shared" si="5"/>
        <v>0.18546845124282996</v>
      </c>
    </row>
    <row r="26" spans="1:13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0"/>
        <v>25.233333333333334</v>
      </c>
      <c r="M26" s="1">
        <f t="shared" si="5"/>
        <v>0.21120000000000005</v>
      </c>
    </row>
    <row r="27" spans="1:13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0"/>
        <v>19.033333333333335</v>
      </c>
      <c r="M27" s="1">
        <f t="shared" si="5"/>
        <v>0.1920668058455115</v>
      </c>
    </row>
    <row r="28" spans="1:13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0"/>
        <v>15.566666666666666</v>
      </c>
      <c r="M28" s="1">
        <f t="shared" si="5"/>
        <v>0.15594059405940586</v>
      </c>
    </row>
    <row r="29" spans="1:13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0"/>
        <v>29.233333333333334</v>
      </c>
      <c r="M29" s="1">
        <f t="shared" si="5"/>
        <v>0.28216374269005851</v>
      </c>
    </row>
    <row r="30" spans="1:13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0"/>
        <v>29.866666666666667</v>
      </c>
      <c r="M30" s="1">
        <f t="shared" si="5"/>
        <v>0.2584269662921348</v>
      </c>
    </row>
    <row r="31" spans="1:13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0"/>
        <v>16.7</v>
      </c>
      <c r="M31" s="1">
        <f t="shared" si="5"/>
        <v>0.24626865671641784</v>
      </c>
    </row>
    <row r="32" spans="1:13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M32" s="1"/>
    </row>
    <row r="33" spans="1:13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M33" s="1"/>
    </row>
  </sheetData>
  <conditionalFormatting sqref="C2:C33">
    <cfRule type="colorScale" priority="4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2020-04-13T15:00:53Z</dcterms:modified>
</cp:coreProperties>
</file>