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ulesmourgues/Documents/Cours/Master Dauphine/VBA/trinomial_app/"/>
    </mc:Choice>
  </mc:AlternateContent>
  <xr:revisionPtr revIDLastSave="0" documentId="13_ncr:1_{3A94CEF8-0062-4B43-97CC-8C28AF7DF543}" xr6:coauthVersionLast="47" xr6:coauthVersionMax="47" xr10:uidLastSave="{00000000-0000-0000-0000-000000000000}"/>
  <bookViews>
    <workbookView xWindow="0" yWindow="760" windowWidth="30240" windowHeight="17080" xr2:uid="{C5414D74-ABA1-C443-B86E-B6EA9446CAE3}"/>
  </bookViews>
  <sheets>
    <sheet name="Results" sheetId="1" r:id="rId1"/>
    <sheet name="Metrics" sheetId="4" r:id="rId2"/>
    <sheet name="Greeks" sheetId="5" r:id="rId3"/>
    <sheet name="Python - Graph" sheetId="2" r:id="rId4"/>
    <sheet name="VBA - Graph" sheetId="3" r:id="rId5"/>
    <sheet name="VBATime" sheetId="6" r:id="rId6"/>
  </sheets>
  <functionGroups builtInGroupCount="19"/>
  <definedNames>
    <definedName name="Dividend">Results!$D$7</definedName>
    <definedName name="ExDivDate">Results!$D$8</definedName>
    <definedName name="Factor">Results!$D$20</definedName>
    <definedName name="FactorSwitch">Results!$C$20</definedName>
    <definedName name="GraphicSwitch">Results!$D$22</definedName>
    <definedName name="Maturity">Results!$D$13</definedName>
    <definedName name="NumSteps">Results!$D$19</definedName>
    <definedName name="OptionStyle">Results!$D$15</definedName>
    <definedName name="OptionType">Results!$D$14</definedName>
    <definedName name="RiskFreeRate">Results!$D$6</definedName>
    <definedName name="Strike">Results!$D$12</definedName>
    <definedName name="Threshold">Results!$D$21</definedName>
    <definedName name="ThresholdSwitch">Results!$C$21</definedName>
    <definedName name="UnderlyingPrice">Results!$D$4</definedName>
    <definedName name="VBAGapWithBS">Results!$H$15</definedName>
    <definedName name="VBAPrice">Results!$H$13</definedName>
    <definedName name="VBATime">Results!$H$14</definedName>
    <definedName name="Volatility">Results!$D$5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13" i="1"/>
  <c r="C62" i="6"/>
  <c r="F62" i="6" s="1"/>
  <c r="C68" i="6"/>
  <c r="C72" i="6"/>
  <c r="C71" i="6"/>
</calcChain>
</file>

<file path=xl/sharedStrings.xml><?xml version="1.0" encoding="utf-8"?>
<sst xmlns="http://schemas.openxmlformats.org/spreadsheetml/2006/main" count="76" uniqueCount="69">
  <si>
    <t>Underlying asset price</t>
  </si>
  <si>
    <t>S</t>
  </si>
  <si>
    <t>Strike price</t>
  </si>
  <si>
    <t>K</t>
  </si>
  <si>
    <t>Days to expiration (day)</t>
  </si>
  <si>
    <t>T</t>
  </si>
  <si>
    <t>Volatility</t>
  </si>
  <si>
    <t>σ</t>
  </si>
  <si>
    <t>Interest rate</t>
  </si>
  <si>
    <t>r</t>
  </si>
  <si>
    <t>Dividend</t>
  </si>
  <si>
    <t>D</t>
  </si>
  <si>
    <t>Days to ex-dividend</t>
  </si>
  <si>
    <t>Step</t>
  </si>
  <si>
    <t>N</t>
  </si>
  <si>
    <t>Option type</t>
  </si>
  <si>
    <t>Exercise style</t>
  </si>
  <si>
    <t>Factor</t>
  </si>
  <si>
    <t>Threshold</t>
  </si>
  <si>
    <t>Price</t>
  </si>
  <si>
    <t>Gap with B&amp;S</t>
  </si>
  <si>
    <t>Time (s)</t>
  </si>
  <si>
    <t>Market</t>
  </si>
  <si>
    <t>Option</t>
  </si>
  <si>
    <t>Tree</t>
  </si>
  <si>
    <t>Python</t>
  </si>
  <si>
    <t>VBA</t>
  </si>
  <si>
    <t>Pricing</t>
  </si>
  <si>
    <t>Date</t>
  </si>
  <si>
    <t>Maturity date</t>
  </si>
  <si>
    <t>Today date</t>
  </si>
  <si>
    <t>Ex-Dividend date</t>
  </si>
  <si>
    <t>Off</t>
  </si>
  <si>
    <t>Go to</t>
  </si>
  <si>
    <t>Start</t>
  </si>
  <si>
    <t>End</t>
  </si>
  <si>
    <t>N Array for Metrics</t>
  </si>
  <si>
    <t>Metrics for Python without Memory optimisation</t>
  </si>
  <si>
    <t>Metrics for Python with Memory optimisation (Light Mode)</t>
  </si>
  <si>
    <t>S0 Array for Greeks</t>
  </si>
  <si>
    <t>Precision (N)</t>
  </si>
  <si>
    <t>Greeks for Call</t>
  </si>
  <si>
    <t>Greeks for Put</t>
  </si>
  <si>
    <t>Greeks</t>
  </si>
  <si>
    <t>Black &amp; Scholes</t>
  </si>
  <si>
    <t>Delta</t>
  </si>
  <si>
    <t>Gamma</t>
  </si>
  <si>
    <t>Vega</t>
  </si>
  <si>
    <t>Theta</t>
  </si>
  <si>
    <t>Rho</t>
  </si>
  <si>
    <t>Δ</t>
  </si>
  <si>
    <t>Γ</t>
  </si>
  <si>
    <t>ν</t>
  </si>
  <si>
    <t>Θ</t>
  </si>
  <si>
    <t>ρ</t>
  </si>
  <si>
    <t>put</t>
  </si>
  <si>
    <t>Option Price</t>
  </si>
  <si>
    <t>Total Time (s)</t>
  </si>
  <si>
    <t>BS Price</t>
  </si>
  <si>
    <t>Difference (BS - Option Price)</t>
  </si>
  <si>
    <t>Building Time (s)</t>
  </si>
  <si>
    <t>Pricing Time (s)</t>
  </si>
  <si>
    <t>(BS - Option Price) x N</t>
  </si>
  <si>
    <t>Total Time per N (s)</t>
  </si>
  <si>
    <t>Total execution time for VBA, Python, and Light Python</t>
  </si>
  <si>
    <t>Create graphic (for python : N &lt;= 100)</t>
  </si>
  <si>
    <t>European</t>
  </si>
  <si>
    <t>Put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</si>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</sst>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2" xfId="0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vertical="center"/>
    </xf>
    <xf numFmtId="0" fontId="0" fillId="2" borderId="12" xfId="0" applyFill="1" applyBorder="1" applyAlignment="1">
      <alignment horizontal="right" vertical="center"/>
    </xf>
    <xf numFmtId="0" fontId="0" fillId="2" borderId="6" xfId="0" applyFill="1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right" vertical="center"/>
    </xf>
    <xf numFmtId="0" fontId="0" fillId="2" borderId="3" xfId="0" applyFill="1" applyBorder="1"/>
    <xf numFmtId="0" fontId="0" fillId="2" borderId="15" xfId="0" applyFill="1" applyBorder="1" applyAlignment="1">
      <alignment horizontal="right" vertical="center"/>
    </xf>
    <xf numFmtId="0" fontId="0" fillId="2" borderId="16" xfId="0" applyFill="1" applyBorder="1" applyAlignment="1">
      <alignment horizontal="right" vertical="center"/>
    </xf>
    <xf numFmtId="0" fontId="0" fillId="2" borderId="15" xfId="0" applyFill="1" applyBorder="1" applyAlignment="1">
      <alignment horizontal="center" vertical="center"/>
    </xf>
    <xf numFmtId="0" fontId="0" fillId="2" borderId="9" xfId="0" applyFill="1" applyBorder="1"/>
    <xf numFmtId="0" fontId="0" fillId="2" borderId="6" xfId="0" applyFill="1" applyBorder="1"/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2" fontId="0" fillId="2" borderId="20" xfId="0" applyNumberFormat="1" applyFill="1" applyBorder="1"/>
    <xf numFmtId="2" fontId="0" fillId="2" borderId="17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5" xfId="0" applyFill="1" applyBorder="1" applyAlignment="1">
      <alignment horizontal="right" vertical="center"/>
    </xf>
    <xf numFmtId="0" fontId="0" fillId="2" borderId="21" xfId="0" applyFill="1" applyBorder="1" applyAlignment="1">
      <alignment horizontal="right" vertical="center"/>
    </xf>
    <xf numFmtId="0" fontId="0" fillId="2" borderId="7" xfId="0" applyFill="1" applyBorder="1" applyAlignment="1">
      <alignment horizontal="center"/>
    </xf>
    <xf numFmtId="14" fontId="0" fillId="2" borderId="19" xfId="0" applyNumberFormat="1" applyFill="1" applyBorder="1" applyAlignment="1">
      <alignment horizontal="center" vertical="center"/>
    </xf>
    <xf numFmtId="14" fontId="0" fillId="2" borderId="18" xfId="0" applyNumberFormat="1" applyFill="1" applyBorder="1" applyAlignment="1">
      <alignment horizontal="center" vertical="center"/>
    </xf>
    <xf numFmtId="14" fontId="0" fillId="2" borderId="17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9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" xfId="0" applyFill="1" applyBorder="1"/>
    <xf numFmtId="0" fontId="0" fillId="2" borderId="26" xfId="0" applyFill="1" applyBorder="1" applyAlignment="1">
      <alignment horizontal="center" vertical="center"/>
    </xf>
    <xf numFmtId="0" fontId="0" fillId="2" borderId="4" xfId="0" applyFill="1" applyBorder="1"/>
    <xf numFmtId="0" fontId="0" fillId="2" borderId="7" xfId="0" applyFill="1" applyBorder="1" applyAlignment="1">
      <alignment horizontal="center" vertical="center"/>
    </xf>
    <xf numFmtId="0" fontId="0" fillId="2" borderId="16" xfId="0" applyFill="1" applyBorder="1"/>
    <xf numFmtId="0" fontId="0" fillId="2" borderId="18" xfId="0" applyFill="1" applyBorder="1"/>
    <xf numFmtId="0" fontId="0" fillId="2" borderId="17" xfId="0" applyFill="1" applyBorder="1"/>
    <xf numFmtId="0" fontId="0" fillId="2" borderId="25" xfId="0" applyFill="1" applyBorder="1" applyAlignment="1">
      <alignment vertical="center"/>
    </xf>
    <xf numFmtId="11" fontId="0" fillId="2" borderId="16" xfId="0" applyNumberFormat="1" applyFill="1" applyBorder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2" borderId="0" xfId="0" applyFont="1" applyFill="1"/>
    <xf numFmtId="2" fontId="2" fillId="2" borderId="0" xfId="0" applyNumberFormat="1" applyFont="1" applyFill="1"/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0" fillId="2" borderId="27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190500</xdr:rowOff>
        </xdr:from>
        <xdr:to>
          <xdr:col>6</xdr:col>
          <xdr:colOff>482600</xdr:colOff>
          <xdr:row>6</xdr:row>
          <xdr:rowOff>241300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5</xdr:row>
          <xdr:rowOff>190500</xdr:rowOff>
        </xdr:from>
        <xdr:to>
          <xdr:col>8</xdr:col>
          <xdr:colOff>0</xdr:colOff>
          <xdr:row>8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18</xdr:row>
          <xdr:rowOff>88900</xdr:rowOff>
        </xdr:from>
        <xdr:to>
          <xdr:col>6</xdr:col>
          <xdr:colOff>508000</xdr:colOff>
          <xdr:row>20</xdr:row>
          <xdr:rowOff>25400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Last Python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18</xdr:row>
          <xdr:rowOff>88900</xdr:rowOff>
        </xdr:from>
        <xdr:to>
          <xdr:col>7</xdr:col>
          <xdr:colOff>1066800</xdr:colOff>
          <xdr:row>20</xdr:row>
          <xdr:rowOff>25400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Last VBA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20</xdr:row>
          <xdr:rowOff>76200</xdr:rowOff>
        </xdr:from>
        <xdr:to>
          <xdr:col>6</xdr:col>
          <xdr:colOff>508000</xdr:colOff>
          <xdr:row>21</xdr:row>
          <xdr:rowOff>241300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Metrics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20</xdr:row>
          <xdr:rowOff>76200</xdr:rowOff>
        </xdr:from>
        <xdr:to>
          <xdr:col>7</xdr:col>
          <xdr:colOff>1066800</xdr:colOff>
          <xdr:row>21</xdr:row>
          <xdr:rowOff>241300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444500</xdr:colOff>
          <xdr:row>7</xdr:row>
          <xdr:rowOff>25400</xdr:rowOff>
        </xdr:from>
        <xdr:to>
          <xdr:col>6</xdr:col>
          <xdr:colOff>482600</xdr:colOff>
          <xdr:row>8</xdr:row>
          <xdr:rowOff>50800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Python - 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50800</xdr:rowOff>
        </xdr:from>
        <xdr:to>
          <xdr:col>5</xdr:col>
          <xdr:colOff>711200</xdr:colOff>
          <xdr:row>4</xdr:row>
          <xdr:rowOff>558800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38100</xdr:rowOff>
        </xdr:from>
        <xdr:to>
          <xdr:col>11</xdr:col>
          <xdr:colOff>736600</xdr:colOff>
          <xdr:row>4</xdr:row>
          <xdr:rowOff>558800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215900</xdr:colOff>
          <xdr:row>1</xdr:row>
          <xdr:rowOff>25400</xdr:rowOff>
        </xdr:from>
        <xdr:to>
          <xdr:col>10</xdr:col>
          <xdr:colOff>749300</xdr:colOff>
          <xdr:row>2</xdr:row>
          <xdr:rowOff>228600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 back to Results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1024466</xdr:colOff>
      <xdr:row>6</xdr:row>
      <xdr:rowOff>16931</xdr:rowOff>
    </xdr:from>
    <xdr:to>
      <xdr:col>23</xdr:col>
      <xdr:colOff>1</xdr:colOff>
      <xdr:row>21</xdr:row>
      <xdr:rowOff>135218</xdr:rowOff>
    </xdr:to>
    <xdr:pic>
      <xdr:nvPicPr>
        <xdr:cNvPr id="54" name="Image 53">
          <a:extLst>
            <a:ext uri="{FF2B5EF4-FFF2-40B4-BE49-F238E27FC236}">
              <a16:creationId xmlns:a16="http://schemas.microsoft.com/office/drawing/2014/main" id="{174AF828-5E26-0990-5AB4-621A54D56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29533" y="2379131"/>
          <a:ext cx="8204201" cy="316628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6</xdr:col>
      <xdr:colOff>10718</xdr:colOff>
      <xdr:row>21</xdr:row>
      <xdr:rowOff>127000</xdr:rowOff>
    </xdr:to>
    <xdr:pic>
      <xdr:nvPicPr>
        <xdr:cNvPr id="47" name="BuildingTimeLightMode">
          <a:extLst>
            <a:ext uri="{FF2B5EF4-FFF2-40B4-BE49-F238E27FC236}">
              <a16:creationId xmlns:a16="http://schemas.microsoft.com/office/drawing/2014/main" id="{83A9200E-BB4E-E89B-3624-71AF4A72F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23622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6</xdr:col>
      <xdr:colOff>10718</xdr:colOff>
      <xdr:row>37</xdr:row>
      <xdr:rowOff>127000</xdr:rowOff>
    </xdr:to>
    <xdr:pic>
      <xdr:nvPicPr>
        <xdr:cNvPr id="49" name="PricingTimeLightMode">
          <a:extLst>
            <a:ext uri="{FF2B5EF4-FFF2-40B4-BE49-F238E27FC236}">
              <a16:creationId xmlns:a16="http://schemas.microsoft.com/office/drawing/2014/main" id="{BF180285-3AFB-E4BC-87EA-0C567959C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56134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6</xdr:col>
      <xdr:colOff>10718</xdr:colOff>
      <xdr:row>53</xdr:row>
      <xdr:rowOff>127000</xdr:rowOff>
    </xdr:to>
    <xdr:pic>
      <xdr:nvPicPr>
        <xdr:cNvPr id="51" name="BuildingTimeByNodeLightMode">
          <a:extLst>
            <a:ext uri="{FF2B5EF4-FFF2-40B4-BE49-F238E27FC236}">
              <a16:creationId xmlns:a16="http://schemas.microsoft.com/office/drawing/2014/main" id="{8852B7FA-FEAA-CA32-4CC7-FE632BD65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88646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6</xdr:col>
      <xdr:colOff>10718</xdr:colOff>
      <xdr:row>69</xdr:row>
      <xdr:rowOff>127000</xdr:rowOff>
    </xdr:to>
    <xdr:pic>
      <xdr:nvPicPr>
        <xdr:cNvPr id="53" name="MemoryUsageLightMode">
          <a:extLst>
            <a:ext uri="{FF2B5EF4-FFF2-40B4-BE49-F238E27FC236}">
              <a16:creationId xmlns:a16="http://schemas.microsoft.com/office/drawing/2014/main" id="{6C0FE94B-7CDF-A6D1-490E-8AF02BD6F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121158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6</xdr:col>
      <xdr:colOff>10718</xdr:colOff>
      <xdr:row>85</xdr:row>
      <xdr:rowOff>126999</xdr:rowOff>
    </xdr:to>
    <xdr:pic>
      <xdr:nvPicPr>
        <xdr:cNvPr id="57" name="PricingTimeByNodeLightMode">
          <a:extLst>
            <a:ext uri="{FF2B5EF4-FFF2-40B4-BE49-F238E27FC236}">
              <a16:creationId xmlns:a16="http://schemas.microsoft.com/office/drawing/2014/main" id="{83EA919C-FE9B-871B-246E-49926F7C5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15367000"/>
          <a:ext cx="4443018" cy="31749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6</xdr:col>
      <xdr:colOff>10718</xdr:colOff>
      <xdr:row>101</xdr:row>
      <xdr:rowOff>127000</xdr:rowOff>
    </xdr:to>
    <xdr:pic>
      <xdr:nvPicPr>
        <xdr:cNvPr id="59" name="NumberOfNodesLightMode">
          <a:extLst>
            <a:ext uri="{FF2B5EF4-FFF2-40B4-BE49-F238E27FC236}">
              <a16:creationId xmlns:a16="http://schemas.microsoft.com/office/drawing/2014/main" id="{E6387473-E151-FB1B-3412-709AB0314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18618200"/>
          <a:ext cx="4443018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12</xdr:col>
      <xdr:colOff>6358</xdr:colOff>
      <xdr:row>21</xdr:row>
      <xdr:rowOff>127000</xdr:rowOff>
    </xdr:to>
    <xdr:pic>
      <xdr:nvPicPr>
        <xdr:cNvPr id="15" name="BuildingTimeFullMode">
          <a:extLst>
            <a:ext uri="{FF2B5EF4-FFF2-40B4-BE49-F238E27FC236}">
              <a16:creationId xmlns:a16="http://schemas.microsoft.com/office/drawing/2014/main" id="{82EA2FF2-FD35-B0B9-2E77-5948391DBB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2362200"/>
          <a:ext cx="4468292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12</xdr:col>
      <xdr:colOff>6358</xdr:colOff>
      <xdr:row>37</xdr:row>
      <xdr:rowOff>127001</xdr:rowOff>
    </xdr:to>
    <xdr:pic>
      <xdr:nvPicPr>
        <xdr:cNvPr id="17" name="PricingTimeFullMode">
          <a:extLst>
            <a:ext uri="{FF2B5EF4-FFF2-40B4-BE49-F238E27FC236}">
              <a16:creationId xmlns:a16="http://schemas.microsoft.com/office/drawing/2014/main" id="{A417B002-7A3B-7FFE-421E-C189CCAE7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5613400"/>
          <a:ext cx="4468292" cy="317500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12</xdr:col>
      <xdr:colOff>6358</xdr:colOff>
      <xdr:row>53</xdr:row>
      <xdr:rowOff>127000</xdr:rowOff>
    </xdr:to>
    <xdr:pic>
      <xdr:nvPicPr>
        <xdr:cNvPr id="19" name="BuildingTimeByNodeFullMode">
          <a:extLst>
            <a:ext uri="{FF2B5EF4-FFF2-40B4-BE49-F238E27FC236}">
              <a16:creationId xmlns:a16="http://schemas.microsoft.com/office/drawing/2014/main" id="{9F936E9B-B9E8-919C-5952-5717B5A65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8864600"/>
          <a:ext cx="4468292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12</xdr:col>
      <xdr:colOff>6358</xdr:colOff>
      <xdr:row>69</xdr:row>
      <xdr:rowOff>127001</xdr:rowOff>
    </xdr:to>
    <xdr:pic>
      <xdr:nvPicPr>
        <xdr:cNvPr id="21" name="MemoryUsageFullMode">
          <a:extLst>
            <a:ext uri="{FF2B5EF4-FFF2-40B4-BE49-F238E27FC236}">
              <a16:creationId xmlns:a16="http://schemas.microsoft.com/office/drawing/2014/main" id="{205CF461-BE30-6331-EAC0-C06F18EB3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133" y="12115800"/>
          <a:ext cx="4468292" cy="31750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431800</xdr:colOff>
          <xdr:row>1</xdr:row>
          <xdr:rowOff>25400</xdr:rowOff>
        </xdr:from>
        <xdr:to>
          <xdr:col>11</xdr:col>
          <xdr:colOff>304800</xdr:colOff>
          <xdr:row>2</xdr:row>
          <xdr:rowOff>203200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 back to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38100</xdr:rowOff>
        </xdr:from>
        <xdr:to>
          <xdr:col>5</xdr:col>
          <xdr:colOff>673100</xdr:colOff>
          <xdr:row>4</xdr:row>
          <xdr:rowOff>482600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4</xdr:row>
          <xdr:rowOff>38100</xdr:rowOff>
        </xdr:from>
        <xdr:to>
          <xdr:col>11</xdr:col>
          <xdr:colOff>685800</xdr:colOff>
          <xdr:row>4</xdr:row>
          <xdr:rowOff>482600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6</xdr:col>
      <xdr:colOff>2479</xdr:colOff>
      <xdr:row>21</xdr:row>
      <xdr:rowOff>127000</xdr:rowOff>
    </xdr:to>
    <xdr:pic>
      <xdr:nvPicPr>
        <xdr:cNvPr id="18" name="DeltaCall">
          <a:extLst>
            <a:ext uri="{FF2B5EF4-FFF2-40B4-BE49-F238E27FC236}">
              <a16:creationId xmlns:a16="http://schemas.microsoft.com/office/drawing/2014/main" id="{40D1C8D4-BA69-44D8-EA52-E040ADB4F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9558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6</xdr:col>
      <xdr:colOff>2479</xdr:colOff>
      <xdr:row>37</xdr:row>
      <xdr:rowOff>127000</xdr:rowOff>
    </xdr:to>
    <xdr:pic>
      <xdr:nvPicPr>
        <xdr:cNvPr id="20" name="GammaCall">
          <a:extLst>
            <a:ext uri="{FF2B5EF4-FFF2-40B4-BE49-F238E27FC236}">
              <a16:creationId xmlns:a16="http://schemas.microsoft.com/office/drawing/2014/main" id="{5E02764F-E087-B421-6AF2-2C9BA75C8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52070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6</xdr:col>
      <xdr:colOff>2479</xdr:colOff>
      <xdr:row>53</xdr:row>
      <xdr:rowOff>127000</xdr:rowOff>
    </xdr:to>
    <xdr:pic>
      <xdr:nvPicPr>
        <xdr:cNvPr id="22" name="ThetaCall">
          <a:extLst>
            <a:ext uri="{FF2B5EF4-FFF2-40B4-BE49-F238E27FC236}">
              <a16:creationId xmlns:a16="http://schemas.microsoft.com/office/drawing/2014/main" id="{186536BA-79C6-1A57-B37A-ACD0F6D6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84582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6</xdr:col>
      <xdr:colOff>2479</xdr:colOff>
      <xdr:row>69</xdr:row>
      <xdr:rowOff>127000</xdr:rowOff>
    </xdr:to>
    <xdr:pic>
      <xdr:nvPicPr>
        <xdr:cNvPr id="24" name="VegaCall">
          <a:extLst>
            <a:ext uri="{FF2B5EF4-FFF2-40B4-BE49-F238E27FC236}">
              <a16:creationId xmlns:a16="http://schemas.microsoft.com/office/drawing/2014/main" id="{81CBD8B0-F359-41B8-BE13-3E9E48CD3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17094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6</xdr:col>
      <xdr:colOff>2479</xdr:colOff>
      <xdr:row>85</xdr:row>
      <xdr:rowOff>127000</xdr:rowOff>
    </xdr:to>
    <xdr:pic>
      <xdr:nvPicPr>
        <xdr:cNvPr id="26" name="RhoCall">
          <a:extLst>
            <a:ext uri="{FF2B5EF4-FFF2-40B4-BE49-F238E27FC236}">
              <a16:creationId xmlns:a16="http://schemas.microsoft.com/office/drawing/2014/main" id="{64DA0BE0-1ACA-5A62-D59A-2862EAEAC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4960600"/>
          <a:ext cx="4460179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12</xdr:col>
      <xdr:colOff>9293</xdr:colOff>
      <xdr:row>21</xdr:row>
      <xdr:rowOff>127000</xdr:rowOff>
    </xdr:to>
    <xdr:pic>
      <xdr:nvPicPr>
        <xdr:cNvPr id="28" name="DeltaPut">
          <a:extLst>
            <a:ext uri="{FF2B5EF4-FFF2-40B4-BE49-F238E27FC236}">
              <a16:creationId xmlns:a16="http://schemas.microsoft.com/office/drawing/2014/main" id="{1D81835E-CB5C-BA27-43F3-07EA52EA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19558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12</xdr:col>
      <xdr:colOff>9293</xdr:colOff>
      <xdr:row>37</xdr:row>
      <xdr:rowOff>127000</xdr:rowOff>
    </xdr:to>
    <xdr:pic>
      <xdr:nvPicPr>
        <xdr:cNvPr id="30" name="GammaPut">
          <a:extLst>
            <a:ext uri="{FF2B5EF4-FFF2-40B4-BE49-F238E27FC236}">
              <a16:creationId xmlns:a16="http://schemas.microsoft.com/office/drawing/2014/main" id="{5A5E469A-B181-4B7B-080C-2141C259DC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52070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12</xdr:col>
      <xdr:colOff>9293</xdr:colOff>
      <xdr:row>53</xdr:row>
      <xdr:rowOff>127000</xdr:rowOff>
    </xdr:to>
    <xdr:pic>
      <xdr:nvPicPr>
        <xdr:cNvPr id="32" name="ThetaPut">
          <a:extLst>
            <a:ext uri="{FF2B5EF4-FFF2-40B4-BE49-F238E27FC236}">
              <a16:creationId xmlns:a16="http://schemas.microsoft.com/office/drawing/2014/main" id="{FD033A43-8793-D535-BDCA-8D91E988C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84582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12</xdr:col>
      <xdr:colOff>9293</xdr:colOff>
      <xdr:row>69</xdr:row>
      <xdr:rowOff>127000</xdr:rowOff>
    </xdr:to>
    <xdr:pic>
      <xdr:nvPicPr>
        <xdr:cNvPr id="34" name="VegaPut">
          <a:extLst>
            <a:ext uri="{FF2B5EF4-FFF2-40B4-BE49-F238E27FC236}">
              <a16:creationId xmlns:a16="http://schemas.microsoft.com/office/drawing/2014/main" id="{4E4D0822-464C-D5BC-543C-65C3BDF88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11709400"/>
          <a:ext cx="4454293" cy="3175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12</xdr:col>
      <xdr:colOff>9293</xdr:colOff>
      <xdr:row>85</xdr:row>
      <xdr:rowOff>127000</xdr:rowOff>
    </xdr:to>
    <xdr:pic>
      <xdr:nvPicPr>
        <xdr:cNvPr id="36" name="RhoPut">
          <a:extLst>
            <a:ext uri="{FF2B5EF4-FFF2-40B4-BE49-F238E27FC236}">
              <a16:creationId xmlns:a16="http://schemas.microsoft.com/office/drawing/2014/main" id="{5FA90DF2-B32D-007F-769B-7DF5119B8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7600" y="14960600"/>
          <a:ext cx="4454293" cy="317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152400</xdr:rowOff>
    </xdr:from>
    <xdr:to>
      <xdr:col>18</xdr:col>
      <xdr:colOff>76202</xdr:colOff>
      <xdr:row>37</xdr:row>
      <xdr:rowOff>202464</xdr:rowOff>
    </xdr:to>
    <xdr:pic>
      <xdr:nvPicPr>
        <xdr:cNvPr id="3" name="TreePlot">
          <a:extLst>
            <a:ext uri="{FF2B5EF4-FFF2-40B4-BE49-F238E27FC236}">
              <a16:creationId xmlns:a16="http://schemas.microsoft.com/office/drawing/2014/main" id="{7FC952AB-CF3A-348B-D119-37F4FF53C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52400"/>
          <a:ext cx="14825872" cy="75412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C8214-7A2E-6347-884F-745FBE41E8AD}">
  <sheetPr codeName="Feuil1"/>
  <dimension ref="B1:S22"/>
  <sheetViews>
    <sheetView tabSelected="1" showRuler="0" topLeftCell="A12" zoomScale="139" zoomScaleNormal="139" workbookViewId="0">
      <selection activeCell="B17" sqref="B17:D18"/>
    </sheetView>
  </sheetViews>
  <sheetFormatPr baseColWidth="10" defaultRowHeight="16" x14ac:dyDescent="0.2"/>
  <cols>
    <col min="1" max="1" width="10.83203125" style="2"/>
    <col min="2" max="2" width="28" style="2" customWidth="1"/>
    <col min="3" max="3" width="3.6640625" style="2" bestFit="1" customWidth="1"/>
    <col min="4" max="4" width="13.1640625" style="2" customWidth="1"/>
    <col min="5" max="5" width="6" style="2" customWidth="1"/>
    <col min="6" max="6" width="15.1640625" style="2" customWidth="1"/>
    <col min="7" max="7" width="16" style="2" customWidth="1"/>
    <col min="8" max="8" width="14.1640625" style="2" customWidth="1"/>
    <col min="9" max="9" width="7.83203125" style="2" customWidth="1"/>
    <col min="10" max="10" width="8.1640625" style="2" customWidth="1"/>
    <col min="11" max="11" width="6" style="2" customWidth="1"/>
    <col min="12" max="12" width="11.83203125" style="2" customWidth="1"/>
    <col min="13" max="13" width="14.83203125" style="2" customWidth="1"/>
    <col min="14" max="14" width="10.83203125" style="2"/>
    <col min="15" max="15" width="8" style="2" bestFit="1" customWidth="1"/>
    <col min="16" max="16" width="3.33203125" style="2" bestFit="1" customWidth="1"/>
    <col min="17" max="17" width="6.6640625" style="2" bestFit="1" customWidth="1"/>
    <col min="18" max="18" width="23.5" style="2" customWidth="1"/>
    <col min="19" max="19" width="6" style="2" bestFit="1" customWidth="1"/>
    <col min="20" max="16384" width="10.83203125" style="2"/>
  </cols>
  <sheetData>
    <row r="1" spans="2:19" ht="17" thickBot="1" x14ac:dyDescent="0.25"/>
    <row r="2" spans="2:19" x14ac:dyDescent="0.2">
      <c r="B2" s="56" t="s">
        <v>22</v>
      </c>
      <c r="C2" s="57"/>
      <c r="D2" s="58"/>
      <c r="F2" s="56" t="s">
        <v>28</v>
      </c>
      <c r="G2" s="57"/>
      <c r="H2" s="58"/>
      <c r="J2" s="56" t="s">
        <v>43</v>
      </c>
      <c r="K2" s="57"/>
      <c r="L2" s="57"/>
      <c r="M2" s="58"/>
    </row>
    <row r="3" spans="2:19" ht="17" thickBot="1" x14ac:dyDescent="0.25">
      <c r="B3" s="59"/>
      <c r="C3" s="60"/>
      <c r="D3" s="61"/>
      <c r="F3" s="59"/>
      <c r="G3" s="60"/>
      <c r="H3" s="61"/>
      <c r="J3" s="59"/>
      <c r="K3" s="60"/>
      <c r="L3" s="60"/>
      <c r="M3" s="61"/>
    </row>
    <row r="4" spans="2:19" ht="21" customHeight="1" x14ac:dyDescent="0.2">
      <c r="B4" s="4" t="s">
        <v>0</v>
      </c>
      <c r="C4" s="5" t="s">
        <v>1</v>
      </c>
      <c r="D4" s="27">
        <v>81.7</v>
      </c>
      <c r="F4" s="17" t="s">
        <v>30</v>
      </c>
      <c r="G4" s="18" t="s">
        <v>29</v>
      </c>
      <c r="H4" s="19" t="s">
        <v>31</v>
      </c>
      <c r="J4" s="11"/>
      <c r="K4" s="45"/>
      <c r="L4" s="18" t="s">
        <v>25</v>
      </c>
      <c r="M4" s="19" t="s">
        <v>44</v>
      </c>
      <c r="O4" s="54"/>
      <c r="P4" s="54"/>
      <c r="S4" s="55"/>
    </row>
    <row r="5" spans="2:19" ht="21" customHeight="1" thickBot="1" x14ac:dyDescent="0.25">
      <c r="B5" s="6" t="s">
        <v>6</v>
      </c>
      <c r="C5" s="1" t="s">
        <v>7</v>
      </c>
      <c r="D5" s="13">
        <v>0.38450000000000001</v>
      </c>
      <c r="F5" s="30">
        <v>44695</v>
      </c>
      <c r="G5" s="31">
        <v>45090</v>
      </c>
      <c r="H5" s="32">
        <v>45047</v>
      </c>
      <c r="J5" s="6" t="s">
        <v>45</v>
      </c>
      <c r="K5" s="3" t="s">
        <v>50</v>
      </c>
      <c r="L5" s="43">
        <v>-0.87308689902698688</v>
      </c>
      <c r="M5" s="47">
        <v>-0.84837655097942788</v>
      </c>
      <c r="O5" s="54"/>
      <c r="P5" s="54"/>
      <c r="S5" s="55"/>
    </row>
    <row r="6" spans="2:19" ht="21" customHeight="1" x14ac:dyDescent="0.2">
      <c r="B6" s="6" t="s">
        <v>8</v>
      </c>
      <c r="C6" s="1" t="s">
        <v>9</v>
      </c>
      <c r="D6" s="28">
        <v>-3.9699999999999999E-2</v>
      </c>
      <c r="J6" s="6" t="s">
        <v>46</v>
      </c>
      <c r="K6" s="3" t="s">
        <v>51</v>
      </c>
      <c r="L6" s="43">
        <v>1.1010172674447618E-2</v>
      </c>
      <c r="M6" s="47">
        <v>7.1861067684901633E-3</v>
      </c>
      <c r="O6" s="54"/>
      <c r="P6" s="54"/>
      <c r="S6" s="55"/>
    </row>
    <row r="7" spans="2:19" ht="21" customHeight="1" x14ac:dyDescent="0.2">
      <c r="B7" s="6" t="s">
        <v>10</v>
      </c>
      <c r="C7" s="1" t="s">
        <v>11</v>
      </c>
      <c r="D7" s="7">
        <v>1.86</v>
      </c>
      <c r="J7" s="6" t="s">
        <v>47</v>
      </c>
      <c r="K7" s="3" t="s">
        <v>52</v>
      </c>
      <c r="L7" s="43">
        <v>0.17425731611702133</v>
      </c>
      <c r="M7" s="47">
        <v>0.19958980500710904</v>
      </c>
      <c r="O7" s="54"/>
      <c r="P7" s="54"/>
      <c r="S7" s="55"/>
    </row>
    <row r="8" spans="2:19" ht="21" customHeight="1" thickBot="1" x14ac:dyDescent="0.25">
      <c r="B8" s="8" t="s">
        <v>12</v>
      </c>
      <c r="C8" s="9"/>
      <c r="D8" s="10">
        <f>H5-F5</f>
        <v>352</v>
      </c>
      <c r="J8" s="6" t="s">
        <v>48</v>
      </c>
      <c r="K8" s="3" t="s">
        <v>53</v>
      </c>
      <c r="L8" s="43">
        <v>-2.2294313781440277E-2</v>
      </c>
      <c r="M8" s="47">
        <v>-2.3134660498789157E-2</v>
      </c>
    </row>
    <row r="9" spans="2:19" ht="22" customHeight="1" thickBot="1" x14ac:dyDescent="0.25">
      <c r="C9" s="3"/>
      <c r="J9" s="8" t="s">
        <v>49</v>
      </c>
      <c r="K9" s="46" t="s">
        <v>54</v>
      </c>
      <c r="L9" s="48">
        <v>-1.3743468620717181</v>
      </c>
      <c r="M9" s="49">
        <v>-1.3352838528362836</v>
      </c>
    </row>
    <row r="10" spans="2:19" x14ac:dyDescent="0.2">
      <c r="B10" s="56" t="s">
        <v>23</v>
      </c>
      <c r="C10" s="57"/>
      <c r="D10" s="58"/>
      <c r="F10" s="56" t="s">
        <v>27</v>
      </c>
      <c r="G10" s="57"/>
      <c r="H10" s="58"/>
      <c r="L10" s="65"/>
      <c r="M10" s="65"/>
    </row>
    <row r="11" spans="2:19" ht="17" thickBot="1" x14ac:dyDescent="0.25">
      <c r="B11" s="62"/>
      <c r="C11" s="63"/>
      <c r="D11" s="64"/>
      <c r="F11" s="59"/>
      <c r="G11" s="60"/>
      <c r="H11" s="61"/>
      <c r="J11" s="52"/>
      <c r="L11" s="52"/>
      <c r="M11" s="52"/>
      <c r="N11" s="52"/>
    </row>
    <row r="12" spans="2:19" ht="21" customHeight="1" x14ac:dyDescent="0.2">
      <c r="B12" s="11" t="s">
        <v>2</v>
      </c>
      <c r="C12" s="5" t="s">
        <v>3</v>
      </c>
      <c r="D12" s="12">
        <v>127.98</v>
      </c>
      <c r="F12" s="11"/>
      <c r="G12" s="18" t="s">
        <v>25</v>
      </c>
      <c r="H12" s="19" t="s">
        <v>26</v>
      </c>
      <c r="J12" s="66"/>
    </row>
    <row r="13" spans="2:19" ht="21" customHeight="1" x14ac:dyDescent="0.2">
      <c r="B13" s="6" t="s">
        <v>4</v>
      </c>
      <c r="C13" s="1" t="s">
        <v>5</v>
      </c>
      <c r="D13" s="13">
        <f>G5-F5</f>
        <v>395</v>
      </c>
      <c r="F13" s="15" t="s">
        <v>19</v>
      </c>
      <c r="G13" s="33">
        <v>55.906432888584867</v>
      </c>
      <c r="H13" s="34">
        <v>55.906432888584867</v>
      </c>
      <c r="J13" s="66"/>
      <c r="M13" s="53"/>
    </row>
    <row r="14" spans="2:19" ht="21" customHeight="1" x14ac:dyDescent="0.2">
      <c r="B14" s="6" t="s">
        <v>15</v>
      </c>
      <c r="C14" s="1"/>
      <c r="D14" s="25" t="s">
        <v>67</v>
      </c>
      <c r="F14" s="15" t="s">
        <v>21</v>
      </c>
      <c r="G14" s="35">
        <v>6.5300000000000004E-4</v>
      </c>
      <c r="H14" s="36">
        <v>1.171875E-2</v>
      </c>
      <c r="L14" s="52"/>
      <c r="M14" s="52"/>
    </row>
    <row r="15" spans="2:19" ht="21" customHeight="1" thickBot="1" x14ac:dyDescent="0.25">
      <c r="B15" s="8" t="s">
        <v>16</v>
      </c>
      <c r="C15" s="9"/>
      <c r="D15" s="26" t="s">
        <v>66</v>
      </c>
      <c r="F15" s="16" t="s">
        <v>20</v>
      </c>
      <c r="G15" s="37">
        <v>-1.8318081706310849</v>
      </c>
      <c r="H15" s="38">
        <v>-1.8318081706310849</v>
      </c>
      <c r="M15" s="52"/>
      <c r="N15" s="52"/>
    </row>
    <row r="16" spans="2:19" ht="24" customHeight="1" thickBot="1" x14ac:dyDescent="0.25">
      <c r="C16" s="3"/>
    </row>
    <row r="17" spans="2:8" x14ac:dyDescent="0.2">
      <c r="B17" s="56" t="s">
        <v>24</v>
      </c>
      <c r="C17" s="57"/>
      <c r="D17" s="58"/>
      <c r="F17" s="56" t="s">
        <v>33</v>
      </c>
      <c r="G17" s="57"/>
      <c r="H17" s="58"/>
    </row>
    <row r="18" spans="2:8" ht="17" thickBot="1" x14ac:dyDescent="0.25">
      <c r="B18" s="62"/>
      <c r="C18" s="63"/>
      <c r="D18" s="64"/>
      <c r="F18" s="62"/>
      <c r="G18" s="63"/>
      <c r="H18" s="64"/>
    </row>
    <row r="19" spans="2:8" ht="18" customHeight="1" x14ac:dyDescent="0.2">
      <c r="B19" s="23" t="s">
        <v>13</v>
      </c>
      <c r="C19" s="5" t="s">
        <v>14</v>
      </c>
      <c r="D19" s="14">
        <v>10</v>
      </c>
    </row>
    <row r="20" spans="2:8" ht="18" customHeight="1" x14ac:dyDescent="0.2">
      <c r="B20" s="24" t="s">
        <v>17</v>
      </c>
      <c r="C20" s="3" t="s">
        <v>32</v>
      </c>
      <c r="D20" s="20">
        <v>0</v>
      </c>
    </row>
    <row r="21" spans="2:8" ht="18" customHeight="1" x14ac:dyDescent="0.2">
      <c r="B21" s="24" t="s">
        <v>18</v>
      </c>
      <c r="C21" s="3" t="s">
        <v>32</v>
      </c>
      <c r="D21" s="51">
        <v>1E-8</v>
      </c>
    </row>
    <row r="22" spans="2:8" ht="19" customHeight="1" thickBot="1" x14ac:dyDescent="0.25">
      <c r="B22" s="22" t="s">
        <v>65</v>
      </c>
      <c r="C22" s="29"/>
      <c r="D22" s="21" t="s">
        <v>68</v>
      </c>
    </row>
  </sheetData>
  <dataConsolidate/>
  <mergeCells count="9">
    <mergeCell ref="J2:M3"/>
    <mergeCell ref="F10:H11"/>
    <mergeCell ref="F2:H3"/>
    <mergeCell ref="F17:H18"/>
    <mergeCell ref="B2:D3"/>
    <mergeCell ref="B10:D11"/>
    <mergeCell ref="B17:D18"/>
    <mergeCell ref="L10:M10"/>
    <mergeCell ref="J12:J13"/>
  </mergeCells>
  <dataValidations count="11">
    <dataValidation type="list" allowBlank="1" showInputMessage="1" showErrorMessage="1" sqref="D14" xr:uid="{DED43E8D-902A-A14C-ACAF-5C65219E66ED}">
      <formula1>"Call, Put"</formula1>
    </dataValidation>
    <dataValidation type="list" allowBlank="1" showInputMessage="1" showErrorMessage="1" sqref="D15" xr:uid="{0A50833D-20F4-1F4E-9D3F-46B9E220D5EF}">
      <formula1>"European, American"</formula1>
    </dataValidation>
    <dataValidation type="decimal" operator="greaterThan" showInputMessage="1" showErrorMessage="1" sqref="D12" xr:uid="{8994FEE1-FF3F-614A-9B59-4BB74C777B9B}">
      <formula1>0</formula1>
    </dataValidation>
    <dataValidation type="list" allowBlank="1" showInputMessage="1" showErrorMessage="1" sqref="D22" xr:uid="{F80294BD-D6E9-5445-BBD4-0B13918FB87E}">
      <formula1>"Yes, No"</formula1>
    </dataValidation>
    <dataValidation type="whole" operator="greaterThan" allowBlank="1" showInputMessage="1" showErrorMessage="1" sqref="D19" xr:uid="{C5903692-43D7-B94C-AED3-2E6FDC9BD599}">
      <formula1>0</formula1>
    </dataValidation>
    <dataValidation type="whole" operator="greaterThan" showInputMessage="1" showErrorMessage="1" sqref="D13" xr:uid="{BF44FFCD-1176-F949-A457-15BCC70A1131}">
      <formula1>0</formula1>
    </dataValidation>
    <dataValidation type="decimal" showInputMessage="1" showErrorMessage="1" sqref="D20" xr:uid="{570007BD-2701-C941-93F8-28793D18C314}">
      <formula1>-0.9999999999999</formula1>
      <formula2>0.9999999999999</formula2>
    </dataValidation>
    <dataValidation type="list" allowBlank="1" showInputMessage="1" showErrorMessage="1" sqref="C20:C21" xr:uid="{8E230339-F952-994F-A058-397FD51767A7}">
      <formula1>"On, Off"</formula1>
    </dataValidation>
    <dataValidation type="decimal" operator="greaterThanOrEqual" showInputMessage="1" showErrorMessage="1" sqref="D21 D4:D5 D7" xr:uid="{C00BD170-01B9-424E-AF0B-E6A50927EA7C}">
      <formula1>0</formula1>
    </dataValidation>
    <dataValidation type="whole" operator="greaterThanOrEqual" showInputMessage="1" showErrorMessage="1" sqref="D8" xr:uid="{2151C9B9-0F82-F744-9A43-B9E677DD7AAE}">
      <formula1>0</formula1>
    </dataValidation>
    <dataValidation type="decimal" showInputMessage="1" showErrorMessage="1" sqref="D6" xr:uid="{C693C0EE-ECA7-3642-A560-130386F56CC8}">
      <formula1>-1</formula1>
      <formula2>1</formula2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Button 15">
              <controlPr defaultSize="0" print="0" autoFill="0" autoPict="0" macro="[0]!PythonPricingFull">
                <anchor moveWithCells="1" sizeWithCells="1">
                  <from>
                    <xdr:col>5</xdr:col>
                    <xdr:colOff>0</xdr:colOff>
                    <xdr:row>5</xdr:row>
                    <xdr:rowOff>190500</xdr:rowOff>
                  </from>
                  <to>
                    <xdr:col>6</xdr:col>
                    <xdr:colOff>482600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VBAPricing">
                <anchor moveWithCells="1" sizeWithCells="1">
                  <from>
                    <xdr:col>6</xdr:col>
                    <xdr:colOff>596900</xdr:colOff>
                    <xdr:row>5</xdr:row>
                    <xdr:rowOff>190500</xdr:rowOff>
                  </from>
                  <to>
                    <xdr:col>8</xdr:col>
                    <xdr:colOff>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GoToPythonGraph">
                <anchor moveWithCells="1" sizeWithCells="1">
                  <from>
                    <xdr:col>5</xdr:col>
                    <xdr:colOff>25400</xdr:colOff>
                    <xdr:row>18</xdr:row>
                    <xdr:rowOff>88900</xdr:rowOff>
                  </from>
                  <to>
                    <xdr:col>6</xdr:col>
                    <xdr:colOff>508000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GoToVBAGraph">
                <anchor moveWithCells="1" sizeWithCells="1">
                  <from>
                    <xdr:col>6</xdr:col>
                    <xdr:colOff>571500</xdr:colOff>
                    <xdr:row>18</xdr:row>
                    <xdr:rowOff>88900</xdr:rowOff>
                  </from>
                  <to>
                    <xdr:col>7</xdr:col>
                    <xdr:colOff>1066800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GoToMetrics">
                <anchor moveWithCells="1" sizeWithCells="1">
                  <from>
                    <xdr:col>5</xdr:col>
                    <xdr:colOff>25400</xdr:colOff>
                    <xdr:row>20</xdr:row>
                    <xdr:rowOff>76200</xdr:rowOff>
                  </from>
                  <to>
                    <xdr:col>6</xdr:col>
                    <xdr:colOff>508000</xdr:colOff>
                    <xdr:row>21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GoToGreeks">
                <anchor moveWithCells="1" sizeWithCells="1">
                  <from>
                    <xdr:col>6</xdr:col>
                    <xdr:colOff>571500</xdr:colOff>
                    <xdr:row>20</xdr:row>
                    <xdr:rowOff>76200</xdr:rowOff>
                  </from>
                  <to>
                    <xdr:col>7</xdr:col>
                    <xdr:colOff>1066800</xdr:colOff>
                    <xdr:row>21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PythonPricingLight">
                <anchor moveWithCells="1" sizeWithCells="1">
                  <from>
                    <xdr:col>4</xdr:col>
                    <xdr:colOff>444500</xdr:colOff>
                    <xdr:row>7</xdr:row>
                    <xdr:rowOff>25400</xdr:rowOff>
                  </from>
                  <to>
                    <xdr:col>6</xdr:col>
                    <xdr:colOff>482600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8808-8285-5241-A07E-8C3DE7187950}">
  <sheetPr codeName="Feuil4"/>
  <dimension ref="B1:W5"/>
  <sheetViews>
    <sheetView topLeftCell="B4" zoomScale="150" workbookViewId="0">
      <selection activeCell="G62" sqref="G62"/>
    </sheetView>
  </sheetViews>
  <sheetFormatPr baseColWidth="10" defaultRowHeight="16" x14ac:dyDescent="0.2"/>
  <cols>
    <col min="1" max="1" width="13.1640625" style="2" customWidth="1"/>
    <col min="2" max="2" width="16.83203125" style="2" customWidth="1"/>
    <col min="3" max="4" width="10.83203125" style="2"/>
    <col min="5" max="6" width="9.83203125" style="2" customWidth="1"/>
    <col min="7" max="7" width="12.83203125" style="2" customWidth="1"/>
    <col min="8" max="10" width="12" style="2" customWidth="1"/>
    <col min="11" max="11" width="12.1640625" style="2" customWidth="1"/>
    <col min="12" max="12" width="10.33203125" style="2" customWidth="1"/>
    <col min="13" max="13" width="13.5" style="2" customWidth="1"/>
    <col min="14" max="22" width="10.83203125" style="2"/>
    <col min="23" max="23" width="9.5" style="2" customWidth="1"/>
    <col min="24" max="16384" width="10.83203125" style="2"/>
  </cols>
  <sheetData>
    <row r="1" spans="2:23" ht="24" customHeight="1" thickBot="1" x14ac:dyDescent="0.25"/>
    <row r="2" spans="2:23" ht="20" customHeight="1" x14ac:dyDescent="0.2">
      <c r="B2" s="67" t="s">
        <v>36</v>
      </c>
      <c r="C2" s="17" t="s">
        <v>34</v>
      </c>
      <c r="D2" s="18" t="s">
        <v>35</v>
      </c>
      <c r="E2" s="19" t="s">
        <v>13</v>
      </c>
      <c r="G2" s="3"/>
    </row>
    <row r="3" spans="2:23" ht="20" customHeight="1" thickBot="1" x14ac:dyDescent="0.25">
      <c r="B3" s="68"/>
      <c r="C3" s="39">
        <v>10</v>
      </c>
      <c r="D3" s="40">
        <v>2000</v>
      </c>
      <c r="E3" s="41">
        <v>50</v>
      </c>
      <c r="G3" s="3"/>
    </row>
    <row r="4" spans="2:23" ht="58" customHeight="1" thickBot="1" x14ac:dyDescent="0.25"/>
    <row r="5" spans="2:23" ht="48" customHeight="1" thickBot="1" x14ac:dyDescent="0.25">
      <c r="B5" s="69" t="s">
        <v>37</v>
      </c>
      <c r="C5" s="70"/>
      <c r="D5" s="70"/>
      <c r="E5" s="70"/>
      <c r="F5" s="50"/>
      <c r="H5" s="71" t="s">
        <v>38</v>
      </c>
      <c r="I5" s="72"/>
      <c r="J5" s="72"/>
      <c r="K5" s="72"/>
      <c r="L5" s="50"/>
      <c r="N5" s="71" t="s">
        <v>64</v>
      </c>
      <c r="O5" s="72"/>
      <c r="P5" s="72"/>
      <c r="Q5" s="72"/>
      <c r="R5" s="72"/>
      <c r="S5" s="72"/>
      <c r="T5" s="72"/>
      <c r="U5" s="72"/>
      <c r="V5" s="72"/>
      <c r="W5" s="73"/>
    </row>
  </sheetData>
  <mergeCells count="4">
    <mergeCell ref="B2:B3"/>
    <mergeCell ref="B5:E5"/>
    <mergeCell ref="H5:K5"/>
    <mergeCell ref="N5:W5"/>
  </mergeCells>
  <dataValidations count="1">
    <dataValidation type="list" allowBlank="1" showInputMessage="1" showErrorMessage="1" sqref="G3" xr:uid="{457EACE3-8323-FD45-ACF3-CFD5A90F83E0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ShowMetricsFull">
                <anchor moveWithCells="1" sizeWithCells="1">
                  <from>
                    <xdr:col>5</xdr:col>
                    <xdr:colOff>50800</xdr:colOff>
                    <xdr:row>4</xdr:row>
                    <xdr:rowOff>50800</xdr:rowOff>
                  </from>
                  <to>
                    <xdr:col>5</xdr:col>
                    <xdr:colOff>711200</xdr:colOff>
                    <xdr:row>4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ShowMetricsLight">
                <anchor moveWithCells="1" sizeWithCells="1">
                  <from>
                    <xdr:col>11</xdr:col>
                    <xdr:colOff>38100</xdr:colOff>
                    <xdr:row>4</xdr:row>
                    <xdr:rowOff>38100</xdr:rowOff>
                  </from>
                  <to>
                    <xdr:col>11</xdr:col>
                    <xdr:colOff>736600</xdr:colOff>
                    <xdr:row>4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GoToMain">
                <anchor moveWithCells="1" sizeWithCells="1">
                  <from>
                    <xdr:col>8</xdr:col>
                    <xdr:colOff>215900</xdr:colOff>
                    <xdr:row>1</xdr:row>
                    <xdr:rowOff>25400</xdr:rowOff>
                  </from>
                  <to>
                    <xdr:col>10</xdr:col>
                    <xdr:colOff>749300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BE4F4-87F7-0E4F-B615-0735B326FF92}">
  <sheetPr codeName="Feuil5"/>
  <dimension ref="A1:L5"/>
  <sheetViews>
    <sheetView topLeftCell="A27" zoomScale="136" workbookViewId="0">
      <selection activeCell="E3" sqref="E3"/>
    </sheetView>
  </sheetViews>
  <sheetFormatPr baseColWidth="10" defaultRowHeight="16" x14ac:dyDescent="0.2"/>
  <cols>
    <col min="1" max="1" width="10.83203125" style="2"/>
    <col min="2" max="2" width="16" style="2" customWidth="1"/>
    <col min="3" max="3" width="12.5" style="2" customWidth="1"/>
    <col min="4" max="4" width="10.1640625" style="2" customWidth="1"/>
    <col min="5" max="5" width="10.5" style="2" customWidth="1"/>
    <col min="6" max="6" width="9.33203125" style="2" customWidth="1"/>
    <col min="7" max="7" width="12" style="2" customWidth="1"/>
    <col min="8" max="8" width="5.1640625" style="2" customWidth="1"/>
    <col min="9" max="9" width="13.6640625" style="2" customWidth="1"/>
    <col min="10" max="10" width="10.83203125" style="2"/>
    <col min="11" max="11" width="19.1640625" style="2" customWidth="1"/>
    <col min="12" max="12" width="9.5" style="2" customWidth="1"/>
    <col min="13" max="16384" width="10.83203125" style="2"/>
  </cols>
  <sheetData>
    <row r="1" spans="1:12" ht="20" customHeight="1" thickBot="1" x14ac:dyDescent="0.25">
      <c r="A1" s="2" t="s">
        <v>55</v>
      </c>
    </row>
    <row r="2" spans="1:12" x14ac:dyDescent="0.2">
      <c r="B2" s="67" t="s">
        <v>39</v>
      </c>
      <c r="C2" s="17" t="s">
        <v>34</v>
      </c>
      <c r="D2" s="18" t="s">
        <v>35</v>
      </c>
      <c r="E2" s="19" t="s">
        <v>13</v>
      </c>
      <c r="G2" s="3"/>
      <c r="I2" s="42" t="s">
        <v>40</v>
      </c>
    </row>
    <row r="3" spans="1:12" ht="17" thickBot="1" x14ac:dyDescent="0.25">
      <c r="B3" s="68"/>
      <c r="C3" s="39">
        <v>10</v>
      </c>
      <c r="D3" s="40">
        <v>200</v>
      </c>
      <c r="E3" s="41">
        <v>1</v>
      </c>
      <c r="G3" s="3"/>
      <c r="I3" s="44">
        <v>100</v>
      </c>
    </row>
    <row r="4" spans="1:12" ht="44" customHeight="1" thickBot="1" x14ac:dyDescent="0.25"/>
    <row r="5" spans="1:12" ht="41" customHeight="1" thickBot="1" x14ac:dyDescent="0.25">
      <c r="B5" s="69" t="s">
        <v>41</v>
      </c>
      <c r="C5" s="70"/>
      <c r="D5" s="70"/>
      <c r="E5" s="70"/>
      <c r="F5" s="50"/>
      <c r="H5" s="69" t="s">
        <v>42</v>
      </c>
      <c r="I5" s="70"/>
      <c r="J5" s="70"/>
      <c r="K5" s="70"/>
      <c r="L5" s="50"/>
    </row>
  </sheetData>
  <mergeCells count="3">
    <mergeCell ref="B2:B3"/>
    <mergeCell ref="B5:E5"/>
    <mergeCell ref="H5:K5"/>
  </mergeCells>
  <dataValidations count="2">
    <dataValidation type="list" allowBlank="1" showInputMessage="1" showErrorMessage="1" sqref="G3" xr:uid="{55AD6CF2-6062-8B48-8E45-D152F5A5ABED}">
      <formula1>"Call, Put"</formula1>
    </dataValidation>
    <dataValidation type="whole" operator="greaterThan" showInputMessage="1" showErrorMessage="1" sqref="I3" xr:uid="{CE94D722-A6E9-174C-8115-FC38618C09B7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GoToMain">
                <anchor moveWithCells="1" sizeWithCells="1">
                  <from>
                    <xdr:col>9</xdr:col>
                    <xdr:colOff>431800</xdr:colOff>
                    <xdr:row>1</xdr:row>
                    <xdr:rowOff>25400</xdr:rowOff>
                  </from>
                  <to>
                    <xdr:col>11</xdr:col>
                    <xdr:colOff>304800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ShowGreeksCall">
                <anchor moveWithCells="1" sizeWithCells="1">
                  <from>
                    <xdr:col>5</xdr:col>
                    <xdr:colOff>25400</xdr:colOff>
                    <xdr:row>4</xdr:row>
                    <xdr:rowOff>38100</xdr:rowOff>
                  </from>
                  <to>
                    <xdr:col>5</xdr:col>
                    <xdr:colOff>673100</xdr:colOff>
                    <xdr:row>4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5" name="Button 12">
              <controlPr defaultSize="0" print="0" autoFill="0" autoPict="0" macro="[0]!ShowGreeksPut">
                <anchor moveWithCells="1" sizeWithCells="1">
                  <from>
                    <xdr:col>11</xdr:col>
                    <xdr:colOff>25400</xdr:colOff>
                    <xdr:row>4</xdr:row>
                    <xdr:rowOff>38100</xdr:rowOff>
                  </from>
                  <to>
                    <xdr:col>11</xdr:col>
                    <xdr:colOff>685800</xdr:colOff>
                    <xdr:row>4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8E070-0A0D-6E47-8327-5A0005FEC8FA}">
  <sheetPr codeName="Feuil2"/>
  <dimension ref="L5:M9"/>
  <sheetViews>
    <sheetView topLeftCell="C8" zoomScale="109" workbookViewId="0"/>
  </sheetViews>
  <sheetFormatPr baseColWidth="10" defaultRowHeight="16" x14ac:dyDescent="0.2"/>
  <sheetData>
    <row r="5" spans="12:13" x14ac:dyDescent="0.2">
      <c r="L5">
        <v>-0.87720688370040989</v>
      </c>
      <c r="M5">
        <v>-0.84837655097942788</v>
      </c>
    </row>
    <row r="6" spans="12:13" x14ac:dyDescent="0.2">
      <c r="L6">
        <v>-1.1537217089438754E-4</v>
      </c>
      <c r="M6">
        <v>7.1861067684901633E-3</v>
      </c>
    </row>
    <row r="7" spans="12:13" x14ac:dyDescent="0.2">
      <c r="L7">
        <v>0.17101379016075668</v>
      </c>
      <c r="M7">
        <v>0.19958980500710904</v>
      </c>
    </row>
    <row r="8" spans="12:13" x14ac:dyDescent="0.2">
      <c r="L8">
        <v>-2.2179415860126041E-2</v>
      </c>
      <c r="M8">
        <v>-2.3134660498789157E-2</v>
      </c>
    </row>
    <row r="9" spans="12:13" x14ac:dyDescent="0.2">
      <c r="L9">
        <v>-1.3786219538921785</v>
      </c>
      <c r="M9">
        <v>-1.3352838528362836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D57E7-7083-2246-96ED-9EB877CEF59C}">
  <sheetPr codeName="Feuil3"/>
  <dimension ref="A2:K23"/>
  <sheetViews>
    <sheetView zoomScale="25" workbookViewId="0">
      <selection activeCell="AF63" sqref="AF58:AF63"/>
    </sheetView>
  </sheetViews>
  <sheetFormatPr baseColWidth="10" defaultRowHeight="15" customHeight="1" x14ac:dyDescent="0.2"/>
  <cols>
    <col min="1" max="1" width="8.1640625" bestFit="1" customWidth="1"/>
    <col min="2" max="101" width="17.5" bestFit="1" customWidth="1"/>
    <col min="102" max="201" width="18" bestFit="1" customWidth="1"/>
  </cols>
  <sheetData>
    <row r="2" spans="1:11" ht="15" customHeight="1" x14ac:dyDescent="0.2">
      <c r="K2">
        <v>683.32788385731942</v>
      </c>
    </row>
    <row r="3" spans="1:11" ht="15" customHeight="1" x14ac:dyDescent="0.2">
      <c r="J3">
        <v>551.24971196149863</v>
      </c>
      <c r="K3">
        <v>548.88645733103374</v>
      </c>
    </row>
    <row r="4" spans="1:11" ht="15" customHeight="1" x14ac:dyDescent="0.2">
      <c r="I4">
        <v>455.47882882740691</v>
      </c>
      <c r="J4">
        <v>442.79402121760609</v>
      </c>
      <c r="K4">
        <v>440.89572540306284</v>
      </c>
    </row>
    <row r="5" spans="1:11" ht="15" customHeight="1" x14ac:dyDescent="0.2">
      <c r="H5">
        <v>367.44084227667116</v>
      </c>
      <c r="I5">
        <v>365.86559198068028</v>
      </c>
      <c r="J5">
        <v>355.67645836657022</v>
      </c>
      <c r="K5">
        <v>354.15164298990322</v>
      </c>
    </row>
    <row r="6" spans="1:11" ht="15" customHeight="1" x14ac:dyDescent="0.2">
      <c r="G6">
        <v>296.41942507090602</v>
      </c>
      <c r="H6">
        <v>295.14864966067324</v>
      </c>
      <c r="I6">
        <v>293.88332217323727</v>
      </c>
      <c r="J6">
        <v>285.69885087499125</v>
      </c>
      <c r="K6">
        <v>284.47403548262338</v>
      </c>
    </row>
    <row r="7" spans="1:11" ht="15" customHeight="1" x14ac:dyDescent="0.2">
      <c r="F7">
        <v>239.12550116899445</v>
      </c>
      <c r="G7">
        <v>238.10034970743811</v>
      </c>
      <c r="H7">
        <v>237.07959315781707</v>
      </c>
      <c r="I7">
        <v>236.06321267876828</v>
      </c>
      <c r="J7">
        <v>229.48899616844099</v>
      </c>
      <c r="K7">
        <v>228.50515722745362</v>
      </c>
    </row>
    <row r="8" spans="1:11" ht="15" customHeight="1" x14ac:dyDescent="0.2">
      <c r="E8">
        <v>192.90572908858653</v>
      </c>
      <c r="F8">
        <v>192.07872574034056</v>
      </c>
      <c r="G8">
        <v>191.25526782613244</v>
      </c>
      <c r="H8">
        <v>190.43534014638342</v>
      </c>
      <c r="I8">
        <v>189.61892756667666</v>
      </c>
      <c r="J8">
        <v>184.33815607274741</v>
      </c>
      <c r="K8">
        <v>183.54788264229038</v>
      </c>
    </row>
    <row r="9" spans="1:11" ht="15" customHeight="1" x14ac:dyDescent="0.2">
      <c r="D9">
        <v>155.61962288957332</v>
      </c>
      <c r="E9">
        <v>154.95246826544417</v>
      </c>
      <c r="F9">
        <v>154.28817379021035</v>
      </c>
      <c r="G9">
        <v>153.62672720216906</v>
      </c>
      <c r="H9">
        <v>152.9681162921845</v>
      </c>
      <c r="I9">
        <v>152.31232890346249</v>
      </c>
      <c r="J9">
        <v>148.07052343093363</v>
      </c>
      <c r="K9">
        <v>147.43573244140484</v>
      </c>
    </row>
    <row r="10" spans="1:11" ht="15" customHeight="1" x14ac:dyDescent="0.2">
      <c r="C10">
        <v>125.54042403360567</v>
      </c>
      <c r="D10">
        <v>125.00222150583971</v>
      </c>
      <c r="E10">
        <v>124.46632629831042</v>
      </c>
      <c r="F10">
        <v>123.93272851933877</v>
      </c>
      <c r="G10">
        <v>123.40141831965212</v>
      </c>
      <c r="H10">
        <v>122.87238589220259</v>
      </c>
      <c r="I10">
        <v>122.34562147198591</v>
      </c>
      <c r="J10">
        <v>118.9383705262746</v>
      </c>
      <c r="K10">
        <v>118.42847156617175</v>
      </c>
    </row>
    <row r="11" spans="1:11" ht="15" customHeight="1" x14ac:dyDescent="0.2">
      <c r="B11">
        <v>101.27513339189233</v>
      </c>
      <c r="C11">
        <v>100.84095823906058</v>
      </c>
      <c r="D11">
        <v>100.40864443221797</v>
      </c>
      <c r="E11">
        <v>99.978183991615126</v>
      </c>
      <c r="F11">
        <v>99.549568971712588</v>
      </c>
      <c r="G11">
        <v>99.122791461034069</v>
      </c>
      <c r="H11">
        <v>98.697843582020482</v>
      </c>
      <c r="I11">
        <v>98.274717490884498</v>
      </c>
      <c r="J11">
        <v>95.53782654144419</v>
      </c>
      <c r="K11">
        <v>95.128247713447664</v>
      </c>
    </row>
    <row r="12" spans="1:11" ht="15" customHeight="1" x14ac:dyDescent="0.2">
      <c r="A12">
        <v>81.7</v>
      </c>
      <c r="B12">
        <v>81.349745117105002</v>
      </c>
      <c r="C12">
        <v>81.000991806829234</v>
      </c>
      <c r="D12">
        <v>80.653733631802552</v>
      </c>
      <c r="E12">
        <v>80.307964182252348</v>
      </c>
      <c r="F12">
        <v>79.963677075885272</v>
      </c>
      <c r="G12">
        <v>79.620865957769382</v>
      </c>
      <c r="H12">
        <v>79.279524500216908</v>
      </c>
      <c r="I12">
        <v>78.939646402667407</v>
      </c>
      <c r="J12">
        <v>76.741225391571462</v>
      </c>
      <c r="K12">
        <v>76.412229199249012</v>
      </c>
    </row>
    <row r="13" spans="1:11" ht="15" customHeight="1" x14ac:dyDescent="0.2">
      <c r="B13">
        <v>65.344579749995589</v>
      </c>
      <c r="C13">
        <v>65.064441951609311</v>
      </c>
      <c r="D13">
        <v>64.785505127908095</v>
      </c>
      <c r="E13">
        <v>64.507764130210802</v>
      </c>
      <c r="F13">
        <v>64.231213831909145</v>
      </c>
      <c r="G13">
        <v>63.955849128373053</v>
      </c>
      <c r="H13">
        <v>63.681664936856421</v>
      </c>
      <c r="I13">
        <v>63.408656196403335</v>
      </c>
      <c r="J13">
        <v>61.642763791002068</v>
      </c>
      <c r="K13">
        <v>61.378495994026032</v>
      </c>
    </row>
    <row r="14" spans="1:11" ht="15" customHeight="1" x14ac:dyDescent="0.2">
      <c r="C14">
        <v>52.263330510447148</v>
      </c>
      <c r="D14">
        <v>52.039273145604561</v>
      </c>
      <c r="E14">
        <v>51.81617633383523</v>
      </c>
      <c r="F14">
        <v>51.594035957166021</v>
      </c>
      <c r="G14">
        <v>51.37284791527793</v>
      </c>
      <c r="H14">
        <v>51.152608125430334</v>
      </c>
      <c r="I14">
        <v>50.933312522385705</v>
      </c>
      <c r="J14">
        <v>49.514850830237243</v>
      </c>
      <c r="K14">
        <v>49.302576432696135</v>
      </c>
    </row>
    <row r="15" spans="1:11" ht="15" customHeight="1" x14ac:dyDescent="0.2">
      <c r="D15">
        <v>41.800800104532321</v>
      </c>
      <c r="E15">
        <v>41.621596501771862</v>
      </c>
      <c r="F15">
        <v>41.443161160172949</v>
      </c>
      <c r="G15">
        <v>41.265490786134336</v>
      </c>
      <c r="H15">
        <v>41.088582100174698</v>
      </c>
      <c r="I15">
        <v>40.912431836872152</v>
      </c>
      <c r="J15">
        <v>39.773045560597026</v>
      </c>
      <c r="K15">
        <v>39.602535114878485</v>
      </c>
    </row>
    <row r="16" spans="1:11" ht="15" customHeight="1" x14ac:dyDescent="0.2">
      <c r="E16">
        <v>33.432750502377438</v>
      </c>
      <c r="F16">
        <v>33.28942144347819</v>
      </c>
      <c r="G16">
        <v>33.146706848504785</v>
      </c>
      <c r="H16">
        <v>33.004604083197833</v>
      </c>
      <c r="I16">
        <v>32.863110524591271</v>
      </c>
      <c r="J16">
        <v>31.947892937997313</v>
      </c>
      <c r="K16">
        <v>31.810929590387268</v>
      </c>
    </row>
    <row r="17" spans="6:11" ht="15" customHeight="1" x14ac:dyDescent="0.2">
      <c r="F17">
        <v>26.739890226001307</v>
      </c>
      <c r="G17">
        <v>26.625254031145339</v>
      </c>
      <c r="H17">
        <v>26.511109291454659</v>
      </c>
      <c r="I17">
        <v>26.397453900018981</v>
      </c>
      <c r="J17">
        <v>25.662300907348907</v>
      </c>
      <c r="K17">
        <v>25.552284430003496</v>
      </c>
    </row>
    <row r="18" spans="6:11" ht="15" customHeight="1" x14ac:dyDescent="0.2">
      <c r="G18">
        <v>21.386865231077973</v>
      </c>
      <c r="H18">
        <v>21.295177911898016</v>
      </c>
      <c r="I18">
        <v>21.203883664091897</v>
      </c>
      <c r="J18">
        <v>20.613368435201807</v>
      </c>
      <c r="K18">
        <v>20.524997162896504</v>
      </c>
    </row>
    <row r="19" spans="6:11" ht="15" customHeight="1" x14ac:dyDescent="0.2">
      <c r="H19">
        <v>17.105455577657064</v>
      </c>
      <c r="I19">
        <v>17.032123027593201</v>
      </c>
      <c r="J19">
        <v>16.557788788287979</v>
      </c>
      <c r="K19">
        <v>16.486804132559193</v>
      </c>
    </row>
    <row r="20" spans="6:11" ht="15" customHeight="1" x14ac:dyDescent="0.2">
      <c r="I20">
        <v>13.681135938240134</v>
      </c>
      <c r="J20">
        <v>13.300124645779228</v>
      </c>
      <c r="K20">
        <v>13.24310587466177</v>
      </c>
    </row>
    <row r="21" spans="6:11" ht="15" customHeight="1" x14ac:dyDescent="0.2">
      <c r="J21">
        <v>10.683390025991159</v>
      </c>
      <c r="K21">
        <v>10.637589419840912</v>
      </c>
    </row>
    <row r="22" spans="6:11" ht="15" customHeight="1" x14ac:dyDescent="0.2">
      <c r="J22">
        <v>8.5814851730481987</v>
      </c>
      <c r="K22">
        <v>8.5446956126522231</v>
      </c>
    </row>
    <row r="23" spans="6:11" ht="15" customHeight="1" x14ac:dyDescent="0.2">
      <c r="K23">
        <v>6.8635684487595183</v>
      </c>
    </row>
  </sheetData>
  <conditionalFormatting sqref="A1:K1048576">
    <cfRule type="colorScale" priority="1">
      <colorScale>
        <cfvo type="min"/>
        <cfvo type="percentile" val="50"/>
        <cfvo type="max"/>
        <color rgb="FF0000FF"/>
        <color rgb="FFFFFFFF"/>
        <color rgb="FFFF000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2351B-45D7-454E-B782-381E1DA742B4}">
  <sheetPr codeName="Feuil6"/>
  <dimension ref="A1:I76"/>
  <sheetViews>
    <sheetView workbookViewId="0">
      <selection activeCell="G20" sqref="G20"/>
    </sheetView>
  </sheetViews>
  <sheetFormatPr baseColWidth="10" defaultRowHeight="16" x14ac:dyDescent="0.2"/>
  <cols>
    <col min="1" max="1" width="5.1640625" bestFit="1" customWidth="1"/>
    <col min="2" max="4" width="12.1640625" bestFit="1" customWidth="1"/>
    <col min="5" max="5" width="25.1640625" bestFit="1" customWidth="1"/>
    <col min="6" max="6" width="14.33203125" bestFit="1" customWidth="1"/>
    <col min="7" max="7" width="13.33203125" bestFit="1" customWidth="1"/>
    <col min="8" max="8" width="19" bestFit="1" customWidth="1"/>
    <col min="9" max="9" width="16.6640625" bestFit="1" customWidth="1"/>
  </cols>
  <sheetData>
    <row r="1" spans="1:9" x14ac:dyDescent="0.2">
      <c r="A1" t="s">
        <v>14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</row>
    <row r="2" spans="1:9" x14ac:dyDescent="0.2">
      <c r="A2">
        <v>10</v>
      </c>
      <c r="B2">
        <v>16.854154123289081</v>
      </c>
      <c r="C2">
        <v>3.90625E-3</v>
      </c>
      <c r="D2">
        <v>16.734133582386661</v>
      </c>
      <c r="E2">
        <v>-0.12002054090241998</v>
      </c>
      <c r="F2">
        <v>3.90625E-3</v>
      </c>
      <c r="G2">
        <v>0</v>
      </c>
      <c r="H2">
        <v>-1.2002054090241998</v>
      </c>
      <c r="I2">
        <v>3.9062500000000002E-4</v>
      </c>
    </row>
    <row r="3" spans="1:9" x14ac:dyDescent="0.2">
      <c r="A3">
        <v>30</v>
      </c>
      <c r="B3">
        <v>16.671167453095681</v>
      </c>
      <c r="C3">
        <v>3.515625E-2</v>
      </c>
      <c r="D3">
        <v>16.734133582386661</v>
      </c>
      <c r="E3">
        <v>6.2966129290980888E-2</v>
      </c>
      <c r="F3">
        <v>2.734375E-2</v>
      </c>
      <c r="G3">
        <v>7.8125E-3</v>
      </c>
      <c r="H3">
        <v>1.8889838787294266</v>
      </c>
      <c r="I3">
        <v>1.171875E-3</v>
      </c>
    </row>
    <row r="4" spans="1:9" x14ac:dyDescent="0.2">
      <c r="A4">
        <v>50</v>
      </c>
      <c r="B4">
        <v>16.754006449174671</v>
      </c>
      <c r="C4">
        <v>9.765625E-2</v>
      </c>
      <c r="D4">
        <v>16.734133582386661</v>
      </c>
      <c r="E4">
        <v>-1.9872866788009702E-2</v>
      </c>
      <c r="F4">
        <v>7.421875E-2</v>
      </c>
      <c r="G4">
        <v>2.34375E-2</v>
      </c>
      <c r="H4">
        <v>-0.9936433394004851</v>
      </c>
      <c r="I4">
        <v>1.953125E-3</v>
      </c>
    </row>
    <row r="5" spans="1:9" x14ac:dyDescent="0.2">
      <c r="A5">
        <v>70</v>
      </c>
      <c r="B5">
        <v>16.750666300747696</v>
      </c>
      <c r="C5">
        <v>0.1875</v>
      </c>
      <c r="D5">
        <v>16.734133582386661</v>
      </c>
      <c r="E5">
        <v>-1.6532718361034426E-2</v>
      </c>
      <c r="F5">
        <v>0.140625</v>
      </c>
      <c r="G5">
        <v>4.6875E-2</v>
      </c>
      <c r="H5">
        <v>-1.1572902852724098</v>
      </c>
      <c r="I5">
        <v>2.6785714285714286E-3</v>
      </c>
    </row>
    <row r="6" spans="1:9" x14ac:dyDescent="0.2">
      <c r="A6">
        <v>90</v>
      </c>
      <c r="B6">
        <v>16.730388759548763</v>
      </c>
      <c r="C6">
        <v>0.3125</v>
      </c>
      <c r="D6">
        <v>16.734133582386661</v>
      </c>
      <c r="E6">
        <v>3.7448228378984538E-3</v>
      </c>
      <c r="F6">
        <v>0.23046875</v>
      </c>
      <c r="G6">
        <v>8.203125E-2</v>
      </c>
      <c r="H6">
        <v>0.33703405541086084</v>
      </c>
      <c r="I6">
        <v>3.472222222222222E-3</v>
      </c>
    </row>
    <row r="7" spans="1:9" x14ac:dyDescent="0.2">
      <c r="A7">
        <v>110</v>
      </c>
      <c r="B7">
        <v>16.712466536620909</v>
      </c>
      <c r="C7">
        <v>0.45703125</v>
      </c>
      <c r="D7">
        <v>16.734133582386661</v>
      </c>
      <c r="E7">
        <v>2.1667045765752846E-2</v>
      </c>
      <c r="F7">
        <v>0.34375</v>
      </c>
      <c r="G7">
        <v>0.11328125</v>
      </c>
      <c r="H7">
        <v>2.3833750342328131</v>
      </c>
      <c r="I7">
        <v>4.1548295454545458E-3</v>
      </c>
    </row>
    <row r="8" spans="1:9" x14ac:dyDescent="0.2">
      <c r="A8">
        <v>130</v>
      </c>
      <c r="B8">
        <v>16.732671089793126</v>
      </c>
      <c r="C8">
        <v>0.6328125</v>
      </c>
      <c r="D8">
        <v>16.734133582386661</v>
      </c>
      <c r="E8">
        <v>1.4624925935358135E-3</v>
      </c>
      <c r="F8">
        <v>0.4765625</v>
      </c>
      <c r="G8">
        <v>0.15625</v>
      </c>
      <c r="H8">
        <v>0.19012403715965576</v>
      </c>
      <c r="I8">
        <v>4.8677884615384616E-3</v>
      </c>
    </row>
    <row r="9" spans="1:9" x14ac:dyDescent="0.2">
      <c r="A9">
        <v>150</v>
      </c>
      <c r="B9">
        <v>16.740720605687052</v>
      </c>
      <c r="C9">
        <v>0.83984375</v>
      </c>
      <c r="D9">
        <v>16.734133582386661</v>
      </c>
      <c r="E9">
        <v>-6.5870233003906264E-3</v>
      </c>
      <c r="F9">
        <v>0.6328125</v>
      </c>
      <c r="G9">
        <v>0.20703125</v>
      </c>
      <c r="H9">
        <v>-0.98805349505859397</v>
      </c>
      <c r="I9">
        <v>5.5989583333333334E-3</v>
      </c>
    </row>
    <row r="10" spans="1:9" x14ac:dyDescent="0.2">
      <c r="A10">
        <v>170</v>
      </c>
      <c r="B10">
        <v>16.74196566512904</v>
      </c>
      <c r="C10">
        <v>1.078125</v>
      </c>
      <c r="D10">
        <v>16.734133582386661</v>
      </c>
      <c r="E10">
        <v>-7.8320827423787875E-3</v>
      </c>
      <c r="F10">
        <v>0.80859375</v>
      </c>
      <c r="G10">
        <v>0.26953125</v>
      </c>
      <c r="H10">
        <v>-1.3314540662043939</v>
      </c>
      <c r="I10">
        <v>6.3419117647058824E-3</v>
      </c>
    </row>
    <row r="11" spans="1:9" x14ac:dyDescent="0.2">
      <c r="A11">
        <v>190</v>
      </c>
      <c r="B11">
        <v>16.739259210451859</v>
      </c>
      <c r="C11">
        <v>1.33984375</v>
      </c>
      <c r="D11">
        <v>16.734133582386661</v>
      </c>
      <c r="E11">
        <v>-5.1256280651976738E-3</v>
      </c>
      <c r="F11">
        <v>1.0078125</v>
      </c>
      <c r="G11">
        <v>0.33203125</v>
      </c>
      <c r="H11">
        <v>-0.97386933238755802</v>
      </c>
      <c r="I11">
        <v>7.051809210526316E-3</v>
      </c>
    </row>
    <row r="12" spans="1:9" x14ac:dyDescent="0.2">
      <c r="A12">
        <v>210</v>
      </c>
      <c r="B12">
        <v>16.734216610984213</v>
      </c>
      <c r="C12">
        <v>1.65234375</v>
      </c>
      <c r="D12">
        <v>16.734133582386661</v>
      </c>
      <c r="E12">
        <v>-8.3028597551049188E-5</v>
      </c>
      <c r="F12">
        <v>1.2421875</v>
      </c>
      <c r="G12">
        <v>0.41015625</v>
      </c>
      <c r="H12">
        <v>-1.7436005485720329E-2</v>
      </c>
      <c r="I12">
        <v>7.8683035714285712E-3</v>
      </c>
    </row>
    <row r="13" spans="1:9" x14ac:dyDescent="0.2">
      <c r="A13">
        <v>230</v>
      </c>
      <c r="B13">
        <v>16.727794635183049</v>
      </c>
      <c r="C13">
        <v>1.984375</v>
      </c>
      <c r="D13">
        <v>16.734133582386661</v>
      </c>
      <c r="E13">
        <v>6.3389472036128325E-3</v>
      </c>
      <c r="F13">
        <v>1.4765625</v>
      </c>
      <c r="G13">
        <v>0.5078125</v>
      </c>
      <c r="H13">
        <v>1.4579578568309515</v>
      </c>
      <c r="I13">
        <v>8.6277173913043483E-3</v>
      </c>
    </row>
    <row r="14" spans="1:9" x14ac:dyDescent="0.2">
      <c r="A14">
        <v>250</v>
      </c>
      <c r="B14">
        <v>16.726070477939214</v>
      </c>
      <c r="C14">
        <v>2.328125</v>
      </c>
      <c r="D14">
        <v>16.734133582386661</v>
      </c>
      <c r="E14">
        <v>8.0631044474479552E-3</v>
      </c>
      <c r="F14">
        <v>1.74609375</v>
      </c>
      <c r="G14">
        <v>0.58203125</v>
      </c>
      <c r="H14">
        <v>2.0157761118619888</v>
      </c>
      <c r="I14">
        <v>9.3124999999999996E-3</v>
      </c>
    </row>
    <row r="15" spans="1:9" x14ac:dyDescent="0.2">
      <c r="A15">
        <v>270</v>
      </c>
      <c r="B15">
        <v>16.732247332684206</v>
      </c>
      <c r="C15">
        <v>2.7109375</v>
      </c>
      <c r="D15">
        <v>16.734133582386661</v>
      </c>
      <c r="E15">
        <v>1.8862497024549896E-3</v>
      </c>
      <c r="F15">
        <v>2.0390625</v>
      </c>
      <c r="G15">
        <v>0.671875</v>
      </c>
      <c r="H15">
        <v>0.50928741966284719</v>
      </c>
      <c r="I15">
        <v>1.0040509259259259E-2</v>
      </c>
    </row>
    <row r="16" spans="1:9" x14ac:dyDescent="0.2">
      <c r="A16">
        <v>290</v>
      </c>
      <c r="B16">
        <v>16.735934850396028</v>
      </c>
      <c r="C16">
        <v>3.1640625</v>
      </c>
      <c r="D16">
        <v>16.734133582386661</v>
      </c>
      <c r="E16">
        <v>-1.801268009366197E-3</v>
      </c>
      <c r="F16">
        <v>2.3828125</v>
      </c>
      <c r="G16">
        <v>0.78125</v>
      </c>
      <c r="H16">
        <v>-0.52236772271619714</v>
      </c>
      <c r="I16">
        <v>1.0910560344827586E-2</v>
      </c>
    </row>
    <row r="17" spans="1:9" x14ac:dyDescent="0.2">
      <c r="A17">
        <v>310</v>
      </c>
      <c r="B17">
        <v>16.737756650597014</v>
      </c>
      <c r="C17">
        <v>5.0625</v>
      </c>
      <c r="D17">
        <v>16.734133582386661</v>
      </c>
      <c r="E17">
        <v>-3.6230682103521872E-3</v>
      </c>
      <c r="F17">
        <v>3.8046875</v>
      </c>
      <c r="G17">
        <v>1.2578125</v>
      </c>
      <c r="H17">
        <v>-1.123151145209178</v>
      </c>
      <c r="I17">
        <v>1.6330645161290323E-2</v>
      </c>
    </row>
    <row r="18" spans="1:9" x14ac:dyDescent="0.2">
      <c r="A18">
        <v>330</v>
      </c>
      <c r="B18">
        <v>16.73816642932951</v>
      </c>
      <c r="C18">
        <v>5.734375</v>
      </c>
      <c r="D18">
        <v>16.734133582386661</v>
      </c>
      <c r="E18">
        <v>-4.0328469428487779E-3</v>
      </c>
      <c r="F18">
        <v>4.30859375</v>
      </c>
      <c r="G18">
        <v>1.42578125</v>
      </c>
      <c r="H18">
        <v>-1.3308394911400967</v>
      </c>
      <c r="I18">
        <v>1.7376893939393939E-2</v>
      </c>
    </row>
    <row r="19" spans="1:9" x14ac:dyDescent="0.2">
      <c r="A19">
        <v>350</v>
      </c>
      <c r="B19">
        <v>16.737499691703945</v>
      </c>
      <c r="C19">
        <v>6.4296875</v>
      </c>
      <c r="D19">
        <v>16.734133582386661</v>
      </c>
      <c r="E19">
        <v>-3.3661093172838719E-3</v>
      </c>
      <c r="F19">
        <v>4.828125</v>
      </c>
      <c r="G19">
        <v>1.6015625</v>
      </c>
      <c r="H19">
        <v>-1.1781382610493552</v>
      </c>
      <c r="I19">
        <v>1.8370535714285714E-2</v>
      </c>
    </row>
    <row r="20" spans="1:9" x14ac:dyDescent="0.2">
      <c r="A20">
        <v>370</v>
      </c>
      <c r="B20">
        <v>16.736008070033744</v>
      </c>
      <c r="C20">
        <v>7.14453125</v>
      </c>
      <c r="D20">
        <v>16.734133582386661</v>
      </c>
      <c r="E20">
        <v>-1.8744876470826455E-3</v>
      </c>
      <c r="F20">
        <v>5.3515625</v>
      </c>
      <c r="G20">
        <v>1.79296875</v>
      </c>
      <c r="H20">
        <v>-0.69356042942057883</v>
      </c>
      <c r="I20">
        <v>1.9309543918918919E-2</v>
      </c>
    </row>
    <row r="21" spans="1:9" x14ac:dyDescent="0.2">
      <c r="A21">
        <v>390</v>
      </c>
      <c r="B21">
        <v>16.733882619932569</v>
      </c>
      <c r="C21">
        <v>8.0078125</v>
      </c>
      <c r="D21">
        <v>16.734133582386661</v>
      </c>
      <c r="E21">
        <v>2.509624540927291E-4</v>
      </c>
      <c r="F21">
        <v>6.00390625</v>
      </c>
      <c r="G21">
        <v>2.00390625</v>
      </c>
      <c r="H21">
        <v>9.787535709616435E-2</v>
      </c>
      <c r="I21">
        <v>2.0532852564102564E-2</v>
      </c>
    </row>
    <row r="22" spans="1:9" x14ac:dyDescent="0.2">
      <c r="A22">
        <v>410</v>
      </c>
      <c r="B22">
        <v>16.731269959425227</v>
      </c>
      <c r="C22">
        <v>8.8515625</v>
      </c>
      <c r="D22">
        <v>16.734133582386661</v>
      </c>
      <c r="E22">
        <v>2.8636229614349418E-3</v>
      </c>
      <c r="F22">
        <v>6.625</v>
      </c>
      <c r="G22">
        <v>2.2265625</v>
      </c>
      <c r="H22">
        <v>1.1740854141883261</v>
      </c>
      <c r="I22">
        <v>2.1589176829268291E-2</v>
      </c>
    </row>
    <row r="23" spans="1:9" x14ac:dyDescent="0.2">
      <c r="A23">
        <v>430</v>
      </c>
      <c r="B23">
        <v>16.728283653912168</v>
      </c>
      <c r="C23">
        <v>9.8359375</v>
      </c>
      <c r="D23">
        <v>16.734133582386661</v>
      </c>
      <c r="E23">
        <v>5.8499284744932822E-3</v>
      </c>
      <c r="F23">
        <v>7.37890625</v>
      </c>
      <c r="G23">
        <v>2.45703125</v>
      </c>
      <c r="H23">
        <v>2.5154692440321114</v>
      </c>
      <c r="I23">
        <v>2.2874273255813954E-2</v>
      </c>
    </row>
    <row r="24" spans="1:9" x14ac:dyDescent="0.2">
      <c r="A24">
        <v>450</v>
      </c>
      <c r="B24">
        <v>16.730881071125562</v>
      </c>
      <c r="C24">
        <v>10.76171875</v>
      </c>
      <c r="D24">
        <v>16.734133582386661</v>
      </c>
      <c r="E24">
        <v>3.2525112610990448E-3</v>
      </c>
      <c r="F24">
        <v>8.04296875</v>
      </c>
      <c r="G24">
        <v>2.71875</v>
      </c>
      <c r="H24">
        <v>1.4636300674945701</v>
      </c>
      <c r="I24">
        <v>2.3914930555555554E-2</v>
      </c>
    </row>
    <row r="25" spans="1:9" x14ac:dyDescent="0.2">
      <c r="A25">
        <v>470</v>
      </c>
      <c r="B25">
        <v>16.733284514949002</v>
      </c>
      <c r="C25">
        <v>11.578125</v>
      </c>
      <c r="D25">
        <v>16.734133582386661</v>
      </c>
      <c r="E25">
        <v>8.4906743765955639E-4</v>
      </c>
      <c r="F25">
        <v>8.69921875</v>
      </c>
      <c r="G25">
        <v>2.87890625</v>
      </c>
      <c r="H25">
        <v>0.3990616956999915</v>
      </c>
      <c r="I25">
        <v>2.46343085106383E-2</v>
      </c>
    </row>
    <row r="26" spans="1:9" x14ac:dyDescent="0.2">
      <c r="A26">
        <v>490</v>
      </c>
      <c r="B26">
        <v>16.734946581722081</v>
      </c>
      <c r="C26">
        <v>12.61328125</v>
      </c>
      <c r="D26">
        <v>16.734133582386661</v>
      </c>
      <c r="E26">
        <v>-8.1299933541956193E-4</v>
      </c>
      <c r="F26">
        <v>9.46875</v>
      </c>
      <c r="G26">
        <v>3.14453125</v>
      </c>
      <c r="H26">
        <v>-0.39836967435558535</v>
      </c>
      <c r="I26">
        <v>2.574139030612245E-2</v>
      </c>
    </row>
    <row r="27" spans="1:9" x14ac:dyDescent="0.2">
      <c r="A27">
        <v>510</v>
      </c>
      <c r="B27">
        <v>16.735983450501536</v>
      </c>
      <c r="C27">
        <v>13.64453125</v>
      </c>
      <c r="D27">
        <v>16.734133582386661</v>
      </c>
      <c r="E27">
        <v>-1.849868114874198E-3</v>
      </c>
      <c r="F27">
        <v>10.25390625</v>
      </c>
      <c r="G27">
        <v>3.390625</v>
      </c>
      <c r="H27">
        <v>-0.94343273858584098</v>
      </c>
      <c r="I27">
        <v>2.6753982843137254E-2</v>
      </c>
    </row>
    <row r="28" spans="1:9" x14ac:dyDescent="0.2">
      <c r="A28">
        <v>530</v>
      </c>
      <c r="B28">
        <v>16.736491369203488</v>
      </c>
      <c r="C28">
        <v>14.78125</v>
      </c>
      <c r="D28">
        <v>16.734133582386661</v>
      </c>
      <c r="E28">
        <v>-2.3577868168267457E-3</v>
      </c>
      <c r="F28">
        <v>11.09765625</v>
      </c>
      <c r="G28">
        <v>3.68359375</v>
      </c>
      <c r="H28">
        <v>-1.2496270129181752</v>
      </c>
      <c r="I28">
        <v>2.7889150943396227E-2</v>
      </c>
    </row>
    <row r="29" spans="1:9" x14ac:dyDescent="0.2">
      <c r="A29">
        <v>550</v>
      </c>
      <c r="B29">
        <v>16.736550536954422</v>
      </c>
      <c r="C29">
        <v>15.93359375</v>
      </c>
      <c r="D29">
        <v>16.734133582386661</v>
      </c>
      <c r="E29">
        <v>-2.4169545677601434E-3</v>
      </c>
      <c r="F29">
        <v>11.97265625</v>
      </c>
      <c r="G29">
        <v>3.9609375</v>
      </c>
      <c r="H29">
        <v>-1.3293250122680789</v>
      </c>
      <c r="I29">
        <v>2.8970170454545453E-2</v>
      </c>
    </row>
    <row r="30" spans="1:9" x14ac:dyDescent="0.2">
      <c r="A30">
        <v>570</v>
      </c>
      <c r="B30">
        <v>16.736228135993091</v>
      </c>
      <c r="C30">
        <v>17.01953125</v>
      </c>
      <c r="D30">
        <v>16.734133582386661</v>
      </c>
      <c r="E30">
        <v>-2.0945536064296277E-3</v>
      </c>
      <c r="F30">
        <v>12.77734375</v>
      </c>
      <c r="G30">
        <v>4.2421875</v>
      </c>
      <c r="H30">
        <v>-1.1938955556648878</v>
      </c>
      <c r="I30">
        <v>2.9858826754385965E-2</v>
      </c>
    </row>
    <row r="31" spans="1:9" x14ac:dyDescent="0.2">
      <c r="A31">
        <v>590</v>
      </c>
      <c r="B31">
        <v>16.735580719477611</v>
      </c>
      <c r="C31">
        <v>18.30859375</v>
      </c>
      <c r="D31">
        <v>16.734133582386661</v>
      </c>
      <c r="E31">
        <v>-1.4471370909490133E-3</v>
      </c>
      <c r="F31">
        <v>13.7265625</v>
      </c>
      <c r="G31">
        <v>4.58203125</v>
      </c>
      <c r="H31">
        <v>-0.85381088365991786</v>
      </c>
      <c r="I31">
        <v>3.1031514830508474E-2</v>
      </c>
    </row>
    <row r="32" spans="1:9" x14ac:dyDescent="0.2">
      <c r="A32">
        <v>610</v>
      </c>
      <c r="B32">
        <v>16.734656107017177</v>
      </c>
      <c r="C32">
        <v>19.5625</v>
      </c>
      <c r="D32">
        <v>16.734133582386661</v>
      </c>
      <c r="E32">
        <v>-5.2252463051516429E-4</v>
      </c>
      <c r="F32">
        <v>14.67578125</v>
      </c>
      <c r="G32">
        <v>4.88671875</v>
      </c>
      <c r="H32">
        <v>-0.31874002461425022</v>
      </c>
      <c r="I32">
        <v>3.2069672131147538E-2</v>
      </c>
    </row>
    <row r="33" spans="1:9" x14ac:dyDescent="0.2">
      <c r="A33">
        <v>630</v>
      </c>
      <c r="B33">
        <v>16.733494900478469</v>
      </c>
      <c r="C33">
        <v>20.8828125</v>
      </c>
      <c r="D33">
        <v>16.734133582386661</v>
      </c>
      <c r="E33">
        <v>6.3868190819249548E-4</v>
      </c>
      <c r="F33">
        <v>15.640625</v>
      </c>
      <c r="G33">
        <v>5.2421875</v>
      </c>
      <c r="H33">
        <v>0.40236960216127216</v>
      </c>
      <c r="I33">
        <v>3.3147321428571429E-2</v>
      </c>
    </row>
    <row r="34" spans="1:9" x14ac:dyDescent="0.2">
      <c r="A34">
        <v>650</v>
      </c>
      <c r="B34">
        <v>16.732131704478032</v>
      </c>
      <c r="C34">
        <v>22.2578125</v>
      </c>
      <c r="D34">
        <v>16.734133582386661</v>
      </c>
      <c r="E34">
        <v>2.0018779086292682E-3</v>
      </c>
      <c r="F34">
        <v>16.66796875</v>
      </c>
      <c r="G34">
        <v>5.58984375</v>
      </c>
      <c r="H34">
        <v>1.3012206406090243</v>
      </c>
      <c r="I34">
        <v>3.4242788461538463E-2</v>
      </c>
    </row>
    <row r="35" spans="1:9" x14ac:dyDescent="0.2">
      <c r="A35">
        <v>670</v>
      </c>
      <c r="B35">
        <v>16.730596115379488</v>
      </c>
      <c r="C35">
        <v>23.6875</v>
      </c>
      <c r="D35">
        <v>16.734133582386661</v>
      </c>
      <c r="E35">
        <v>3.5374670071739445E-3</v>
      </c>
      <c r="F35">
        <v>17.76171875</v>
      </c>
      <c r="G35">
        <v>5.92578125</v>
      </c>
      <c r="H35">
        <v>2.3701028948065428</v>
      </c>
      <c r="I35">
        <v>3.5354477611940299E-2</v>
      </c>
    </row>
    <row r="36" spans="1:9" x14ac:dyDescent="0.2">
      <c r="A36">
        <v>690</v>
      </c>
      <c r="B36">
        <v>16.731474675581811</v>
      </c>
      <c r="C36">
        <v>25.1953125</v>
      </c>
      <c r="D36">
        <v>16.734133582386661</v>
      </c>
      <c r="E36">
        <v>2.6589068048501474E-3</v>
      </c>
      <c r="F36">
        <v>18.87890625</v>
      </c>
      <c r="G36">
        <v>6.31640625</v>
      </c>
      <c r="H36">
        <v>1.8346456953466017</v>
      </c>
      <c r="I36">
        <v>3.6514945652173912E-2</v>
      </c>
    </row>
    <row r="37" spans="1:9" x14ac:dyDescent="0.2">
      <c r="A37">
        <v>710</v>
      </c>
      <c r="B37">
        <v>16.732880591176741</v>
      </c>
      <c r="C37">
        <v>26.59765625</v>
      </c>
      <c r="D37">
        <v>16.734133582386661</v>
      </c>
      <c r="E37">
        <v>1.2529912099203955E-3</v>
      </c>
      <c r="F37">
        <v>19.94921875</v>
      </c>
      <c r="G37">
        <v>6.6484375</v>
      </c>
      <c r="H37">
        <v>0.88962375904348079</v>
      </c>
      <c r="I37">
        <v>3.7461487676056338E-2</v>
      </c>
    </row>
    <row r="38" spans="1:9" x14ac:dyDescent="0.2">
      <c r="A38">
        <v>730</v>
      </c>
      <c r="B38">
        <v>16.73396846127569</v>
      </c>
      <c r="C38">
        <v>28.125</v>
      </c>
      <c r="D38">
        <v>16.734133582386661</v>
      </c>
      <c r="E38">
        <v>1.6512111097100046E-4</v>
      </c>
      <c r="F38">
        <v>21.12109375</v>
      </c>
      <c r="G38">
        <v>7.00390625</v>
      </c>
      <c r="H38">
        <v>0.12053841100883034</v>
      </c>
      <c r="I38">
        <v>3.8527397260273974E-2</v>
      </c>
    </row>
    <row r="39" spans="1:9" x14ac:dyDescent="0.2">
      <c r="A39">
        <v>750</v>
      </c>
      <c r="B39">
        <v>16.734772452263051</v>
      </c>
      <c r="C39">
        <v>29.796875</v>
      </c>
      <c r="D39">
        <v>16.734133582386661</v>
      </c>
      <c r="E39">
        <v>-6.3886987638994697E-4</v>
      </c>
      <c r="F39">
        <v>22.35546875</v>
      </c>
      <c r="G39">
        <v>7.44140625</v>
      </c>
      <c r="H39">
        <v>-0.47915240729246023</v>
      </c>
      <c r="I39">
        <v>3.972916666666667E-2</v>
      </c>
    </row>
    <row r="40" spans="1:9" x14ac:dyDescent="0.2">
      <c r="A40">
        <v>770</v>
      </c>
      <c r="B40">
        <v>16.735322684737977</v>
      </c>
      <c r="C40">
        <v>31.54296875</v>
      </c>
      <c r="D40">
        <v>16.734133582386661</v>
      </c>
      <c r="E40">
        <v>-1.1891023513150856E-3</v>
      </c>
      <c r="F40">
        <v>23.6484375</v>
      </c>
      <c r="G40">
        <v>7.89453125</v>
      </c>
      <c r="H40">
        <v>-0.91560881051261589</v>
      </c>
      <c r="I40">
        <v>4.096489448051948E-2</v>
      </c>
    </row>
    <row r="41" spans="1:9" x14ac:dyDescent="0.2">
      <c r="A41">
        <v>790</v>
      </c>
      <c r="B41">
        <v>16.735645782656931</v>
      </c>
      <c r="C41">
        <v>33.47265625</v>
      </c>
      <c r="D41">
        <v>16.734133582386661</v>
      </c>
      <c r="E41">
        <v>-1.5122002702696591E-3</v>
      </c>
      <c r="F41">
        <v>25.06640625</v>
      </c>
      <c r="G41">
        <v>8.40625</v>
      </c>
      <c r="H41">
        <v>-1.1946382135130307</v>
      </c>
      <c r="I41">
        <v>4.2370450949367089E-2</v>
      </c>
    </row>
    <row r="42" spans="1:9" x14ac:dyDescent="0.2">
      <c r="A42">
        <v>810</v>
      </c>
      <c r="B42">
        <v>16.735765337939192</v>
      </c>
      <c r="C42">
        <v>35.19140625</v>
      </c>
      <c r="D42">
        <v>16.734133582386661</v>
      </c>
      <c r="E42">
        <v>-1.6317555525304783E-3</v>
      </c>
      <c r="F42">
        <v>26.21484375</v>
      </c>
      <c r="G42">
        <v>8.9765625</v>
      </c>
      <c r="H42">
        <v>-1.3217219975496874</v>
      </c>
      <c r="I42">
        <v>4.3446180555555554E-2</v>
      </c>
    </row>
    <row r="43" spans="1:9" x14ac:dyDescent="0.2">
      <c r="A43">
        <v>830</v>
      </c>
      <c r="B43">
        <v>16.735702304922572</v>
      </c>
      <c r="C43">
        <v>36.78515625</v>
      </c>
      <c r="D43">
        <v>16.734133582386661</v>
      </c>
      <c r="E43">
        <v>-1.5687225359108936E-3</v>
      </c>
      <c r="F43">
        <v>27.55078125</v>
      </c>
      <c r="G43">
        <v>9.234375</v>
      </c>
      <c r="H43">
        <v>-1.3020397048060417</v>
      </c>
      <c r="I43">
        <v>4.4319465361445785E-2</v>
      </c>
    </row>
    <row r="44" spans="1:9" x14ac:dyDescent="0.2">
      <c r="A44">
        <v>850</v>
      </c>
      <c r="B44">
        <v>16.735475336570577</v>
      </c>
      <c r="C44">
        <v>38.875</v>
      </c>
      <c r="D44">
        <v>16.734133582386661</v>
      </c>
      <c r="E44">
        <v>-1.3417541839153557E-3</v>
      </c>
      <c r="F44">
        <v>29.2109375</v>
      </c>
      <c r="G44">
        <v>9.6640625</v>
      </c>
      <c r="H44">
        <v>-1.1404910563280524</v>
      </c>
      <c r="I44">
        <v>4.5735294117647061E-2</v>
      </c>
    </row>
    <row r="45" spans="1:9" x14ac:dyDescent="0.2">
      <c r="A45">
        <v>870</v>
      </c>
      <c r="B45">
        <v>16.735101072168007</v>
      </c>
      <c r="C45">
        <v>40.29296875</v>
      </c>
      <c r="D45">
        <v>16.734133582386661</v>
      </c>
      <c r="E45">
        <v>-9.6748978134542085E-4</v>
      </c>
      <c r="F45">
        <v>30.22265625</v>
      </c>
      <c r="G45">
        <v>10.0703125</v>
      </c>
      <c r="H45">
        <v>-0.84171610977051614</v>
      </c>
      <c r="I45">
        <v>4.6313757183908046E-2</v>
      </c>
    </row>
    <row r="46" spans="1:9" x14ac:dyDescent="0.2">
      <c r="A46">
        <v>890</v>
      </c>
      <c r="B46">
        <v>16.734594384105449</v>
      </c>
      <c r="C46">
        <v>42</v>
      </c>
      <c r="D46">
        <v>16.734133582386661</v>
      </c>
      <c r="E46">
        <v>-4.608017187877067E-4</v>
      </c>
      <c r="F46">
        <v>31.49609375</v>
      </c>
      <c r="G46">
        <v>10.50390625</v>
      </c>
      <c r="H46">
        <v>-0.41011352972105897</v>
      </c>
      <c r="I46">
        <v>4.7191011235955059E-2</v>
      </c>
    </row>
    <row r="47" spans="1:9" x14ac:dyDescent="0.2">
      <c r="A47">
        <v>910</v>
      </c>
      <c r="B47">
        <v>16.733968590518373</v>
      </c>
      <c r="C47">
        <v>43.890625</v>
      </c>
      <c r="D47">
        <v>16.734133582386661</v>
      </c>
      <c r="E47">
        <v>1.6499186828866641E-4</v>
      </c>
      <c r="F47">
        <v>32.9296875</v>
      </c>
      <c r="G47">
        <v>10.9609375</v>
      </c>
      <c r="H47">
        <v>0.15014260014268643</v>
      </c>
      <c r="I47">
        <v>4.8231456043956046E-2</v>
      </c>
    </row>
    <row r="48" spans="1:9" x14ac:dyDescent="0.2">
      <c r="A48">
        <v>930</v>
      </c>
      <c r="B48">
        <v>16.733235638869367</v>
      </c>
      <c r="C48">
        <v>45.921875</v>
      </c>
      <c r="D48">
        <v>16.734133582386661</v>
      </c>
      <c r="E48">
        <v>8.9794351729466371E-4</v>
      </c>
      <c r="F48">
        <v>34.4609375</v>
      </c>
      <c r="G48">
        <v>11.4609375</v>
      </c>
      <c r="H48">
        <v>0.83508747108403725</v>
      </c>
      <c r="I48">
        <v>4.9378360215053763E-2</v>
      </c>
    </row>
    <row r="49" spans="1:9" x14ac:dyDescent="0.2">
      <c r="A49">
        <v>950</v>
      </c>
      <c r="B49">
        <v>16.73240626508073</v>
      </c>
      <c r="C49">
        <v>48.5</v>
      </c>
      <c r="D49">
        <v>16.734133582386661</v>
      </c>
      <c r="E49">
        <v>1.7273173059315639E-3</v>
      </c>
      <c r="F49">
        <v>36.16796875</v>
      </c>
      <c r="G49">
        <v>12.33203125</v>
      </c>
      <c r="H49">
        <v>1.6409514406349857</v>
      </c>
      <c r="I49">
        <v>5.105263157894737E-2</v>
      </c>
    </row>
    <row r="50" spans="1:9" x14ac:dyDescent="0.2">
      <c r="A50">
        <v>970</v>
      </c>
      <c r="B50">
        <v>16.731490131650279</v>
      </c>
      <c r="C50">
        <v>50.3203125</v>
      </c>
      <c r="D50">
        <v>16.734133582386661</v>
      </c>
      <c r="E50">
        <v>2.6434507363823911E-3</v>
      </c>
      <c r="F50">
        <v>37.765625</v>
      </c>
      <c r="G50">
        <v>12.5546875</v>
      </c>
      <c r="H50">
        <v>2.5641472142909194</v>
      </c>
      <c r="I50">
        <v>5.1876610824742271E-2</v>
      </c>
    </row>
    <row r="51" spans="1:9" x14ac:dyDescent="0.2">
      <c r="A51">
        <v>990</v>
      </c>
      <c r="B51">
        <v>16.732282266239022</v>
      </c>
      <c r="C51">
        <v>52.62109375</v>
      </c>
      <c r="D51">
        <v>16.734133582386661</v>
      </c>
      <c r="E51">
        <v>1.8513161476398921E-3</v>
      </c>
      <c r="F51">
        <v>39.46484375</v>
      </c>
      <c r="G51">
        <v>13.15625</v>
      </c>
      <c r="H51">
        <v>1.8328029861634931</v>
      </c>
      <c r="I51">
        <v>5.3152619949494946E-2</v>
      </c>
    </row>
    <row r="52" spans="1:9" x14ac:dyDescent="0.2">
      <c r="A52">
        <v>1010</v>
      </c>
      <c r="B52">
        <v>16.733113424698431</v>
      </c>
      <c r="C52">
        <v>54.3125</v>
      </c>
      <c r="D52">
        <v>16.734133582386661</v>
      </c>
      <c r="E52">
        <v>1.0201576882309382E-3</v>
      </c>
      <c r="F52">
        <v>40.75</v>
      </c>
      <c r="G52">
        <v>13.5625</v>
      </c>
      <c r="H52">
        <v>1.0303592651132476</v>
      </c>
      <c r="I52">
        <v>5.3774752475247524E-2</v>
      </c>
    </row>
    <row r="53" spans="1:9" x14ac:dyDescent="0.2">
      <c r="A53">
        <v>1030</v>
      </c>
      <c r="B53">
        <v>16.733793091366437</v>
      </c>
      <c r="C53">
        <v>56.625</v>
      </c>
      <c r="D53">
        <v>16.734133582386661</v>
      </c>
      <c r="E53">
        <v>3.4049102022493116E-4</v>
      </c>
      <c r="F53">
        <v>42.45703125</v>
      </c>
      <c r="G53">
        <v>14.16796875</v>
      </c>
      <c r="H53">
        <v>0.3507057508316791</v>
      </c>
      <c r="I53">
        <v>5.4975728155339805E-2</v>
      </c>
    </row>
    <row r="54" spans="1:9" x14ac:dyDescent="0.2">
      <c r="A54">
        <v>1050</v>
      </c>
      <c r="B54">
        <v>16.734333014916267</v>
      </c>
      <c r="C54">
        <v>59.37890625</v>
      </c>
      <c r="D54">
        <v>16.734133582386661</v>
      </c>
      <c r="E54">
        <v>-1.9943252960530344E-4</v>
      </c>
      <c r="F54">
        <v>44.51953125</v>
      </c>
      <c r="G54">
        <v>14.859375</v>
      </c>
      <c r="H54">
        <v>-0.20940415608556862</v>
      </c>
      <c r="I54">
        <v>5.6551339285714285E-2</v>
      </c>
    </row>
    <row r="55" spans="1:9" x14ac:dyDescent="0.2">
      <c r="A55">
        <v>1070</v>
      </c>
      <c r="B55">
        <v>16.734743938849146</v>
      </c>
      <c r="C55">
        <v>61.328125</v>
      </c>
      <c r="D55">
        <v>16.734133582386661</v>
      </c>
      <c r="E55">
        <v>-6.1035646248441822E-4</v>
      </c>
      <c r="F55">
        <v>46.05078125</v>
      </c>
      <c r="G55">
        <v>15.27734375</v>
      </c>
      <c r="H55">
        <v>-0.65308141485832749</v>
      </c>
      <c r="I55">
        <v>5.7316004672897193E-2</v>
      </c>
    </row>
    <row r="56" spans="1:9" x14ac:dyDescent="0.2">
      <c r="A56">
        <v>1090</v>
      </c>
      <c r="B56">
        <v>16.73503570041904</v>
      </c>
      <c r="C56">
        <v>63.91796875</v>
      </c>
      <c r="D56">
        <v>16.734133582386661</v>
      </c>
      <c r="E56">
        <v>-9.0211803237849608E-4</v>
      </c>
      <c r="F56">
        <v>47.921875</v>
      </c>
      <c r="G56">
        <v>15.99609375</v>
      </c>
      <c r="H56">
        <v>-0.98330865529256073</v>
      </c>
      <c r="I56">
        <v>5.8640338302752296E-2</v>
      </c>
    </row>
    <row r="57" spans="1:9" x14ac:dyDescent="0.2">
      <c r="A57">
        <v>1110</v>
      </c>
      <c r="B57">
        <v>16.735217318720583</v>
      </c>
      <c r="C57">
        <v>66.421875</v>
      </c>
      <c r="D57">
        <v>16.734133582386661</v>
      </c>
      <c r="E57">
        <v>-1.0837363339213368E-3</v>
      </c>
      <c r="F57">
        <v>49.8671875</v>
      </c>
      <c r="G57">
        <v>16.5546875</v>
      </c>
      <c r="H57">
        <v>-1.2029473306526839</v>
      </c>
      <c r="I57">
        <v>5.983952702702703E-2</v>
      </c>
    </row>
    <row r="58" spans="1:9" x14ac:dyDescent="0.2">
      <c r="A58">
        <v>1130</v>
      </c>
      <c r="B58">
        <v>16.735297072809455</v>
      </c>
      <c r="C58">
        <v>68.89453125</v>
      </c>
      <c r="D58">
        <v>16.734133582386661</v>
      </c>
      <c r="E58">
        <v>-1.1634904227939558E-3</v>
      </c>
      <c r="F58">
        <v>51.55078125</v>
      </c>
      <c r="G58">
        <v>17.34375</v>
      </c>
      <c r="H58">
        <v>-1.31474417775717</v>
      </c>
      <c r="I58">
        <v>6.0968611725663716E-2</v>
      </c>
    </row>
    <row r="59" spans="1:9" x14ac:dyDescent="0.2">
      <c r="A59">
        <v>1150</v>
      </c>
      <c r="B59">
        <v>16.735282571421646</v>
      </c>
      <c r="C59">
        <v>71.6015625</v>
      </c>
      <c r="D59">
        <v>16.734133582386661</v>
      </c>
      <c r="E59">
        <v>-1.1489890349842824E-3</v>
      </c>
      <c r="F59">
        <v>53.63671875</v>
      </c>
      <c r="G59">
        <v>17.96484375</v>
      </c>
      <c r="H59">
        <v>-1.3213373902319248</v>
      </c>
      <c r="I59">
        <v>6.2262228260869565E-2</v>
      </c>
    </row>
    <row r="60" spans="1:9" x14ac:dyDescent="0.2">
      <c r="A60">
        <v>1170</v>
      </c>
      <c r="B60">
        <v>16.735180815123744</v>
      </c>
      <c r="C60">
        <v>74.51171875</v>
      </c>
      <c r="D60">
        <v>16.734133582386661</v>
      </c>
      <c r="E60">
        <v>-1.0472327370827372E-3</v>
      </c>
      <c r="F60">
        <v>55.8125</v>
      </c>
      <c r="G60">
        <v>18.69921875</v>
      </c>
      <c r="H60">
        <v>-1.2252623023868026</v>
      </c>
      <c r="I60">
        <v>6.3685229700854704E-2</v>
      </c>
    </row>
    <row r="61" spans="1:9" x14ac:dyDescent="0.2">
      <c r="A61">
        <v>1190</v>
      </c>
      <c r="B61">
        <v>16.734998251916856</v>
      </c>
      <c r="C61">
        <v>76.671875</v>
      </c>
      <c r="D61">
        <v>16.734133582386661</v>
      </c>
      <c r="E61">
        <v>-8.6466953019481707E-4</v>
      </c>
      <c r="F61">
        <v>57.48046875</v>
      </c>
      <c r="G61">
        <v>19.19140625</v>
      </c>
      <c r="H61">
        <v>-1.0289567409318323</v>
      </c>
      <c r="I61">
        <v>6.4430147058823523E-2</v>
      </c>
    </row>
    <row r="62" spans="1:9" x14ac:dyDescent="0.2">
      <c r="A62">
        <v>1210</v>
      </c>
      <c r="B62">
        <v>16.734740827050576</v>
      </c>
      <c r="C62">
        <f>C61+3.1111</f>
        <v>79.782974999999993</v>
      </c>
      <c r="D62">
        <v>16.734133582386661</v>
      </c>
      <c r="E62">
        <v>-6.0724466391448573E-4</v>
      </c>
      <c r="F62">
        <f>C62-G62</f>
        <v>59.880631249999993</v>
      </c>
      <c r="G62">
        <v>19.90234375</v>
      </c>
      <c r="H62">
        <v>-0.73476604333652773</v>
      </c>
      <c r="I62">
        <v>0.13692858987603307</v>
      </c>
    </row>
    <row r="63" spans="1:9" x14ac:dyDescent="0.2">
      <c r="A63">
        <v>1230</v>
      </c>
      <c r="B63">
        <v>16.734414027767013</v>
      </c>
      <c r="C63">
        <v>82.95703125</v>
      </c>
      <c r="D63">
        <v>16.734133582386661</v>
      </c>
      <c r="E63">
        <v>-2.8044538035132405E-4</v>
      </c>
      <c r="F63">
        <v>61.90234375</v>
      </c>
      <c r="G63">
        <v>21.0546875</v>
      </c>
      <c r="H63">
        <v>-0.34494781783212858</v>
      </c>
      <c r="I63">
        <v>6.7444740853658536E-2</v>
      </c>
    </row>
    <row r="64" spans="1:9" x14ac:dyDescent="0.2">
      <c r="A64">
        <v>1250</v>
      </c>
      <c r="B64">
        <v>16.734022923400147</v>
      </c>
      <c r="C64">
        <v>84.80859375</v>
      </c>
      <c r="D64">
        <v>16.734133582386661</v>
      </c>
      <c r="E64">
        <v>1.1065898651452244E-4</v>
      </c>
      <c r="F64">
        <v>63.8125</v>
      </c>
      <c r="G64">
        <v>20.99609375</v>
      </c>
      <c r="H64">
        <v>0.13832373314315305</v>
      </c>
      <c r="I64">
        <v>6.7846875000000001E-2</v>
      </c>
    </row>
    <row r="65" spans="1:9" x14ac:dyDescent="0.2">
      <c r="A65">
        <v>1270</v>
      </c>
      <c r="B65">
        <v>16.733572201574137</v>
      </c>
      <c r="C65">
        <v>88.08203125</v>
      </c>
      <c r="D65">
        <v>16.734133582386661</v>
      </c>
      <c r="E65">
        <v>5.6138081252399274E-4</v>
      </c>
      <c r="F65">
        <v>66.13671875</v>
      </c>
      <c r="G65">
        <v>21.9453125</v>
      </c>
      <c r="H65">
        <v>0.71295363190547079</v>
      </c>
      <c r="I65">
        <v>6.935593011811024E-2</v>
      </c>
    </row>
    <row r="66" spans="1:9" x14ac:dyDescent="0.2">
      <c r="A66">
        <v>1290</v>
      </c>
      <c r="B66">
        <v>16.73306620079217</v>
      </c>
      <c r="C66">
        <v>90.734375</v>
      </c>
      <c r="D66">
        <v>16.734133582386661</v>
      </c>
      <c r="E66">
        <v>1.067381594491934E-3</v>
      </c>
      <c r="F66">
        <v>68.0390625</v>
      </c>
      <c r="G66">
        <v>22.6953125</v>
      </c>
      <c r="H66">
        <v>1.3769222568945949</v>
      </c>
      <c r="I66">
        <v>7.0336724806201553E-2</v>
      </c>
    </row>
    <row r="67" spans="1:9" x14ac:dyDescent="0.2">
      <c r="A67">
        <v>1310</v>
      </c>
      <c r="B67">
        <v>16.732508939885108</v>
      </c>
      <c r="C67" s="36">
        <v>94.90625</v>
      </c>
      <c r="D67">
        <v>16.734133582386661</v>
      </c>
      <c r="E67">
        <v>1.624642501553808E-3</v>
      </c>
      <c r="F67">
        <v>1954.4921875</v>
      </c>
      <c r="G67">
        <v>23.625</v>
      </c>
      <c r="H67">
        <v>2.1282816770354884</v>
      </c>
      <c r="I67">
        <v>1.5100131202290077</v>
      </c>
    </row>
    <row r="68" spans="1:9" x14ac:dyDescent="0.2">
      <c r="A68">
        <v>1330</v>
      </c>
      <c r="B68">
        <v>16.732348502468579</v>
      </c>
      <c r="C68">
        <f>F68+G68</f>
        <v>96.8984375</v>
      </c>
      <c r="D68">
        <v>16.734133582386661</v>
      </c>
      <c r="E68">
        <v>1.7850799180827437E-3</v>
      </c>
      <c r="F68">
        <v>72.8984375</v>
      </c>
      <c r="G68">
        <v>24</v>
      </c>
      <c r="H68">
        <v>2.3741562910500491</v>
      </c>
      <c r="I68">
        <v>0.40848214285714285</v>
      </c>
    </row>
    <row r="69" spans="1:9" x14ac:dyDescent="0.2">
      <c r="A69">
        <v>1350</v>
      </c>
      <c r="B69">
        <v>16.73293890056253</v>
      </c>
      <c r="C69">
        <v>99.8671875</v>
      </c>
      <c r="D69">
        <v>16.734133582386661</v>
      </c>
      <c r="E69">
        <v>1.194681824131294E-3</v>
      </c>
      <c r="F69">
        <v>74.9375</v>
      </c>
      <c r="G69">
        <v>24.9296875</v>
      </c>
      <c r="H69">
        <v>1.6128204625772469</v>
      </c>
      <c r="I69">
        <v>7.3975694444444448E-2</v>
      </c>
    </row>
    <row r="70" spans="1:9" x14ac:dyDescent="0.2">
      <c r="A70">
        <v>1370</v>
      </c>
      <c r="B70">
        <v>16.733445124404934</v>
      </c>
      <c r="C70">
        <v>103.765625</v>
      </c>
      <c r="D70">
        <v>16.734133582386661</v>
      </c>
      <c r="E70">
        <v>6.8845798172745276E-4</v>
      </c>
      <c r="F70">
        <v>77.9921875</v>
      </c>
      <c r="G70">
        <v>25.7734375</v>
      </c>
      <c r="H70">
        <v>0.94318743496661028</v>
      </c>
      <c r="I70">
        <v>7.5741332116788324E-2</v>
      </c>
    </row>
    <row r="71" spans="1:9" x14ac:dyDescent="0.2">
      <c r="A71">
        <v>1390</v>
      </c>
      <c r="B71">
        <v>16.733872119850613</v>
      </c>
      <c r="C71">
        <f>F71+G71</f>
        <v>106.67238399999999</v>
      </c>
      <c r="D71">
        <v>16.734133582386661</v>
      </c>
      <c r="E71">
        <v>2.6146253604864E-4</v>
      </c>
      <c r="F71">
        <v>80</v>
      </c>
      <c r="G71">
        <v>26.672384000000001</v>
      </c>
      <c r="H71">
        <v>0.36343292510760961</v>
      </c>
      <c r="I71">
        <v>0.16339366007194245</v>
      </c>
    </row>
    <row r="72" spans="1:9" x14ac:dyDescent="0.2">
      <c r="A72">
        <v>1410</v>
      </c>
      <c r="B72">
        <v>16.73422451132323</v>
      </c>
      <c r="C72">
        <f>F72+G72</f>
        <v>109.5112675</v>
      </c>
      <c r="D72">
        <v>16.734133582386661</v>
      </c>
      <c r="E72">
        <v>-9.0928936568701602E-5</v>
      </c>
      <c r="F72">
        <v>82.128455000000002</v>
      </c>
      <c r="G72">
        <v>27.3828125</v>
      </c>
      <c r="H72">
        <v>-0.12820980056186926</v>
      </c>
      <c r="I72">
        <v>0.60021054964539011</v>
      </c>
    </row>
    <row r="73" spans="1:9" x14ac:dyDescent="0.2">
      <c r="A73">
        <v>1430</v>
      </c>
      <c r="B73">
        <v>16.734506625990125</v>
      </c>
      <c r="C73">
        <v>113.109375</v>
      </c>
      <c r="D73">
        <v>16.734133582386661</v>
      </c>
      <c r="E73">
        <v>-3.7304360346368526E-4</v>
      </c>
      <c r="F73">
        <v>84.796875</v>
      </c>
      <c r="G73">
        <v>28.3125</v>
      </c>
      <c r="H73">
        <v>-0.53345235295306992</v>
      </c>
      <c r="I73">
        <v>7.9097465034965037E-2</v>
      </c>
    </row>
    <row r="74" spans="1:9" x14ac:dyDescent="0.2">
      <c r="A74">
        <v>1450</v>
      </c>
      <c r="B74">
        <v>16.734722515690944</v>
      </c>
      <c r="C74">
        <v>117.0703125</v>
      </c>
      <c r="D74">
        <v>16.734133582386661</v>
      </c>
      <c r="E74">
        <v>-5.8893330428233526E-4</v>
      </c>
      <c r="F74">
        <v>87.78125</v>
      </c>
      <c r="G74">
        <v>29.2890625</v>
      </c>
      <c r="H74">
        <v>-0.85395329120938612</v>
      </c>
      <c r="I74">
        <v>8.0738146551724135E-2</v>
      </c>
    </row>
    <row r="75" spans="1:9" x14ac:dyDescent="0.2">
      <c r="A75">
        <v>1470</v>
      </c>
      <c r="B75">
        <v>16.734875977321838</v>
      </c>
      <c r="C75">
        <v>119.4921875</v>
      </c>
      <c r="D75">
        <v>16.734133582386661</v>
      </c>
      <c r="E75">
        <v>-7.4239493517680444E-4</v>
      </c>
      <c r="F75">
        <v>89.7265625</v>
      </c>
      <c r="G75">
        <v>29.765625</v>
      </c>
      <c r="H75">
        <v>-1.0913205547099025</v>
      </c>
      <c r="I75">
        <v>8.1287202380952384E-2</v>
      </c>
    </row>
    <row r="76" spans="1:9" x14ac:dyDescent="0.2">
      <c r="A76">
        <v>1490</v>
      </c>
      <c r="B76">
        <v>16.734970571275205</v>
      </c>
      <c r="C76">
        <v>123.265625</v>
      </c>
      <c r="D76">
        <v>16.734133582386661</v>
      </c>
      <c r="E76">
        <v>-8.3698888854399911E-4</v>
      </c>
      <c r="F76">
        <v>92.9453125</v>
      </c>
      <c r="G76">
        <v>30.3203125</v>
      </c>
      <c r="H76">
        <v>-1.2471134439305587</v>
      </c>
      <c r="I76">
        <v>8.2728607382550334E-2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18</vt:i4>
      </vt:variant>
    </vt:vector>
  </HeadingPairs>
  <TitlesOfParts>
    <vt:vector size="24" baseType="lpstr">
      <vt:lpstr>Results</vt:lpstr>
      <vt:lpstr>Metrics</vt:lpstr>
      <vt:lpstr>Greeks</vt:lpstr>
      <vt:lpstr>Python - Graph</vt:lpstr>
      <vt:lpstr>VBA - Graph</vt:lpstr>
      <vt:lpstr>VBATime</vt:lpstr>
      <vt:lpstr>Dividend</vt:lpstr>
      <vt:lpstr>ExDivDate</vt:lpstr>
      <vt:lpstr>Factor</vt:lpstr>
      <vt:lpstr>FactorSwitch</vt:lpstr>
      <vt:lpstr>GraphicSwitch</vt:lpstr>
      <vt:lpstr>Maturity</vt:lpstr>
      <vt:lpstr>NumSteps</vt:lpstr>
      <vt:lpstr>OptionStyle</vt:lpstr>
      <vt:lpstr>OptionType</vt:lpstr>
      <vt:lpstr>RiskFreeRate</vt:lpstr>
      <vt:lpstr>Strike</vt:lpstr>
      <vt:lpstr>Threshold</vt:lpstr>
      <vt:lpstr>ThresholdSwitch</vt:lpstr>
      <vt:lpstr>UnderlyingPrice</vt:lpstr>
      <vt:lpstr>VBAGapWithBS</vt:lpstr>
      <vt:lpstr>VBAPrice</vt:lpstr>
      <vt:lpstr>VBATime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Jules Mourgues</dc:creator>
  <cp:lastModifiedBy>Jules Mourgues</cp:lastModifiedBy>
  <dcterms:created xsi:type="dcterms:W3CDTF">2024-09-19T08:48:09Z</dcterms:created>
  <dcterms:modified xsi:type="dcterms:W3CDTF">2024-10-25T16:41:23Z</dcterms:modified>
</cp:coreProperties>
</file>