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wartz/Desktop/Bootcamp/Challenge 1/"/>
    </mc:Choice>
  </mc:AlternateContent>
  <xr:revisionPtr revIDLastSave="0" documentId="13_ncr:1_{7B35362A-864B-3D46-9E79-4062DFA6741A}" xr6:coauthVersionLast="47" xr6:coauthVersionMax="47" xr10:uidLastSave="{00000000-0000-0000-0000-000000000000}"/>
  <bookViews>
    <workbookView xWindow="20" yWindow="500" windowWidth="28800" windowHeight="16200" activeTab="1" xr2:uid="{00000000-000D-0000-FFFF-FFFF00000000}"/>
  </bookViews>
  <sheets>
    <sheet name="Category Statistics" sheetId="1" r:id="rId1"/>
    <sheet name="Theater Outcomes by Launch Date" sheetId="3" r:id="rId2"/>
    <sheet name="Outcomes Based on Goals" sheetId="11" r:id="rId3"/>
    <sheet name="Successful Kickstarters" sheetId="7" state="hidden" r:id="rId4"/>
  </sheets>
  <definedNames>
    <definedName name="_xlnm._FilterDatabase" localSheetId="0" hidden="1">'Category Statistics'!$A$1:$W$4115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1" i="11"/>
  <c r="B10" i="11"/>
  <c r="B9" i="11"/>
  <c r="B8" i="11"/>
  <c r="B7" i="11"/>
  <c r="B6" i="11"/>
  <c r="B5" i="11"/>
  <c r="B4" i="11"/>
  <c r="B3" i="11"/>
  <c r="C13" i="11"/>
  <c r="C3" i="11"/>
  <c r="C2" i="11"/>
  <c r="C12" i="11"/>
  <c r="C11" i="11"/>
  <c r="C10" i="11"/>
  <c r="C9" i="11"/>
  <c r="C8" i="11"/>
  <c r="C7" i="11"/>
  <c r="C6" i="11"/>
  <c r="C5" i="11"/>
  <c r="C4" i="11"/>
  <c r="D13" i="11"/>
  <c r="D12" i="11"/>
  <c r="D11" i="11"/>
  <c r="D10" i="11"/>
  <c r="D9" i="11"/>
  <c r="D8" i="11"/>
  <c r="D7" i="11"/>
  <c r="D6" i="11"/>
  <c r="D5" i="11"/>
  <c r="D4" i="11"/>
  <c r="D3" i="11"/>
  <c r="D2" i="11"/>
  <c r="B2" i="11"/>
  <c r="R2924" i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R3191" i="1"/>
  <c r="T3191" i="1" s="1"/>
  <c r="R3192" i="1"/>
  <c r="T3192" i="1" s="1"/>
  <c r="R3193" i="1"/>
  <c r="T3193" i="1" s="1"/>
  <c r="R3194" i="1"/>
  <c r="R3195" i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R3204" i="1"/>
  <c r="T3204" i="1" s="1"/>
  <c r="R3205" i="1"/>
  <c r="T3205" i="1" s="1"/>
  <c r="R3206" i="1"/>
  <c r="T3206" i="1" s="1"/>
  <c r="R3207" i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R3633" i="1"/>
  <c r="T3633" i="1" s="1"/>
  <c r="R3634" i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R3755" i="1"/>
  <c r="T3755" i="1" s="1"/>
  <c r="R3756" i="1"/>
  <c r="T3756" i="1" s="1"/>
  <c r="R3757" i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R3764" i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R3785" i="1"/>
  <c r="T3785" i="1" s="1"/>
  <c r="R3786" i="1"/>
  <c r="T3786" i="1" s="1"/>
  <c r="R3787" i="1"/>
  <c r="R3788" i="1"/>
  <c r="T3788" i="1" s="1"/>
  <c r="R3789" i="1"/>
  <c r="T3789" i="1" s="1"/>
  <c r="R3790" i="1"/>
  <c r="T3790" i="1" s="1"/>
  <c r="R3791" i="1"/>
  <c r="R3792" i="1"/>
  <c r="T3792" i="1" s="1"/>
  <c r="R3793" i="1"/>
  <c r="T3793" i="1" s="1"/>
  <c r="R3794" i="1"/>
  <c r="T3794" i="1" s="1"/>
  <c r="R3795" i="1"/>
  <c r="T3795" i="1" s="1"/>
  <c r="R3796" i="1"/>
  <c r="R3797" i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R3879" i="1"/>
  <c r="T3879" i="1" s="1"/>
  <c r="R3880" i="1"/>
  <c r="T3880" i="1" s="1"/>
  <c r="R3881" i="1"/>
  <c r="R3882" i="1"/>
  <c r="R3883" i="1"/>
  <c r="T3883" i="1" s="1"/>
  <c r="R3884" i="1"/>
  <c r="T3884" i="1" s="1"/>
  <c r="R3885" i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1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8" i="11" l="1"/>
  <c r="E2" i="11"/>
  <c r="E7" i="11"/>
  <c r="F7" i="11" s="1"/>
  <c r="E9" i="11"/>
  <c r="H8" i="11"/>
  <c r="F8" i="11"/>
  <c r="G8" i="11"/>
  <c r="G7" i="11"/>
  <c r="E3" i="11"/>
  <c r="E12" i="11"/>
  <c r="E11" i="11"/>
  <c r="E10" i="11"/>
  <c r="E4" i="11"/>
  <c r="E5" i="11"/>
  <c r="E13" i="11"/>
  <c r="H13" i="11" s="1"/>
  <c r="E6" i="11"/>
  <c r="S2" i="1"/>
  <c r="T2" i="1"/>
  <c r="S3796" i="1"/>
  <c r="T3796" i="1"/>
  <c r="S3772" i="1"/>
  <c r="T3772" i="1"/>
  <c r="S3764" i="1"/>
  <c r="T3764" i="1"/>
  <c r="S2916" i="1"/>
  <c r="T2916" i="1"/>
  <c r="S2908" i="1"/>
  <c r="T2908" i="1"/>
  <c r="S2900" i="1"/>
  <c r="T2900" i="1"/>
  <c r="S2892" i="1"/>
  <c r="T2892" i="1"/>
  <c r="S2884" i="1"/>
  <c r="T2884" i="1"/>
  <c r="S2876" i="1"/>
  <c r="T2876" i="1"/>
  <c r="S2868" i="1"/>
  <c r="T2868" i="1"/>
  <c r="S2860" i="1"/>
  <c r="T2860" i="1"/>
  <c r="S2852" i="1"/>
  <c r="T2852" i="1"/>
  <c r="S2844" i="1"/>
  <c r="T2844" i="1"/>
  <c r="S2836" i="1"/>
  <c r="T2836" i="1"/>
  <c r="S2828" i="1"/>
  <c r="T2828" i="1"/>
  <c r="S2820" i="1"/>
  <c r="T2820" i="1"/>
  <c r="S2812" i="1"/>
  <c r="T2812" i="1"/>
  <c r="S2804" i="1"/>
  <c r="T2804" i="1"/>
  <c r="S2796" i="1"/>
  <c r="T2796" i="1"/>
  <c r="S2788" i="1"/>
  <c r="T2788" i="1"/>
  <c r="S2780" i="1"/>
  <c r="T2780" i="1"/>
  <c r="S2772" i="1"/>
  <c r="T2772" i="1"/>
  <c r="S2764" i="1"/>
  <c r="T2764" i="1"/>
  <c r="S2756" i="1"/>
  <c r="T2756" i="1"/>
  <c r="S2748" i="1"/>
  <c r="T2748" i="1"/>
  <c r="S2740" i="1"/>
  <c r="T2740" i="1"/>
  <c r="S2732" i="1"/>
  <c r="T2732" i="1"/>
  <c r="S2724" i="1"/>
  <c r="T2724" i="1"/>
  <c r="S2716" i="1"/>
  <c r="T2716" i="1"/>
  <c r="S2708" i="1"/>
  <c r="T2708" i="1"/>
  <c r="S2700" i="1"/>
  <c r="T2700" i="1"/>
  <c r="S2692" i="1"/>
  <c r="T2692" i="1"/>
  <c r="S2684" i="1"/>
  <c r="T2684" i="1"/>
  <c r="S2676" i="1"/>
  <c r="T2676" i="1"/>
  <c r="S2668" i="1"/>
  <c r="T2668" i="1"/>
  <c r="S2660" i="1"/>
  <c r="T2660" i="1"/>
  <c r="S2652" i="1"/>
  <c r="T2652" i="1"/>
  <c r="S2644" i="1"/>
  <c r="T2644" i="1"/>
  <c r="S2636" i="1"/>
  <c r="T2636" i="1"/>
  <c r="S2628" i="1"/>
  <c r="T2628" i="1"/>
  <c r="S2620" i="1"/>
  <c r="T2620" i="1"/>
  <c r="S2612" i="1"/>
  <c r="T2612" i="1"/>
  <c r="S2604" i="1"/>
  <c r="T2604" i="1"/>
  <c r="S2596" i="1"/>
  <c r="T2596" i="1"/>
  <c r="S2588" i="1"/>
  <c r="T2588" i="1"/>
  <c r="S2580" i="1"/>
  <c r="T2580" i="1"/>
  <c r="S2572" i="1"/>
  <c r="T2572" i="1"/>
  <c r="S2564" i="1"/>
  <c r="T2564" i="1"/>
  <c r="S2556" i="1"/>
  <c r="T2556" i="1"/>
  <c r="S2548" i="1"/>
  <c r="T2548" i="1"/>
  <c r="S2540" i="1"/>
  <c r="T2540" i="1"/>
  <c r="S2532" i="1"/>
  <c r="T2532" i="1"/>
  <c r="S2524" i="1"/>
  <c r="T2524" i="1"/>
  <c r="S2516" i="1"/>
  <c r="T2516" i="1"/>
  <c r="S2508" i="1"/>
  <c r="T2508" i="1"/>
  <c r="S2500" i="1"/>
  <c r="T2500" i="1"/>
  <c r="S2492" i="1"/>
  <c r="T2492" i="1"/>
  <c r="S2484" i="1"/>
  <c r="T2484" i="1"/>
  <c r="S2476" i="1"/>
  <c r="T2476" i="1"/>
  <c r="S2468" i="1"/>
  <c r="T2468" i="1"/>
  <c r="S2460" i="1"/>
  <c r="T2460" i="1"/>
  <c r="S2452" i="1"/>
  <c r="T2452" i="1"/>
  <c r="S2444" i="1"/>
  <c r="T2444" i="1"/>
  <c r="S2436" i="1"/>
  <c r="T2436" i="1"/>
  <c r="S2428" i="1"/>
  <c r="T2428" i="1"/>
  <c r="S2420" i="1"/>
  <c r="T2420" i="1"/>
  <c r="S2412" i="1"/>
  <c r="T2412" i="1"/>
  <c r="S2404" i="1"/>
  <c r="T2404" i="1"/>
  <c r="S2396" i="1"/>
  <c r="T2396" i="1"/>
  <c r="S2388" i="1"/>
  <c r="T2388" i="1"/>
  <c r="S2380" i="1"/>
  <c r="T2380" i="1"/>
  <c r="S2372" i="1"/>
  <c r="T2372" i="1"/>
  <c r="S2364" i="1"/>
  <c r="T2364" i="1"/>
  <c r="S2356" i="1"/>
  <c r="T2356" i="1"/>
  <c r="S2348" i="1"/>
  <c r="T2348" i="1"/>
  <c r="S2340" i="1"/>
  <c r="T2340" i="1"/>
  <c r="S2332" i="1"/>
  <c r="T2332" i="1"/>
  <c r="S2324" i="1"/>
  <c r="T2324" i="1"/>
  <c r="S2316" i="1"/>
  <c r="T2316" i="1"/>
  <c r="S2308" i="1"/>
  <c r="T2308" i="1"/>
  <c r="S2300" i="1"/>
  <c r="T2300" i="1"/>
  <c r="S2292" i="1"/>
  <c r="T2292" i="1"/>
  <c r="S2284" i="1"/>
  <c r="T2284" i="1"/>
  <c r="S2276" i="1"/>
  <c r="T2276" i="1"/>
  <c r="S2268" i="1"/>
  <c r="T2268" i="1"/>
  <c r="S2260" i="1"/>
  <c r="T2260" i="1"/>
  <c r="S2252" i="1"/>
  <c r="T2252" i="1"/>
  <c r="S2244" i="1"/>
  <c r="T2244" i="1"/>
  <c r="S2236" i="1"/>
  <c r="T2236" i="1"/>
  <c r="S2228" i="1"/>
  <c r="T2228" i="1"/>
  <c r="S2220" i="1"/>
  <c r="T2220" i="1"/>
  <c r="S2212" i="1"/>
  <c r="T2212" i="1"/>
  <c r="S2204" i="1"/>
  <c r="T2204" i="1"/>
  <c r="S2196" i="1"/>
  <c r="T2196" i="1"/>
  <c r="S2188" i="1"/>
  <c r="T2188" i="1"/>
  <c r="S2180" i="1"/>
  <c r="T2180" i="1"/>
  <c r="S2172" i="1"/>
  <c r="T2172" i="1"/>
  <c r="S2164" i="1"/>
  <c r="T2164" i="1"/>
  <c r="S2156" i="1"/>
  <c r="T2156" i="1"/>
  <c r="S2148" i="1"/>
  <c r="T2148" i="1"/>
  <c r="S2140" i="1"/>
  <c r="T2140" i="1"/>
  <c r="S2132" i="1"/>
  <c r="T2132" i="1"/>
  <c r="S2124" i="1"/>
  <c r="T2124" i="1"/>
  <c r="S2116" i="1"/>
  <c r="T2116" i="1"/>
  <c r="S2108" i="1"/>
  <c r="T2108" i="1"/>
  <c r="S2100" i="1"/>
  <c r="T2100" i="1"/>
  <c r="S2092" i="1"/>
  <c r="T2092" i="1"/>
  <c r="S2084" i="1"/>
  <c r="T2084" i="1"/>
  <c r="S2076" i="1"/>
  <c r="T2076" i="1"/>
  <c r="S2068" i="1"/>
  <c r="T2068" i="1"/>
  <c r="S2060" i="1"/>
  <c r="T2060" i="1"/>
  <c r="S2052" i="1"/>
  <c r="T2052" i="1"/>
  <c r="S2044" i="1"/>
  <c r="T2044" i="1"/>
  <c r="S2036" i="1"/>
  <c r="T2036" i="1"/>
  <c r="S2028" i="1"/>
  <c r="T2028" i="1"/>
  <c r="S2020" i="1"/>
  <c r="T2020" i="1"/>
  <c r="S2012" i="1"/>
  <c r="T2012" i="1"/>
  <c r="S2004" i="1"/>
  <c r="T2004" i="1"/>
  <c r="S1996" i="1"/>
  <c r="T1996" i="1"/>
  <c r="S1988" i="1"/>
  <c r="T1988" i="1"/>
  <c r="S1980" i="1"/>
  <c r="T1980" i="1"/>
  <c r="S1972" i="1"/>
  <c r="T1972" i="1"/>
  <c r="S1964" i="1"/>
  <c r="T1964" i="1"/>
  <c r="S1956" i="1"/>
  <c r="T1956" i="1"/>
  <c r="S1948" i="1"/>
  <c r="T1948" i="1"/>
  <c r="S1940" i="1"/>
  <c r="T1940" i="1"/>
  <c r="S1932" i="1"/>
  <c r="T1932" i="1"/>
  <c r="S1924" i="1"/>
  <c r="T1924" i="1"/>
  <c r="S1916" i="1"/>
  <c r="T1916" i="1"/>
  <c r="S1908" i="1"/>
  <c r="T1908" i="1"/>
  <c r="S1900" i="1"/>
  <c r="T1900" i="1"/>
  <c r="S1892" i="1"/>
  <c r="T1892" i="1"/>
  <c r="S1884" i="1"/>
  <c r="T1884" i="1"/>
  <c r="S1876" i="1"/>
  <c r="T1876" i="1"/>
  <c r="S1868" i="1"/>
  <c r="T1868" i="1"/>
  <c r="S1860" i="1"/>
  <c r="T1860" i="1"/>
  <c r="S1852" i="1"/>
  <c r="T1852" i="1"/>
  <c r="S1844" i="1"/>
  <c r="T1844" i="1"/>
  <c r="S1836" i="1"/>
  <c r="T1836" i="1"/>
  <c r="S1828" i="1"/>
  <c r="T1828" i="1"/>
  <c r="S1820" i="1"/>
  <c r="T1820" i="1"/>
  <c r="S1812" i="1"/>
  <c r="T1812" i="1"/>
  <c r="S1804" i="1"/>
  <c r="T1804" i="1"/>
  <c r="S1796" i="1"/>
  <c r="T1796" i="1"/>
  <c r="S1788" i="1"/>
  <c r="T1788" i="1"/>
  <c r="S1780" i="1"/>
  <c r="T1780" i="1"/>
  <c r="S1772" i="1"/>
  <c r="T1772" i="1"/>
  <c r="S1764" i="1"/>
  <c r="T1764" i="1"/>
  <c r="S1756" i="1"/>
  <c r="T1756" i="1"/>
  <c r="S1748" i="1"/>
  <c r="T1748" i="1"/>
  <c r="S1740" i="1"/>
  <c r="T1740" i="1"/>
  <c r="S1732" i="1"/>
  <c r="T1732" i="1"/>
  <c r="S1724" i="1"/>
  <c r="T1724" i="1"/>
  <c r="S1716" i="1"/>
  <c r="T1716" i="1"/>
  <c r="S1708" i="1"/>
  <c r="T1708" i="1"/>
  <c r="S1700" i="1"/>
  <c r="T1700" i="1"/>
  <c r="S1692" i="1"/>
  <c r="T1692" i="1"/>
  <c r="S1684" i="1"/>
  <c r="T1684" i="1"/>
  <c r="S1676" i="1"/>
  <c r="T1676" i="1"/>
  <c r="S1668" i="1"/>
  <c r="T1668" i="1"/>
  <c r="S1660" i="1"/>
  <c r="T1660" i="1"/>
  <c r="S1652" i="1"/>
  <c r="T1652" i="1"/>
  <c r="S1644" i="1"/>
  <c r="T1644" i="1"/>
  <c r="S1636" i="1"/>
  <c r="T1636" i="1"/>
  <c r="S1628" i="1"/>
  <c r="T1628" i="1"/>
  <c r="S1620" i="1"/>
  <c r="T1620" i="1"/>
  <c r="S1612" i="1"/>
  <c r="T1612" i="1"/>
  <c r="S1604" i="1"/>
  <c r="T1604" i="1"/>
  <c r="S1596" i="1"/>
  <c r="T1596" i="1"/>
  <c r="S1588" i="1"/>
  <c r="T1588" i="1"/>
  <c r="S1580" i="1"/>
  <c r="T1580" i="1"/>
  <c r="S1572" i="1"/>
  <c r="T1572" i="1"/>
  <c r="S1564" i="1"/>
  <c r="T1564" i="1"/>
  <c r="S1556" i="1"/>
  <c r="T1556" i="1"/>
  <c r="S1548" i="1"/>
  <c r="T1548" i="1"/>
  <c r="S1540" i="1"/>
  <c r="T1540" i="1"/>
  <c r="S1532" i="1"/>
  <c r="T1532" i="1"/>
  <c r="S1524" i="1"/>
  <c r="T1524" i="1"/>
  <c r="S1516" i="1"/>
  <c r="T1516" i="1"/>
  <c r="S1508" i="1"/>
  <c r="T1508" i="1"/>
  <c r="S1500" i="1"/>
  <c r="T1500" i="1"/>
  <c r="S1492" i="1"/>
  <c r="T1492" i="1"/>
  <c r="S1484" i="1"/>
  <c r="T1484" i="1"/>
  <c r="S1476" i="1"/>
  <c r="T1476" i="1"/>
  <c r="S1468" i="1"/>
  <c r="T1468" i="1"/>
  <c r="S1460" i="1"/>
  <c r="T1460" i="1"/>
  <c r="S1452" i="1"/>
  <c r="T1452" i="1"/>
  <c r="S1444" i="1"/>
  <c r="T1444" i="1"/>
  <c r="S1436" i="1"/>
  <c r="T1436" i="1"/>
  <c r="S1428" i="1"/>
  <c r="T1428" i="1"/>
  <c r="S1420" i="1"/>
  <c r="T1420" i="1"/>
  <c r="S1412" i="1"/>
  <c r="T1412" i="1"/>
  <c r="S1404" i="1"/>
  <c r="T1404" i="1"/>
  <c r="S1396" i="1"/>
  <c r="T1396" i="1"/>
  <c r="S1388" i="1"/>
  <c r="T1388" i="1"/>
  <c r="S1380" i="1"/>
  <c r="T1380" i="1"/>
  <c r="S1372" i="1"/>
  <c r="T1372" i="1"/>
  <c r="S1364" i="1"/>
  <c r="T1364" i="1"/>
  <c r="S1356" i="1"/>
  <c r="T1356" i="1"/>
  <c r="S1348" i="1"/>
  <c r="T1348" i="1"/>
  <c r="S1340" i="1"/>
  <c r="T1340" i="1"/>
  <c r="S1332" i="1"/>
  <c r="T1332" i="1"/>
  <c r="S1324" i="1"/>
  <c r="T1324" i="1"/>
  <c r="S1316" i="1"/>
  <c r="T1316" i="1"/>
  <c r="S1308" i="1"/>
  <c r="T1308" i="1"/>
  <c r="S1300" i="1"/>
  <c r="T1300" i="1"/>
  <c r="S1292" i="1"/>
  <c r="T1292" i="1"/>
  <c r="S1284" i="1"/>
  <c r="T1284" i="1"/>
  <c r="S1276" i="1"/>
  <c r="T1276" i="1"/>
  <c r="S1268" i="1"/>
  <c r="T1268" i="1"/>
  <c r="S1260" i="1"/>
  <c r="T1260" i="1"/>
  <c r="S1252" i="1"/>
  <c r="T1252" i="1"/>
  <c r="S1244" i="1"/>
  <c r="T1244" i="1"/>
  <c r="S1236" i="1"/>
  <c r="T1236" i="1"/>
  <c r="S1228" i="1"/>
  <c r="T1228" i="1"/>
  <c r="S1220" i="1"/>
  <c r="T1220" i="1"/>
  <c r="S1212" i="1"/>
  <c r="T1212" i="1"/>
  <c r="S1204" i="1"/>
  <c r="T1204" i="1"/>
  <c r="S1196" i="1"/>
  <c r="T1196" i="1"/>
  <c r="S1188" i="1"/>
  <c r="T1188" i="1"/>
  <c r="S1180" i="1"/>
  <c r="T1180" i="1"/>
  <c r="S1172" i="1"/>
  <c r="T1172" i="1"/>
  <c r="S1164" i="1"/>
  <c r="T1164" i="1"/>
  <c r="S1156" i="1"/>
  <c r="T1156" i="1"/>
  <c r="S1148" i="1"/>
  <c r="T1148" i="1"/>
  <c r="S1140" i="1"/>
  <c r="T1140" i="1"/>
  <c r="S1132" i="1"/>
  <c r="T1132" i="1"/>
  <c r="S1124" i="1"/>
  <c r="T1124" i="1"/>
  <c r="S1116" i="1"/>
  <c r="T1116" i="1"/>
  <c r="S1108" i="1"/>
  <c r="T1108" i="1"/>
  <c r="S1100" i="1"/>
  <c r="T1100" i="1"/>
  <c r="S1092" i="1"/>
  <c r="T1092" i="1"/>
  <c r="S1084" i="1"/>
  <c r="T1084" i="1"/>
  <c r="S1076" i="1"/>
  <c r="T1076" i="1"/>
  <c r="S1068" i="1"/>
  <c r="T1068" i="1"/>
  <c r="S1060" i="1"/>
  <c r="T1060" i="1"/>
  <c r="S1052" i="1"/>
  <c r="T1052" i="1"/>
  <c r="S1044" i="1"/>
  <c r="T1044" i="1"/>
  <c r="S3787" i="1"/>
  <c r="T3787" i="1"/>
  <c r="S3763" i="1"/>
  <c r="T3763" i="1"/>
  <c r="S3203" i="1"/>
  <c r="T3203" i="1"/>
  <c r="S3195" i="1"/>
  <c r="T3195" i="1"/>
  <c r="S2923" i="1"/>
  <c r="T2923" i="1"/>
  <c r="S2915" i="1"/>
  <c r="T2915" i="1"/>
  <c r="S2907" i="1"/>
  <c r="T2907" i="1"/>
  <c r="S2899" i="1"/>
  <c r="T2899" i="1"/>
  <c r="S2891" i="1"/>
  <c r="T2891" i="1"/>
  <c r="S2883" i="1"/>
  <c r="T2883" i="1"/>
  <c r="S2875" i="1"/>
  <c r="T2875" i="1"/>
  <c r="S2867" i="1"/>
  <c r="T2867" i="1"/>
  <c r="S2859" i="1"/>
  <c r="T2859" i="1"/>
  <c r="S2851" i="1"/>
  <c r="T2851" i="1"/>
  <c r="S2843" i="1"/>
  <c r="T2843" i="1"/>
  <c r="S2835" i="1"/>
  <c r="T2835" i="1"/>
  <c r="S2827" i="1"/>
  <c r="T2827" i="1"/>
  <c r="S2819" i="1"/>
  <c r="T2819" i="1"/>
  <c r="S2811" i="1"/>
  <c r="T2811" i="1"/>
  <c r="S2803" i="1"/>
  <c r="T2803" i="1"/>
  <c r="S2795" i="1"/>
  <c r="T2795" i="1"/>
  <c r="S2787" i="1"/>
  <c r="T2787" i="1"/>
  <c r="S2779" i="1"/>
  <c r="T2779" i="1"/>
  <c r="S2771" i="1"/>
  <c r="T2771" i="1"/>
  <c r="S2763" i="1"/>
  <c r="T2763" i="1"/>
  <c r="S2755" i="1"/>
  <c r="T2755" i="1"/>
  <c r="S2747" i="1"/>
  <c r="T2747" i="1"/>
  <c r="S2739" i="1"/>
  <c r="T2739" i="1"/>
  <c r="S2731" i="1"/>
  <c r="T2731" i="1"/>
  <c r="S2723" i="1"/>
  <c r="T2723" i="1"/>
  <c r="S2715" i="1"/>
  <c r="T2715" i="1"/>
  <c r="S2707" i="1"/>
  <c r="T2707" i="1"/>
  <c r="S2699" i="1"/>
  <c r="T2699" i="1"/>
  <c r="S2691" i="1"/>
  <c r="T2691" i="1"/>
  <c r="S2683" i="1"/>
  <c r="T2683" i="1"/>
  <c r="S2675" i="1"/>
  <c r="T2675" i="1"/>
  <c r="S2667" i="1"/>
  <c r="T2667" i="1"/>
  <c r="S2659" i="1"/>
  <c r="T2659" i="1"/>
  <c r="S2651" i="1"/>
  <c r="T2651" i="1"/>
  <c r="S2643" i="1"/>
  <c r="T2643" i="1"/>
  <c r="S2635" i="1"/>
  <c r="T2635" i="1"/>
  <c r="S2627" i="1"/>
  <c r="T2627" i="1"/>
  <c r="S2619" i="1"/>
  <c r="T2619" i="1"/>
  <c r="S2611" i="1"/>
  <c r="T2611" i="1"/>
  <c r="S2603" i="1"/>
  <c r="T2603" i="1"/>
  <c r="S2595" i="1"/>
  <c r="T2595" i="1"/>
  <c r="S2587" i="1"/>
  <c r="T2587" i="1"/>
  <c r="S2579" i="1"/>
  <c r="T2579" i="1"/>
  <c r="S2571" i="1"/>
  <c r="T2571" i="1"/>
  <c r="S2563" i="1"/>
  <c r="T2563" i="1"/>
  <c r="S2555" i="1"/>
  <c r="T2555" i="1"/>
  <c r="S2547" i="1"/>
  <c r="T2547" i="1"/>
  <c r="S2539" i="1"/>
  <c r="T2539" i="1"/>
  <c r="S2531" i="1"/>
  <c r="T2531" i="1"/>
  <c r="S2523" i="1"/>
  <c r="T2523" i="1"/>
  <c r="S2515" i="1"/>
  <c r="T2515" i="1"/>
  <c r="S2507" i="1"/>
  <c r="T2507" i="1"/>
  <c r="S2499" i="1"/>
  <c r="T2499" i="1"/>
  <c r="S2491" i="1"/>
  <c r="T2491" i="1"/>
  <c r="S2483" i="1"/>
  <c r="T2483" i="1"/>
  <c r="S2475" i="1"/>
  <c r="T2475" i="1"/>
  <c r="S2467" i="1"/>
  <c r="T2467" i="1"/>
  <c r="S2459" i="1"/>
  <c r="T2459" i="1"/>
  <c r="S2451" i="1"/>
  <c r="T2451" i="1"/>
  <c r="S2443" i="1"/>
  <c r="T2443" i="1"/>
  <c r="S2435" i="1"/>
  <c r="T2435" i="1"/>
  <c r="S2427" i="1"/>
  <c r="T2427" i="1"/>
  <c r="S2419" i="1"/>
  <c r="T2419" i="1"/>
  <c r="S2411" i="1"/>
  <c r="T2411" i="1"/>
  <c r="S2403" i="1"/>
  <c r="T2403" i="1"/>
  <c r="S2395" i="1"/>
  <c r="T2395" i="1"/>
  <c r="S2387" i="1"/>
  <c r="T2387" i="1"/>
  <c r="S2379" i="1"/>
  <c r="T2379" i="1"/>
  <c r="S2371" i="1"/>
  <c r="T2371" i="1"/>
  <c r="S2363" i="1"/>
  <c r="T2363" i="1"/>
  <c r="S2355" i="1"/>
  <c r="T2355" i="1"/>
  <c r="S2347" i="1"/>
  <c r="T2347" i="1"/>
  <c r="S2339" i="1"/>
  <c r="T2339" i="1"/>
  <c r="S2331" i="1"/>
  <c r="T2331" i="1"/>
  <c r="S2323" i="1"/>
  <c r="T2323" i="1"/>
  <c r="S2315" i="1"/>
  <c r="T2315" i="1"/>
  <c r="S2307" i="1"/>
  <c r="T2307" i="1"/>
  <c r="S2299" i="1"/>
  <c r="T2299" i="1"/>
  <c r="S2291" i="1"/>
  <c r="T2291" i="1"/>
  <c r="S2283" i="1"/>
  <c r="T2283" i="1"/>
  <c r="S2275" i="1"/>
  <c r="T2275" i="1"/>
  <c r="S2267" i="1"/>
  <c r="T2267" i="1"/>
  <c r="S2259" i="1"/>
  <c r="T2259" i="1"/>
  <c r="S2251" i="1"/>
  <c r="T2251" i="1"/>
  <c r="S2243" i="1"/>
  <c r="T2243" i="1"/>
  <c r="S2235" i="1"/>
  <c r="T2235" i="1"/>
  <c r="S2227" i="1"/>
  <c r="T2227" i="1"/>
  <c r="S2219" i="1"/>
  <c r="T2219" i="1"/>
  <c r="S2211" i="1"/>
  <c r="T2211" i="1"/>
  <c r="S2203" i="1"/>
  <c r="T2203" i="1"/>
  <c r="S2195" i="1"/>
  <c r="T2195" i="1"/>
  <c r="S2187" i="1"/>
  <c r="T2187" i="1"/>
  <c r="S2179" i="1"/>
  <c r="T2179" i="1"/>
  <c r="S2171" i="1"/>
  <c r="T2171" i="1"/>
  <c r="S2163" i="1"/>
  <c r="T2163" i="1"/>
  <c r="S2155" i="1"/>
  <c r="T2155" i="1"/>
  <c r="S2147" i="1"/>
  <c r="T2147" i="1"/>
  <c r="S2139" i="1"/>
  <c r="T2139" i="1"/>
  <c r="S2131" i="1"/>
  <c r="T2131" i="1"/>
  <c r="S2123" i="1"/>
  <c r="T2123" i="1"/>
  <c r="S2115" i="1"/>
  <c r="T2115" i="1"/>
  <c r="S2107" i="1"/>
  <c r="T2107" i="1"/>
  <c r="S2099" i="1"/>
  <c r="T2099" i="1"/>
  <c r="S2091" i="1"/>
  <c r="T2091" i="1"/>
  <c r="S2083" i="1"/>
  <c r="T2083" i="1"/>
  <c r="S2075" i="1"/>
  <c r="T2075" i="1"/>
  <c r="S2067" i="1"/>
  <c r="T2067" i="1"/>
  <c r="S2059" i="1"/>
  <c r="T2059" i="1"/>
  <c r="S2051" i="1"/>
  <c r="T2051" i="1"/>
  <c r="S2043" i="1"/>
  <c r="T2043" i="1"/>
  <c r="S2035" i="1"/>
  <c r="T2035" i="1"/>
  <c r="S2027" i="1"/>
  <c r="T2027" i="1"/>
  <c r="S2019" i="1"/>
  <c r="T2019" i="1"/>
  <c r="S2011" i="1"/>
  <c r="T2011" i="1"/>
  <c r="S2003" i="1"/>
  <c r="T2003" i="1"/>
  <c r="S1995" i="1"/>
  <c r="T1995" i="1"/>
  <c r="S1987" i="1"/>
  <c r="T1987" i="1"/>
  <c r="S1979" i="1"/>
  <c r="T1979" i="1"/>
  <c r="S1971" i="1"/>
  <c r="T1971" i="1"/>
  <c r="S1963" i="1"/>
  <c r="T1963" i="1"/>
  <c r="S1955" i="1"/>
  <c r="T1955" i="1"/>
  <c r="S1947" i="1"/>
  <c r="T1947" i="1"/>
  <c r="S1939" i="1"/>
  <c r="T1939" i="1"/>
  <c r="S1931" i="1"/>
  <c r="T1931" i="1"/>
  <c r="S1923" i="1"/>
  <c r="T1923" i="1"/>
  <c r="S1915" i="1"/>
  <c r="T1915" i="1"/>
  <c r="S1907" i="1"/>
  <c r="T1907" i="1"/>
  <c r="S1899" i="1"/>
  <c r="T1899" i="1"/>
  <c r="S1891" i="1"/>
  <c r="T1891" i="1"/>
  <c r="S1883" i="1"/>
  <c r="T1883" i="1"/>
  <c r="S1875" i="1"/>
  <c r="T1875" i="1"/>
  <c r="S1867" i="1"/>
  <c r="T1867" i="1"/>
  <c r="S1859" i="1"/>
  <c r="T1859" i="1"/>
  <c r="S1851" i="1"/>
  <c r="T1851" i="1"/>
  <c r="S1843" i="1"/>
  <c r="T1843" i="1"/>
  <c r="S1835" i="1"/>
  <c r="T1835" i="1"/>
  <c r="S1827" i="1"/>
  <c r="T1827" i="1"/>
  <c r="S1819" i="1"/>
  <c r="T1819" i="1"/>
  <c r="S1811" i="1"/>
  <c r="T1811" i="1"/>
  <c r="S1803" i="1"/>
  <c r="T1803" i="1"/>
  <c r="S1795" i="1"/>
  <c r="T1795" i="1"/>
  <c r="S1787" i="1"/>
  <c r="T1787" i="1"/>
  <c r="S1779" i="1"/>
  <c r="T1779" i="1"/>
  <c r="S1771" i="1"/>
  <c r="T1771" i="1"/>
  <c r="S1763" i="1"/>
  <c r="T1763" i="1"/>
  <c r="S1755" i="1"/>
  <c r="T1755" i="1"/>
  <c r="S1747" i="1"/>
  <c r="T1747" i="1"/>
  <c r="S1739" i="1"/>
  <c r="T1739" i="1"/>
  <c r="S1731" i="1"/>
  <c r="T1731" i="1"/>
  <c r="S1723" i="1"/>
  <c r="T1723" i="1"/>
  <c r="S1715" i="1"/>
  <c r="T1715" i="1"/>
  <c r="S1707" i="1"/>
  <c r="T1707" i="1"/>
  <c r="S1699" i="1"/>
  <c r="T1699" i="1"/>
  <c r="S1691" i="1"/>
  <c r="T1691" i="1"/>
  <c r="S1683" i="1"/>
  <c r="T1683" i="1"/>
  <c r="S1675" i="1"/>
  <c r="T1675" i="1"/>
  <c r="S1667" i="1"/>
  <c r="T1667" i="1"/>
  <c r="S1659" i="1"/>
  <c r="T1659" i="1"/>
  <c r="S1651" i="1"/>
  <c r="T1651" i="1"/>
  <c r="S1643" i="1"/>
  <c r="T1643" i="1"/>
  <c r="S1635" i="1"/>
  <c r="T1635" i="1"/>
  <c r="S1627" i="1"/>
  <c r="T1627" i="1"/>
  <c r="S1619" i="1"/>
  <c r="T1619" i="1"/>
  <c r="S1611" i="1"/>
  <c r="T1611" i="1"/>
  <c r="S1603" i="1"/>
  <c r="T1603" i="1"/>
  <c r="S1595" i="1"/>
  <c r="T1595" i="1"/>
  <c r="S1587" i="1"/>
  <c r="T1587" i="1"/>
  <c r="S1579" i="1"/>
  <c r="T1579" i="1"/>
  <c r="S1571" i="1"/>
  <c r="T1571" i="1"/>
  <c r="S1563" i="1"/>
  <c r="T1563" i="1"/>
  <c r="S1555" i="1"/>
  <c r="T1555" i="1"/>
  <c r="S1547" i="1"/>
  <c r="T1547" i="1"/>
  <c r="S1539" i="1"/>
  <c r="T1539" i="1"/>
  <c r="S1531" i="1"/>
  <c r="T1531" i="1"/>
  <c r="S1523" i="1"/>
  <c r="T1523" i="1"/>
  <c r="S1515" i="1"/>
  <c r="T1515" i="1"/>
  <c r="S1507" i="1"/>
  <c r="T1507" i="1"/>
  <c r="S1499" i="1"/>
  <c r="T1499" i="1"/>
  <c r="S1491" i="1"/>
  <c r="T1491" i="1"/>
  <c r="S1483" i="1"/>
  <c r="T1483" i="1"/>
  <c r="S1475" i="1"/>
  <c r="T1475" i="1"/>
  <c r="S1467" i="1"/>
  <c r="T1467" i="1"/>
  <c r="S1459" i="1"/>
  <c r="T1459" i="1"/>
  <c r="S1451" i="1"/>
  <c r="T1451" i="1"/>
  <c r="S1443" i="1"/>
  <c r="T1443" i="1"/>
  <c r="S1435" i="1"/>
  <c r="T1435" i="1"/>
  <c r="S1427" i="1"/>
  <c r="T1427" i="1"/>
  <c r="S1419" i="1"/>
  <c r="T1419" i="1"/>
  <c r="S1411" i="1"/>
  <c r="T1411" i="1"/>
  <c r="S1403" i="1"/>
  <c r="T1403" i="1"/>
  <c r="S1395" i="1"/>
  <c r="T1395" i="1"/>
  <c r="S1387" i="1"/>
  <c r="T1387" i="1"/>
  <c r="S1379" i="1"/>
  <c r="T1379" i="1"/>
  <c r="S1371" i="1"/>
  <c r="T1371" i="1"/>
  <c r="S1363" i="1"/>
  <c r="T1363" i="1"/>
  <c r="S1355" i="1"/>
  <c r="T1355" i="1"/>
  <c r="S1347" i="1"/>
  <c r="T1347" i="1"/>
  <c r="S1339" i="1"/>
  <c r="T1339" i="1"/>
  <c r="S1331" i="1"/>
  <c r="T1331" i="1"/>
  <c r="S1323" i="1"/>
  <c r="T1323" i="1"/>
  <c r="S1315" i="1"/>
  <c r="T1315" i="1"/>
  <c r="S1307" i="1"/>
  <c r="T1307" i="1"/>
  <c r="S1299" i="1"/>
  <c r="T1299" i="1"/>
  <c r="S1291" i="1"/>
  <c r="T1291" i="1"/>
  <c r="S1283" i="1"/>
  <c r="T1283" i="1"/>
  <c r="S1275" i="1"/>
  <c r="T1275" i="1"/>
  <c r="S1267" i="1"/>
  <c r="T1267" i="1"/>
  <c r="S1259" i="1"/>
  <c r="T1259" i="1"/>
  <c r="S1251" i="1"/>
  <c r="T1251" i="1"/>
  <c r="S1243" i="1"/>
  <c r="T1243" i="1"/>
  <c r="S1235" i="1"/>
  <c r="T1235" i="1"/>
  <c r="S1227" i="1"/>
  <c r="T1227" i="1"/>
  <c r="S1219" i="1"/>
  <c r="T1219" i="1"/>
  <c r="S1211" i="1"/>
  <c r="T1211" i="1"/>
  <c r="S1203" i="1"/>
  <c r="T1203" i="1"/>
  <c r="S1195" i="1"/>
  <c r="T1195" i="1"/>
  <c r="S1187" i="1"/>
  <c r="T1187" i="1"/>
  <c r="S1179" i="1"/>
  <c r="T1179" i="1"/>
  <c r="S1171" i="1"/>
  <c r="T1171" i="1"/>
  <c r="S1163" i="1"/>
  <c r="T1163" i="1"/>
  <c r="S1155" i="1"/>
  <c r="T1155" i="1"/>
  <c r="S1147" i="1"/>
  <c r="T1147" i="1"/>
  <c r="S1139" i="1"/>
  <c r="T1139" i="1"/>
  <c r="S1131" i="1"/>
  <c r="T1131" i="1"/>
  <c r="S1123" i="1"/>
  <c r="T1123" i="1"/>
  <c r="S1115" i="1"/>
  <c r="T1115" i="1"/>
  <c r="S1107" i="1"/>
  <c r="T1107" i="1"/>
  <c r="S1099" i="1"/>
  <c r="T1099" i="1"/>
  <c r="S1091" i="1"/>
  <c r="T1091" i="1"/>
  <c r="S1083" i="1"/>
  <c r="T1083" i="1"/>
  <c r="S1075" i="1"/>
  <c r="T1075" i="1"/>
  <c r="S3882" i="1"/>
  <c r="T3882" i="1"/>
  <c r="S3754" i="1"/>
  <c r="T3754" i="1"/>
  <c r="S3634" i="1"/>
  <c r="T3634" i="1"/>
  <c r="S3194" i="1"/>
  <c r="T3194" i="1"/>
  <c r="S2922" i="1"/>
  <c r="T2922" i="1"/>
  <c r="S2914" i="1"/>
  <c r="T2914" i="1"/>
  <c r="S2906" i="1"/>
  <c r="T2906" i="1"/>
  <c r="S2898" i="1"/>
  <c r="T2898" i="1"/>
  <c r="S2890" i="1"/>
  <c r="T2890" i="1"/>
  <c r="S2882" i="1"/>
  <c r="T2882" i="1"/>
  <c r="S2874" i="1"/>
  <c r="T2874" i="1"/>
  <c r="S2866" i="1"/>
  <c r="T2866" i="1"/>
  <c r="S2858" i="1"/>
  <c r="T2858" i="1"/>
  <c r="S2850" i="1"/>
  <c r="T2850" i="1"/>
  <c r="S2842" i="1"/>
  <c r="T2842" i="1"/>
  <c r="S2834" i="1"/>
  <c r="T2834" i="1"/>
  <c r="S2826" i="1"/>
  <c r="T2826" i="1"/>
  <c r="S2818" i="1"/>
  <c r="T2818" i="1"/>
  <c r="S2810" i="1"/>
  <c r="T2810" i="1"/>
  <c r="S2802" i="1"/>
  <c r="T2802" i="1"/>
  <c r="S2794" i="1"/>
  <c r="T2794" i="1"/>
  <c r="S2786" i="1"/>
  <c r="T2786" i="1"/>
  <c r="S2778" i="1"/>
  <c r="T2778" i="1"/>
  <c r="S2770" i="1"/>
  <c r="T2770" i="1"/>
  <c r="S2762" i="1"/>
  <c r="T2762" i="1"/>
  <c r="S2754" i="1"/>
  <c r="T2754" i="1"/>
  <c r="S2746" i="1"/>
  <c r="T2746" i="1"/>
  <c r="S2738" i="1"/>
  <c r="T2738" i="1"/>
  <c r="S2730" i="1"/>
  <c r="T2730" i="1"/>
  <c r="S2722" i="1"/>
  <c r="T2722" i="1"/>
  <c r="S2714" i="1"/>
  <c r="T2714" i="1"/>
  <c r="S2706" i="1"/>
  <c r="T2706" i="1"/>
  <c r="S2698" i="1"/>
  <c r="T2698" i="1"/>
  <c r="S2690" i="1"/>
  <c r="T2690" i="1"/>
  <c r="S2682" i="1"/>
  <c r="T2682" i="1"/>
  <c r="S2674" i="1"/>
  <c r="T2674" i="1"/>
  <c r="S2666" i="1"/>
  <c r="T2666" i="1"/>
  <c r="S2658" i="1"/>
  <c r="T2658" i="1"/>
  <c r="S2650" i="1"/>
  <c r="T2650" i="1"/>
  <c r="S2642" i="1"/>
  <c r="T2642" i="1"/>
  <c r="S2634" i="1"/>
  <c r="T2634" i="1"/>
  <c r="S2626" i="1"/>
  <c r="T2626" i="1"/>
  <c r="S2618" i="1"/>
  <c r="T2618" i="1"/>
  <c r="S2610" i="1"/>
  <c r="T2610" i="1"/>
  <c r="S2602" i="1"/>
  <c r="T2602" i="1"/>
  <c r="S2594" i="1"/>
  <c r="T2594" i="1"/>
  <c r="S2586" i="1"/>
  <c r="T2586" i="1"/>
  <c r="S2578" i="1"/>
  <c r="T2578" i="1"/>
  <c r="S2570" i="1"/>
  <c r="T2570" i="1"/>
  <c r="S2562" i="1"/>
  <c r="T2562" i="1"/>
  <c r="S2554" i="1"/>
  <c r="T2554" i="1"/>
  <c r="S2546" i="1"/>
  <c r="T2546" i="1"/>
  <c r="S2538" i="1"/>
  <c r="T2538" i="1"/>
  <c r="S2530" i="1"/>
  <c r="T2530" i="1"/>
  <c r="S2522" i="1"/>
  <c r="T2522" i="1"/>
  <c r="S2514" i="1"/>
  <c r="T2514" i="1"/>
  <c r="S2506" i="1"/>
  <c r="T2506" i="1"/>
  <c r="S2498" i="1"/>
  <c r="T2498" i="1"/>
  <c r="S2490" i="1"/>
  <c r="T2490" i="1"/>
  <c r="S2482" i="1"/>
  <c r="T2482" i="1"/>
  <c r="S2474" i="1"/>
  <c r="T2474" i="1"/>
  <c r="S2466" i="1"/>
  <c r="T2466" i="1"/>
  <c r="S2458" i="1"/>
  <c r="T2458" i="1"/>
  <c r="S2450" i="1"/>
  <c r="T2450" i="1"/>
  <c r="S2442" i="1"/>
  <c r="T2442" i="1"/>
  <c r="S2434" i="1"/>
  <c r="T2434" i="1"/>
  <c r="S2426" i="1"/>
  <c r="T2426" i="1"/>
  <c r="S2418" i="1"/>
  <c r="T2418" i="1"/>
  <c r="S2410" i="1"/>
  <c r="T2410" i="1"/>
  <c r="S2402" i="1"/>
  <c r="T2402" i="1"/>
  <c r="S2394" i="1"/>
  <c r="T2394" i="1"/>
  <c r="S2386" i="1"/>
  <c r="T2386" i="1"/>
  <c r="S2378" i="1"/>
  <c r="T2378" i="1"/>
  <c r="S2370" i="1"/>
  <c r="T2370" i="1"/>
  <c r="S2362" i="1"/>
  <c r="T2362" i="1"/>
  <c r="S2354" i="1"/>
  <c r="T2354" i="1"/>
  <c r="S2346" i="1"/>
  <c r="T2346" i="1"/>
  <c r="S2338" i="1"/>
  <c r="T2338" i="1"/>
  <c r="S2330" i="1"/>
  <c r="T2330" i="1"/>
  <c r="S2322" i="1"/>
  <c r="T2322" i="1"/>
  <c r="S2314" i="1"/>
  <c r="T2314" i="1"/>
  <c r="S2306" i="1"/>
  <c r="T2306" i="1"/>
  <c r="S2298" i="1"/>
  <c r="T2298" i="1"/>
  <c r="S2290" i="1"/>
  <c r="T2290" i="1"/>
  <c r="S2282" i="1"/>
  <c r="T2282" i="1"/>
  <c r="S2274" i="1"/>
  <c r="T2274" i="1"/>
  <c r="S2266" i="1"/>
  <c r="T2266" i="1"/>
  <c r="S2258" i="1"/>
  <c r="T2258" i="1"/>
  <c r="S2250" i="1"/>
  <c r="T2250" i="1"/>
  <c r="S2242" i="1"/>
  <c r="T2242" i="1"/>
  <c r="S2234" i="1"/>
  <c r="T2234" i="1"/>
  <c r="S2226" i="1"/>
  <c r="T2226" i="1"/>
  <c r="S2218" i="1"/>
  <c r="T2218" i="1"/>
  <c r="S2210" i="1"/>
  <c r="T2210" i="1"/>
  <c r="S2202" i="1"/>
  <c r="T2202" i="1"/>
  <c r="S2194" i="1"/>
  <c r="T2194" i="1"/>
  <c r="S2186" i="1"/>
  <c r="T2186" i="1"/>
  <c r="S2178" i="1"/>
  <c r="T2178" i="1"/>
  <c r="S2170" i="1"/>
  <c r="T2170" i="1"/>
  <c r="S2162" i="1"/>
  <c r="T2162" i="1"/>
  <c r="S2154" i="1"/>
  <c r="T2154" i="1"/>
  <c r="S2146" i="1"/>
  <c r="T2146" i="1"/>
  <c r="S2138" i="1"/>
  <c r="T2138" i="1"/>
  <c r="S2130" i="1"/>
  <c r="T2130" i="1"/>
  <c r="S2122" i="1"/>
  <c r="T2122" i="1"/>
  <c r="S2114" i="1"/>
  <c r="T2114" i="1"/>
  <c r="S2106" i="1"/>
  <c r="T2106" i="1"/>
  <c r="S2098" i="1"/>
  <c r="T2098" i="1"/>
  <c r="S2090" i="1"/>
  <c r="T2090" i="1"/>
  <c r="S2082" i="1"/>
  <c r="T2082" i="1"/>
  <c r="S2074" i="1"/>
  <c r="T2074" i="1"/>
  <c r="S2066" i="1"/>
  <c r="T2066" i="1"/>
  <c r="S2058" i="1"/>
  <c r="T2058" i="1"/>
  <c r="S2050" i="1"/>
  <c r="T2050" i="1"/>
  <c r="S2042" i="1"/>
  <c r="T2042" i="1"/>
  <c r="S2034" i="1"/>
  <c r="T2034" i="1"/>
  <c r="S2026" i="1"/>
  <c r="T2026" i="1"/>
  <c r="S2018" i="1"/>
  <c r="T2018" i="1"/>
  <c r="S2010" i="1"/>
  <c r="T2010" i="1"/>
  <c r="S2002" i="1"/>
  <c r="T2002" i="1"/>
  <c r="S1994" i="1"/>
  <c r="T1994" i="1"/>
  <c r="S1986" i="1"/>
  <c r="T1986" i="1"/>
  <c r="S1978" i="1"/>
  <c r="T1978" i="1"/>
  <c r="S1970" i="1"/>
  <c r="T1970" i="1"/>
  <c r="S1962" i="1"/>
  <c r="T1962" i="1"/>
  <c r="S1954" i="1"/>
  <c r="T1954" i="1"/>
  <c r="S1946" i="1"/>
  <c r="T1946" i="1"/>
  <c r="S1938" i="1"/>
  <c r="T1938" i="1"/>
  <c r="S1930" i="1"/>
  <c r="T1930" i="1"/>
  <c r="S1922" i="1"/>
  <c r="T1922" i="1"/>
  <c r="S1914" i="1"/>
  <c r="T1914" i="1"/>
  <c r="S1906" i="1"/>
  <c r="T1906" i="1"/>
  <c r="S1898" i="1"/>
  <c r="T1898" i="1"/>
  <c r="S1890" i="1"/>
  <c r="T1890" i="1"/>
  <c r="S1882" i="1"/>
  <c r="T1882" i="1"/>
  <c r="S1874" i="1"/>
  <c r="T1874" i="1"/>
  <c r="S1866" i="1"/>
  <c r="T1866" i="1"/>
  <c r="S1858" i="1"/>
  <c r="T1858" i="1"/>
  <c r="S1850" i="1"/>
  <c r="T1850" i="1"/>
  <c r="S1842" i="1"/>
  <c r="T1842" i="1"/>
  <c r="S1834" i="1"/>
  <c r="T1834" i="1"/>
  <c r="S1826" i="1"/>
  <c r="T1826" i="1"/>
  <c r="S1818" i="1"/>
  <c r="T1818" i="1"/>
  <c r="S1810" i="1"/>
  <c r="T1810" i="1"/>
  <c r="S1802" i="1"/>
  <c r="T1802" i="1"/>
  <c r="S1794" i="1"/>
  <c r="T1794" i="1"/>
  <c r="S1786" i="1"/>
  <c r="T1786" i="1"/>
  <c r="S1778" i="1"/>
  <c r="T1778" i="1"/>
  <c r="S1770" i="1"/>
  <c r="T1770" i="1"/>
  <c r="S1762" i="1"/>
  <c r="T1762" i="1"/>
  <c r="S1754" i="1"/>
  <c r="T1754" i="1"/>
  <c r="S1746" i="1"/>
  <c r="T1746" i="1"/>
  <c r="S1738" i="1"/>
  <c r="T1738" i="1"/>
  <c r="S1730" i="1"/>
  <c r="T1730" i="1"/>
  <c r="S1722" i="1"/>
  <c r="T1722" i="1"/>
  <c r="S1714" i="1"/>
  <c r="T1714" i="1"/>
  <c r="S1706" i="1"/>
  <c r="T1706" i="1"/>
  <c r="S1698" i="1"/>
  <c r="T1698" i="1"/>
  <c r="S1690" i="1"/>
  <c r="T1690" i="1"/>
  <c r="S1682" i="1"/>
  <c r="T1682" i="1"/>
  <c r="S1674" i="1"/>
  <c r="T1674" i="1"/>
  <c r="S1666" i="1"/>
  <c r="T1666" i="1"/>
  <c r="S1658" i="1"/>
  <c r="T1658" i="1"/>
  <c r="S1650" i="1"/>
  <c r="T1650" i="1"/>
  <c r="S1642" i="1"/>
  <c r="T1642" i="1"/>
  <c r="S1634" i="1"/>
  <c r="T1634" i="1"/>
  <c r="S1626" i="1"/>
  <c r="T1626" i="1"/>
  <c r="S1618" i="1"/>
  <c r="T1618" i="1"/>
  <c r="S1610" i="1"/>
  <c r="T1610" i="1"/>
  <c r="S1602" i="1"/>
  <c r="T1602" i="1"/>
  <c r="S1594" i="1"/>
  <c r="T1594" i="1"/>
  <c r="S1586" i="1"/>
  <c r="T1586" i="1"/>
  <c r="S1578" i="1"/>
  <c r="T1578" i="1"/>
  <c r="S1570" i="1"/>
  <c r="T1570" i="1"/>
  <c r="S1562" i="1"/>
  <c r="T1562" i="1"/>
  <c r="S1554" i="1"/>
  <c r="T1554" i="1"/>
  <c r="S1546" i="1"/>
  <c r="T1546" i="1"/>
  <c r="S1538" i="1"/>
  <c r="T1538" i="1"/>
  <c r="S1530" i="1"/>
  <c r="T1530" i="1"/>
  <c r="S1522" i="1"/>
  <c r="T1522" i="1"/>
  <c r="S1514" i="1"/>
  <c r="T1514" i="1"/>
  <c r="S1506" i="1"/>
  <c r="T1506" i="1"/>
  <c r="S1498" i="1"/>
  <c r="T1498" i="1"/>
  <c r="S1490" i="1"/>
  <c r="T1490" i="1"/>
  <c r="S1482" i="1"/>
  <c r="T1482" i="1"/>
  <c r="S1474" i="1"/>
  <c r="T1474" i="1"/>
  <c r="S1466" i="1"/>
  <c r="T1466" i="1"/>
  <c r="S1458" i="1"/>
  <c r="T1458" i="1"/>
  <c r="S1450" i="1"/>
  <c r="T1450" i="1"/>
  <c r="S1442" i="1"/>
  <c r="T1442" i="1"/>
  <c r="S1434" i="1"/>
  <c r="T1434" i="1"/>
  <c r="S1426" i="1"/>
  <c r="T1426" i="1"/>
  <c r="S1418" i="1"/>
  <c r="T1418" i="1"/>
  <c r="S1410" i="1"/>
  <c r="T1410" i="1"/>
  <c r="S1402" i="1"/>
  <c r="T1402" i="1"/>
  <c r="S1394" i="1"/>
  <c r="T1394" i="1"/>
  <c r="S1386" i="1"/>
  <c r="T1386" i="1"/>
  <c r="S1378" i="1"/>
  <c r="T1378" i="1"/>
  <c r="S1370" i="1"/>
  <c r="T1370" i="1"/>
  <c r="S1362" i="1"/>
  <c r="T1362" i="1"/>
  <c r="S1354" i="1"/>
  <c r="T1354" i="1"/>
  <c r="S1346" i="1"/>
  <c r="T1346" i="1"/>
  <c r="S1338" i="1"/>
  <c r="T1338" i="1"/>
  <c r="S1330" i="1"/>
  <c r="T1330" i="1"/>
  <c r="S1322" i="1"/>
  <c r="T1322" i="1"/>
  <c r="S1314" i="1"/>
  <c r="T1314" i="1"/>
  <c r="S1306" i="1"/>
  <c r="T1306" i="1"/>
  <c r="S1298" i="1"/>
  <c r="T1298" i="1"/>
  <c r="S1290" i="1"/>
  <c r="T1290" i="1"/>
  <c r="S1282" i="1"/>
  <c r="T1282" i="1"/>
  <c r="S1274" i="1"/>
  <c r="T1274" i="1"/>
  <c r="S1266" i="1"/>
  <c r="T1266" i="1"/>
  <c r="S1258" i="1"/>
  <c r="T1258" i="1"/>
  <c r="S1250" i="1"/>
  <c r="T1250" i="1"/>
  <c r="S1242" i="1"/>
  <c r="T1242" i="1"/>
  <c r="S1234" i="1"/>
  <c r="T1234" i="1"/>
  <c r="S1226" i="1"/>
  <c r="T1226" i="1"/>
  <c r="S1218" i="1"/>
  <c r="T1218" i="1"/>
  <c r="S1210" i="1"/>
  <c r="T1210" i="1"/>
  <c r="S1202" i="1"/>
  <c r="T1202" i="1"/>
  <c r="S1194" i="1"/>
  <c r="T1194" i="1"/>
  <c r="S1186" i="1"/>
  <c r="T1186" i="1"/>
  <c r="S1178" i="1"/>
  <c r="T1178" i="1"/>
  <c r="S1170" i="1"/>
  <c r="T1170" i="1"/>
  <c r="S1162" i="1"/>
  <c r="T1162" i="1"/>
  <c r="S1154" i="1"/>
  <c r="T1154" i="1"/>
  <c r="S1146" i="1"/>
  <c r="T1146" i="1"/>
  <c r="S1138" i="1"/>
  <c r="T1138" i="1"/>
  <c r="S1130" i="1"/>
  <c r="T1130" i="1"/>
  <c r="S1122" i="1"/>
  <c r="T1122" i="1"/>
  <c r="S1114" i="1"/>
  <c r="T1114" i="1"/>
  <c r="S1106" i="1"/>
  <c r="T1106" i="1"/>
  <c r="S1098" i="1"/>
  <c r="T1098" i="1"/>
  <c r="S1090" i="1"/>
  <c r="T1090" i="1"/>
  <c r="S1082" i="1"/>
  <c r="T1082" i="1"/>
  <c r="S3881" i="1"/>
  <c r="T3881" i="1"/>
  <c r="S3649" i="1"/>
  <c r="T3649" i="1"/>
  <c r="S2921" i="1"/>
  <c r="T2921" i="1"/>
  <c r="S2913" i="1"/>
  <c r="T2913" i="1"/>
  <c r="S2905" i="1"/>
  <c r="T2905" i="1"/>
  <c r="S2897" i="1"/>
  <c r="T2897" i="1"/>
  <c r="S2889" i="1"/>
  <c r="T2889" i="1"/>
  <c r="S2881" i="1"/>
  <c r="T2881" i="1"/>
  <c r="S2873" i="1"/>
  <c r="T2873" i="1"/>
  <c r="S2865" i="1"/>
  <c r="T2865" i="1"/>
  <c r="S2857" i="1"/>
  <c r="T2857" i="1"/>
  <c r="S2849" i="1"/>
  <c r="T2849" i="1"/>
  <c r="S2841" i="1"/>
  <c r="T2841" i="1"/>
  <c r="S2833" i="1"/>
  <c r="T2833" i="1"/>
  <c r="S2825" i="1"/>
  <c r="T2825" i="1"/>
  <c r="S2817" i="1"/>
  <c r="T2817" i="1"/>
  <c r="S2809" i="1"/>
  <c r="T2809" i="1"/>
  <c r="S2801" i="1"/>
  <c r="T2801" i="1"/>
  <c r="S2793" i="1"/>
  <c r="T2793" i="1"/>
  <c r="S2785" i="1"/>
  <c r="T2785" i="1"/>
  <c r="S2777" i="1"/>
  <c r="T2777" i="1"/>
  <c r="S2769" i="1"/>
  <c r="T2769" i="1"/>
  <c r="S2761" i="1"/>
  <c r="T2761" i="1"/>
  <c r="S2753" i="1"/>
  <c r="T2753" i="1"/>
  <c r="S2745" i="1"/>
  <c r="T2745" i="1"/>
  <c r="S2737" i="1"/>
  <c r="T2737" i="1"/>
  <c r="S2729" i="1"/>
  <c r="T2729" i="1"/>
  <c r="S2721" i="1"/>
  <c r="T2721" i="1"/>
  <c r="S2713" i="1"/>
  <c r="T2713" i="1"/>
  <c r="S2705" i="1"/>
  <c r="T2705" i="1"/>
  <c r="S2697" i="1"/>
  <c r="T2697" i="1"/>
  <c r="S2689" i="1"/>
  <c r="T2689" i="1"/>
  <c r="S2681" i="1"/>
  <c r="T2681" i="1"/>
  <c r="S2673" i="1"/>
  <c r="T2673" i="1"/>
  <c r="S2665" i="1"/>
  <c r="T2665" i="1"/>
  <c r="S2657" i="1"/>
  <c r="T2657" i="1"/>
  <c r="S2649" i="1"/>
  <c r="T2649" i="1"/>
  <c r="S2641" i="1"/>
  <c r="T2641" i="1"/>
  <c r="S2633" i="1"/>
  <c r="T2633" i="1"/>
  <c r="S2625" i="1"/>
  <c r="T2625" i="1"/>
  <c r="S2617" i="1"/>
  <c r="T2617" i="1"/>
  <c r="S2609" i="1"/>
  <c r="T2609" i="1"/>
  <c r="S2601" i="1"/>
  <c r="T2601" i="1"/>
  <c r="S2593" i="1"/>
  <c r="T2593" i="1"/>
  <c r="S2585" i="1"/>
  <c r="T2585" i="1"/>
  <c r="S2577" i="1"/>
  <c r="T2577" i="1"/>
  <c r="S2569" i="1"/>
  <c r="T2569" i="1"/>
  <c r="S2561" i="1"/>
  <c r="T2561" i="1"/>
  <c r="S2553" i="1"/>
  <c r="T2553" i="1"/>
  <c r="S2545" i="1"/>
  <c r="T2545" i="1"/>
  <c r="S2537" i="1"/>
  <c r="T2537" i="1"/>
  <c r="S2529" i="1"/>
  <c r="T2529" i="1"/>
  <c r="S2521" i="1"/>
  <c r="T2521" i="1"/>
  <c r="S2513" i="1"/>
  <c r="T2513" i="1"/>
  <c r="S2505" i="1"/>
  <c r="T2505" i="1"/>
  <c r="S2497" i="1"/>
  <c r="T2497" i="1"/>
  <c r="S2489" i="1"/>
  <c r="T2489" i="1"/>
  <c r="S2481" i="1"/>
  <c r="T2481" i="1"/>
  <c r="S2473" i="1"/>
  <c r="T2473" i="1"/>
  <c r="S2465" i="1"/>
  <c r="T2465" i="1"/>
  <c r="S2457" i="1"/>
  <c r="T2457" i="1"/>
  <c r="S2449" i="1"/>
  <c r="T2449" i="1"/>
  <c r="S2441" i="1"/>
  <c r="T2441" i="1"/>
  <c r="S2433" i="1"/>
  <c r="T2433" i="1"/>
  <c r="S2425" i="1"/>
  <c r="T2425" i="1"/>
  <c r="S2417" i="1"/>
  <c r="T2417" i="1"/>
  <c r="S2409" i="1"/>
  <c r="T2409" i="1"/>
  <c r="S2401" i="1"/>
  <c r="T2401" i="1"/>
  <c r="S2393" i="1"/>
  <c r="T2393" i="1"/>
  <c r="S2385" i="1"/>
  <c r="T2385" i="1"/>
  <c r="S2377" i="1"/>
  <c r="T2377" i="1"/>
  <c r="S2369" i="1"/>
  <c r="T2369" i="1"/>
  <c r="S2361" i="1"/>
  <c r="T2361" i="1"/>
  <c r="S2353" i="1"/>
  <c r="T2353" i="1"/>
  <c r="S2345" i="1"/>
  <c r="T2345" i="1"/>
  <c r="S2337" i="1"/>
  <c r="T2337" i="1"/>
  <c r="S2329" i="1"/>
  <c r="T2329" i="1"/>
  <c r="S2321" i="1"/>
  <c r="T2321" i="1"/>
  <c r="S2313" i="1"/>
  <c r="T2313" i="1"/>
  <c r="S2305" i="1"/>
  <c r="T2305" i="1"/>
  <c r="S2297" i="1"/>
  <c r="T2297" i="1"/>
  <c r="S2289" i="1"/>
  <c r="T2289" i="1"/>
  <c r="S2281" i="1"/>
  <c r="T2281" i="1"/>
  <c r="S2273" i="1"/>
  <c r="T2273" i="1"/>
  <c r="S2265" i="1"/>
  <c r="T2265" i="1"/>
  <c r="S2257" i="1"/>
  <c r="T2257" i="1"/>
  <c r="S2249" i="1"/>
  <c r="T2249" i="1"/>
  <c r="S2241" i="1"/>
  <c r="T2241" i="1"/>
  <c r="S2233" i="1"/>
  <c r="T2233" i="1"/>
  <c r="S2225" i="1"/>
  <c r="T2225" i="1"/>
  <c r="S2217" i="1"/>
  <c r="T2217" i="1"/>
  <c r="S2209" i="1"/>
  <c r="T2209" i="1"/>
  <c r="S2201" i="1"/>
  <c r="T2201" i="1"/>
  <c r="S2193" i="1"/>
  <c r="T2193" i="1"/>
  <c r="S2185" i="1"/>
  <c r="T2185" i="1"/>
  <c r="S2177" i="1"/>
  <c r="T2177" i="1"/>
  <c r="S2169" i="1"/>
  <c r="T2169" i="1"/>
  <c r="S2161" i="1"/>
  <c r="T2161" i="1"/>
  <c r="S2153" i="1"/>
  <c r="T2153" i="1"/>
  <c r="S2145" i="1"/>
  <c r="T2145" i="1"/>
  <c r="S2137" i="1"/>
  <c r="T2137" i="1"/>
  <c r="S2129" i="1"/>
  <c r="T2129" i="1"/>
  <c r="S2121" i="1"/>
  <c r="T2121" i="1"/>
  <c r="S2113" i="1"/>
  <c r="T2113" i="1"/>
  <c r="S2105" i="1"/>
  <c r="T2105" i="1"/>
  <c r="S2097" i="1"/>
  <c r="T2097" i="1"/>
  <c r="S2089" i="1"/>
  <c r="T2089" i="1"/>
  <c r="S2081" i="1"/>
  <c r="T2081" i="1"/>
  <c r="S2073" i="1"/>
  <c r="T2073" i="1"/>
  <c r="S2065" i="1"/>
  <c r="T2065" i="1"/>
  <c r="S2057" i="1"/>
  <c r="T2057" i="1"/>
  <c r="S2049" i="1"/>
  <c r="T2049" i="1"/>
  <c r="S2041" i="1"/>
  <c r="T2041" i="1"/>
  <c r="S2033" i="1"/>
  <c r="T2033" i="1"/>
  <c r="S2025" i="1"/>
  <c r="T2025" i="1"/>
  <c r="S2017" i="1"/>
  <c r="T2017" i="1"/>
  <c r="S2009" i="1"/>
  <c r="T2009" i="1"/>
  <c r="S2001" i="1"/>
  <c r="T2001" i="1"/>
  <c r="S1993" i="1"/>
  <c r="T1993" i="1"/>
  <c r="S1985" i="1"/>
  <c r="T1985" i="1"/>
  <c r="S1977" i="1"/>
  <c r="T1977" i="1"/>
  <c r="S1969" i="1"/>
  <c r="T1969" i="1"/>
  <c r="S1961" i="1"/>
  <c r="T1961" i="1"/>
  <c r="S1953" i="1"/>
  <c r="T1953" i="1"/>
  <c r="S1945" i="1"/>
  <c r="T1945" i="1"/>
  <c r="S1937" i="1"/>
  <c r="T1937" i="1"/>
  <c r="S1929" i="1"/>
  <c r="T1929" i="1"/>
  <c r="S1921" i="1"/>
  <c r="T1921" i="1"/>
  <c r="S1913" i="1"/>
  <c r="T1913" i="1"/>
  <c r="S1905" i="1"/>
  <c r="T1905" i="1"/>
  <c r="S1897" i="1"/>
  <c r="T1897" i="1"/>
  <c r="S1889" i="1"/>
  <c r="T1889" i="1"/>
  <c r="S1881" i="1"/>
  <c r="T1881" i="1"/>
  <c r="S1873" i="1"/>
  <c r="T1873" i="1"/>
  <c r="S1865" i="1"/>
  <c r="T1865" i="1"/>
  <c r="S1857" i="1"/>
  <c r="T1857" i="1"/>
  <c r="S1849" i="1"/>
  <c r="T1849" i="1"/>
  <c r="S1841" i="1"/>
  <c r="T1841" i="1"/>
  <c r="S1833" i="1"/>
  <c r="T1833" i="1"/>
  <c r="S1825" i="1"/>
  <c r="T1825" i="1"/>
  <c r="S1817" i="1"/>
  <c r="T1817" i="1"/>
  <c r="S1809" i="1"/>
  <c r="T1809" i="1"/>
  <c r="S1801" i="1"/>
  <c r="T1801" i="1"/>
  <c r="S1793" i="1"/>
  <c r="T1793" i="1"/>
  <c r="S1785" i="1"/>
  <c r="T1785" i="1"/>
  <c r="S1777" i="1"/>
  <c r="T1777" i="1"/>
  <c r="S1769" i="1"/>
  <c r="T1769" i="1"/>
  <c r="S1761" i="1"/>
  <c r="T1761" i="1"/>
  <c r="S1753" i="1"/>
  <c r="T1753" i="1"/>
  <c r="S1745" i="1"/>
  <c r="T1745" i="1"/>
  <c r="S1737" i="1"/>
  <c r="T1737" i="1"/>
  <c r="S1729" i="1"/>
  <c r="T1729" i="1"/>
  <c r="S1721" i="1"/>
  <c r="T1721" i="1"/>
  <c r="S1713" i="1"/>
  <c r="T1713" i="1"/>
  <c r="S1705" i="1"/>
  <c r="T1705" i="1"/>
  <c r="S1697" i="1"/>
  <c r="T1697" i="1"/>
  <c r="S1689" i="1"/>
  <c r="T1689" i="1"/>
  <c r="S1681" i="1"/>
  <c r="T1681" i="1"/>
  <c r="S1673" i="1"/>
  <c r="T1673" i="1"/>
  <c r="S1665" i="1"/>
  <c r="T1665" i="1"/>
  <c r="S1657" i="1"/>
  <c r="T1657" i="1"/>
  <c r="S1649" i="1"/>
  <c r="T1649" i="1"/>
  <c r="S1641" i="1"/>
  <c r="T1641" i="1"/>
  <c r="S1633" i="1"/>
  <c r="T1633" i="1"/>
  <c r="S1625" i="1"/>
  <c r="T1625" i="1"/>
  <c r="S1617" i="1"/>
  <c r="T1617" i="1"/>
  <c r="S1609" i="1"/>
  <c r="T1609" i="1"/>
  <c r="S1601" i="1"/>
  <c r="T1601" i="1"/>
  <c r="S1593" i="1"/>
  <c r="T1593" i="1"/>
  <c r="S1585" i="1"/>
  <c r="T1585" i="1"/>
  <c r="S1577" i="1"/>
  <c r="T1577" i="1"/>
  <c r="S1569" i="1"/>
  <c r="T1569" i="1"/>
  <c r="S1561" i="1"/>
  <c r="T1561" i="1"/>
  <c r="S1553" i="1"/>
  <c r="T1553" i="1"/>
  <c r="S1545" i="1"/>
  <c r="T1545" i="1"/>
  <c r="S1537" i="1"/>
  <c r="T1537" i="1"/>
  <c r="S1529" i="1"/>
  <c r="T1529" i="1"/>
  <c r="S1521" i="1"/>
  <c r="T1521" i="1"/>
  <c r="S1513" i="1"/>
  <c r="T1513" i="1"/>
  <c r="S1505" i="1"/>
  <c r="T1505" i="1"/>
  <c r="S1497" i="1"/>
  <c r="T1497" i="1"/>
  <c r="S1489" i="1"/>
  <c r="T1489" i="1"/>
  <c r="S1481" i="1"/>
  <c r="T1481" i="1"/>
  <c r="S1473" i="1"/>
  <c r="T1473" i="1"/>
  <c r="S1465" i="1"/>
  <c r="T1465" i="1"/>
  <c r="S1457" i="1"/>
  <c r="T1457" i="1"/>
  <c r="S1449" i="1"/>
  <c r="T1449" i="1"/>
  <c r="S1441" i="1"/>
  <c r="T1441" i="1"/>
  <c r="S1433" i="1"/>
  <c r="T1433" i="1"/>
  <c r="S1425" i="1"/>
  <c r="T1425" i="1"/>
  <c r="S1417" i="1"/>
  <c r="T1417" i="1"/>
  <c r="S1409" i="1"/>
  <c r="T1409" i="1"/>
  <c r="S1401" i="1"/>
  <c r="T1401" i="1"/>
  <c r="S1393" i="1"/>
  <c r="T1393" i="1"/>
  <c r="S1385" i="1"/>
  <c r="T1385" i="1"/>
  <c r="S1377" i="1"/>
  <c r="T1377" i="1"/>
  <c r="S1369" i="1"/>
  <c r="T1369" i="1"/>
  <c r="S1361" i="1"/>
  <c r="T1361" i="1"/>
  <c r="S1353" i="1"/>
  <c r="T1353" i="1"/>
  <c r="S1345" i="1"/>
  <c r="T1345" i="1"/>
  <c r="S1337" i="1"/>
  <c r="T1337" i="1"/>
  <c r="S1329" i="1"/>
  <c r="T1329" i="1"/>
  <c r="S1321" i="1"/>
  <c r="T1321" i="1"/>
  <c r="S1313" i="1"/>
  <c r="T1313" i="1"/>
  <c r="S1305" i="1"/>
  <c r="T1305" i="1"/>
  <c r="S1297" i="1"/>
  <c r="T1297" i="1"/>
  <c r="S1289" i="1"/>
  <c r="T1289" i="1"/>
  <c r="S1281" i="1"/>
  <c r="T1281" i="1"/>
  <c r="S1273" i="1"/>
  <c r="T1273" i="1"/>
  <c r="S1265" i="1"/>
  <c r="T1265" i="1"/>
  <c r="S1257" i="1"/>
  <c r="T1257" i="1"/>
  <c r="S1249" i="1"/>
  <c r="T1249" i="1"/>
  <c r="S1241" i="1"/>
  <c r="T1241" i="1"/>
  <c r="S1233" i="1"/>
  <c r="T1233" i="1"/>
  <c r="S1225" i="1"/>
  <c r="T1225" i="1"/>
  <c r="S1217" i="1"/>
  <c r="T1217" i="1"/>
  <c r="S1209" i="1"/>
  <c r="T1209" i="1"/>
  <c r="S1201" i="1"/>
  <c r="T1201" i="1"/>
  <c r="S1193" i="1"/>
  <c r="T1193" i="1"/>
  <c r="S1185" i="1"/>
  <c r="T1185" i="1"/>
  <c r="S1177" i="1"/>
  <c r="T1177" i="1"/>
  <c r="S1169" i="1"/>
  <c r="T1169" i="1"/>
  <c r="S1161" i="1"/>
  <c r="T1161" i="1"/>
  <c r="S1153" i="1"/>
  <c r="T1153" i="1"/>
  <c r="S1145" i="1"/>
  <c r="T1145" i="1"/>
  <c r="S1137" i="1"/>
  <c r="T1137" i="1"/>
  <c r="S1129" i="1"/>
  <c r="T1129" i="1"/>
  <c r="S1121" i="1"/>
  <c r="T1121" i="1"/>
  <c r="S1113" i="1"/>
  <c r="T1113" i="1"/>
  <c r="S1105" i="1"/>
  <c r="T1105" i="1"/>
  <c r="S1097" i="1"/>
  <c r="T1097" i="1"/>
  <c r="S1089" i="1"/>
  <c r="T1089" i="1"/>
  <c r="S1081" i="1"/>
  <c r="T1081" i="1"/>
  <c r="S3784" i="1"/>
  <c r="T3784" i="1"/>
  <c r="S3632" i="1"/>
  <c r="T3632" i="1"/>
  <c r="S2920" i="1"/>
  <c r="T2920" i="1"/>
  <c r="S2912" i="1"/>
  <c r="T2912" i="1"/>
  <c r="S2904" i="1"/>
  <c r="T2904" i="1"/>
  <c r="S2896" i="1"/>
  <c r="T2896" i="1"/>
  <c r="S2888" i="1"/>
  <c r="T2888" i="1"/>
  <c r="S2880" i="1"/>
  <c r="T2880" i="1"/>
  <c r="S2872" i="1"/>
  <c r="T2872" i="1"/>
  <c r="S2864" i="1"/>
  <c r="T2864" i="1"/>
  <c r="S2856" i="1"/>
  <c r="T2856" i="1"/>
  <c r="S2848" i="1"/>
  <c r="T2848" i="1"/>
  <c r="S2840" i="1"/>
  <c r="T2840" i="1"/>
  <c r="S2832" i="1"/>
  <c r="T2832" i="1"/>
  <c r="S2824" i="1"/>
  <c r="T2824" i="1"/>
  <c r="S2816" i="1"/>
  <c r="T2816" i="1"/>
  <c r="S2808" i="1"/>
  <c r="T2808" i="1"/>
  <c r="S2800" i="1"/>
  <c r="T2800" i="1"/>
  <c r="S2792" i="1"/>
  <c r="T2792" i="1"/>
  <c r="S2784" i="1"/>
  <c r="T2784" i="1"/>
  <c r="S2776" i="1"/>
  <c r="T2776" i="1"/>
  <c r="S2768" i="1"/>
  <c r="T2768" i="1"/>
  <c r="S2760" i="1"/>
  <c r="T2760" i="1"/>
  <c r="S2752" i="1"/>
  <c r="T2752" i="1"/>
  <c r="S2744" i="1"/>
  <c r="T2744" i="1"/>
  <c r="S2736" i="1"/>
  <c r="T2736" i="1"/>
  <c r="S2728" i="1"/>
  <c r="T2728" i="1"/>
  <c r="S2720" i="1"/>
  <c r="T2720" i="1"/>
  <c r="S2712" i="1"/>
  <c r="T2712" i="1"/>
  <c r="S2704" i="1"/>
  <c r="T2704" i="1"/>
  <c r="S2696" i="1"/>
  <c r="T2696" i="1"/>
  <c r="S2688" i="1"/>
  <c r="T2688" i="1"/>
  <c r="S2680" i="1"/>
  <c r="T2680" i="1"/>
  <c r="S2672" i="1"/>
  <c r="T2672" i="1"/>
  <c r="S2664" i="1"/>
  <c r="T2664" i="1"/>
  <c r="S2656" i="1"/>
  <c r="T2656" i="1"/>
  <c r="S2648" i="1"/>
  <c r="T2648" i="1"/>
  <c r="S2640" i="1"/>
  <c r="T2640" i="1"/>
  <c r="S2632" i="1"/>
  <c r="T2632" i="1"/>
  <c r="S2624" i="1"/>
  <c r="T2624" i="1"/>
  <c r="S2616" i="1"/>
  <c r="T2616" i="1"/>
  <c r="S2608" i="1"/>
  <c r="T2608" i="1"/>
  <c r="S2600" i="1"/>
  <c r="T2600" i="1"/>
  <c r="S2592" i="1"/>
  <c r="T2592" i="1"/>
  <c r="S2584" i="1"/>
  <c r="T2584" i="1"/>
  <c r="S2576" i="1"/>
  <c r="T2576" i="1"/>
  <c r="S2568" i="1"/>
  <c r="T2568" i="1"/>
  <c r="S2560" i="1"/>
  <c r="T2560" i="1"/>
  <c r="S2552" i="1"/>
  <c r="T2552" i="1"/>
  <c r="S2544" i="1"/>
  <c r="T2544" i="1"/>
  <c r="S2536" i="1"/>
  <c r="T2536" i="1"/>
  <c r="S2528" i="1"/>
  <c r="T2528" i="1"/>
  <c r="S2520" i="1"/>
  <c r="T2520" i="1"/>
  <c r="S2512" i="1"/>
  <c r="T2512" i="1"/>
  <c r="S2504" i="1"/>
  <c r="T2504" i="1"/>
  <c r="S2496" i="1"/>
  <c r="T2496" i="1"/>
  <c r="S2488" i="1"/>
  <c r="T2488" i="1"/>
  <c r="S2480" i="1"/>
  <c r="T2480" i="1"/>
  <c r="S2472" i="1"/>
  <c r="T2472" i="1"/>
  <c r="S2464" i="1"/>
  <c r="T2464" i="1"/>
  <c r="S2456" i="1"/>
  <c r="T2456" i="1"/>
  <c r="S2448" i="1"/>
  <c r="T2448" i="1"/>
  <c r="S2440" i="1"/>
  <c r="T2440" i="1"/>
  <c r="S2432" i="1"/>
  <c r="T2432" i="1"/>
  <c r="S2424" i="1"/>
  <c r="T2424" i="1"/>
  <c r="S2416" i="1"/>
  <c r="T2416" i="1"/>
  <c r="S2408" i="1"/>
  <c r="T2408" i="1"/>
  <c r="S2400" i="1"/>
  <c r="T2400" i="1"/>
  <c r="S2392" i="1"/>
  <c r="T2392" i="1"/>
  <c r="S2384" i="1"/>
  <c r="T2384" i="1"/>
  <c r="S2376" i="1"/>
  <c r="T2376" i="1"/>
  <c r="S2368" i="1"/>
  <c r="T2368" i="1"/>
  <c r="S2360" i="1"/>
  <c r="T2360" i="1"/>
  <c r="S2352" i="1"/>
  <c r="T2352" i="1"/>
  <c r="S2344" i="1"/>
  <c r="T2344" i="1"/>
  <c r="S2336" i="1"/>
  <c r="T2336" i="1"/>
  <c r="S2328" i="1"/>
  <c r="T2328" i="1"/>
  <c r="S2320" i="1"/>
  <c r="T2320" i="1"/>
  <c r="S2312" i="1"/>
  <c r="T2312" i="1"/>
  <c r="S2304" i="1"/>
  <c r="T2304" i="1"/>
  <c r="S2296" i="1"/>
  <c r="T2296" i="1"/>
  <c r="S2288" i="1"/>
  <c r="T2288" i="1"/>
  <c r="S2280" i="1"/>
  <c r="T2280" i="1"/>
  <c r="S2272" i="1"/>
  <c r="T2272" i="1"/>
  <c r="S2264" i="1"/>
  <c r="T2264" i="1"/>
  <c r="S2256" i="1"/>
  <c r="T2256" i="1"/>
  <c r="S2248" i="1"/>
  <c r="T2248" i="1"/>
  <c r="S2240" i="1"/>
  <c r="T2240" i="1"/>
  <c r="S2232" i="1"/>
  <c r="T2232" i="1"/>
  <c r="S2224" i="1"/>
  <c r="T2224" i="1"/>
  <c r="S2216" i="1"/>
  <c r="T2216" i="1"/>
  <c r="S2208" i="1"/>
  <c r="T2208" i="1"/>
  <c r="S2200" i="1"/>
  <c r="T2200" i="1"/>
  <c r="S2192" i="1"/>
  <c r="T2192" i="1"/>
  <c r="S2184" i="1"/>
  <c r="T2184" i="1"/>
  <c r="S2176" i="1"/>
  <c r="T2176" i="1"/>
  <c r="S2168" i="1"/>
  <c r="T2168" i="1"/>
  <c r="S2160" i="1"/>
  <c r="T2160" i="1"/>
  <c r="S2152" i="1"/>
  <c r="T2152" i="1"/>
  <c r="S2144" i="1"/>
  <c r="T2144" i="1"/>
  <c r="S2136" i="1"/>
  <c r="T2136" i="1"/>
  <c r="S2128" i="1"/>
  <c r="T2128" i="1"/>
  <c r="S2120" i="1"/>
  <c r="T2120" i="1"/>
  <c r="S2112" i="1"/>
  <c r="T2112" i="1"/>
  <c r="S2104" i="1"/>
  <c r="T2104" i="1"/>
  <c r="S2096" i="1"/>
  <c r="T2096" i="1"/>
  <c r="S2088" i="1"/>
  <c r="T2088" i="1"/>
  <c r="S2080" i="1"/>
  <c r="T2080" i="1"/>
  <c r="S2072" i="1"/>
  <c r="T2072" i="1"/>
  <c r="S2064" i="1"/>
  <c r="T2064" i="1"/>
  <c r="S2056" i="1"/>
  <c r="T2056" i="1"/>
  <c r="S2048" i="1"/>
  <c r="T2048" i="1"/>
  <c r="S2040" i="1"/>
  <c r="T2040" i="1"/>
  <c r="S2032" i="1"/>
  <c r="T2032" i="1"/>
  <c r="S2024" i="1"/>
  <c r="T2024" i="1"/>
  <c r="S2016" i="1"/>
  <c r="T2016" i="1"/>
  <c r="S2008" i="1"/>
  <c r="T2008" i="1"/>
  <c r="S2000" i="1"/>
  <c r="T2000" i="1"/>
  <c r="S1992" i="1"/>
  <c r="T1992" i="1"/>
  <c r="S1984" i="1"/>
  <c r="T1984" i="1"/>
  <c r="S1976" i="1"/>
  <c r="T1976" i="1"/>
  <c r="S1968" i="1"/>
  <c r="T1968" i="1"/>
  <c r="S1960" i="1"/>
  <c r="T1960" i="1"/>
  <c r="S1952" i="1"/>
  <c r="T1952" i="1"/>
  <c r="S1944" i="1"/>
  <c r="T1944" i="1"/>
  <c r="S1936" i="1"/>
  <c r="T1936" i="1"/>
  <c r="S1928" i="1"/>
  <c r="T1928" i="1"/>
  <c r="S1920" i="1"/>
  <c r="T1920" i="1"/>
  <c r="S1912" i="1"/>
  <c r="T1912" i="1"/>
  <c r="S1904" i="1"/>
  <c r="T1904" i="1"/>
  <c r="S1896" i="1"/>
  <c r="T1896" i="1"/>
  <c r="S1888" i="1"/>
  <c r="T1888" i="1"/>
  <c r="S1880" i="1"/>
  <c r="T1880" i="1"/>
  <c r="S1872" i="1"/>
  <c r="T1872" i="1"/>
  <c r="S1864" i="1"/>
  <c r="T1864" i="1"/>
  <c r="S1856" i="1"/>
  <c r="T1856" i="1"/>
  <c r="S1848" i="1"/>
  <c r="T1848" i="1"/>
  <c r="S1840" i="1"/>
  <c r="T1840" i="1"/>
  <c r="S1832" i="1"/>
  <c r="T1832" i="1"/>
  <c r="S1824" i="1"/>
  <c r="T1824" i="1"/>
  <c r="S1816" i="1"/>
  <c r="T1816" i="1"/>
  <c r="S1808" i="1"/>
  <c r="T1808" i="1"/>
  <c r="S1800" i="1"/>
  <c r="T1800" i="1"/>
  <c r="S1792" i="1"/>
  <c r="T1792" i="1"/>
  <c r="S1784" i="1"/>
  <c r="T1784" i="1"/>
  <c r="S1776" i="1"/>
  <c r="T1776" i="1"/>
  <c r="S1768" i="1"/>
  <c r="T1768" i="1"/>
  <c r="S1760" i="1"/>
  <c r="T1760" i="1"/>
  <c r="S1752" i="1"/>
  <c r="T1752" i="1"/>
  <c r="S1744" i="1"/>
  <c r="T1744" i="1"/>
  <c r="S1736" i="1"/>
  <c r="T1736" i="1"/>
  <c r="S1728" i="1"/>
  <c r="T1728" i="1"/>
  <c r="S1720" i="1"/>
  <c r="T1720" i="1"/>
  <c r="S1712" i="1"/>
  <c r="T1712" i="1"/>
  <c r="S1704" i="1"/>
  <c r="T1704" i="1"/>
  <c r="S1696" i="1"/>
  <c r="T1696" i="1"/>
  <c r="S1688" i="1"/>
  <c r="T1688" i="1"/>
  <c r="S1680" i="1"/>
  <c r="T1680" i="1"/>
  <c r="S1672" i="1"/>
  <c r="T1672" i="1"/>
  <c r="S1664" i="1"/>
  <c r="T1664" i="1"/>
  <c r="S1656" i="1"/>
  <c r="T1656" i="1"/>
  <c r="S1648" i="1"/>
  <c r="T1648" i="1"/>
  <c r="S1640" i="1"/>
  <c r="T1640" i="1"/>
  <c r="S1632" i="1"/>
  <c r="T1632" i="1"/>
  <c r="S1624" i="1"/>
  <c r="T1624" i="1"/>
  <c r="S1616" i="1"/>
  <c r="T1616" i="1"/>
  <c r="S1608" i="1"/>
  <c r="T1608" i="1"/>
  <c r="S1600" i="1"/>
  <c r="T1600" i="1"/>
  <c r="S1592" i="1"/>
  <c r="T1592" i="1"/>
  <c r="S1584" i="1"/>
  <c r="T1584" i="1"/>
  <c r="S1576" i="1"/>
  <c r="T1576" i="1"/>
  <c r="S1568" i="1"/>
  <c r="T1568" i="1"/>
  <c r="S1560" i="1"/>
  <c r="T1560" i="1"/>
  <c r="S1552" i="1"/>
  <c r="T1552" i="1"/>
  <c r="S1544" i="1"/>
  <c r="T1544" i="1"/>
  <c r="S1536" i="1"/>
  <c r="T1536" i="1"/>
  <c r="S1528" i="1"/>
  <c r="T1528" i="1"/>
  <c r="S1520" i="1"/>
  <c r="T1520" i="1"/>
  <c r="S1512" i="1"/>
  <c r="T1512" i="1"/>
  <c r="S1504" i="1"/>
  <c r="T1504" i="1"/>
  <c r="S1496" i="1"/>
  <c r="T1496" i="1"/>
  <c r="S1488" i="1"/>
  <c r="T1488" i="1"/>
  <c r="S1480" i="1"/>
  <c r="T1480" i="1"/>
  <c r="S1472" i="1"/>
  <c r="T1472" i="1"/>
  <c r="S1464" i="1"/>
  <c r="T1464" i="1"/>
  <c r="S1456" i="1"/>
  <c r="T1456" i="1"/>
  <c r="S1448" i="1"/>
  <c r="T1448" i="1"/>
  <c r="S1440" i="1"/>
  <c r="T1440" i="1"/>
  <c r="S1432" i="1"/>
  <c r="T1432" i="1"/>
  <c r="S1424" i="1"/>
  <c r="T1424" i="1"/>
  <c r="S1416" i="1"/>
  <c r="T1416" i="1"/>
  <c r="S1408" i="1"/>
  <c r="T1408" i="1"/>
  <c r="S1400" i="1"/>
  <c r="T1400" i="1"/>
  <c r="S1392" i="1"/>
  <c r="T1392" i="1"/>
  <c r="S1384" i="1"/>
  <c r="T1384" i="1"/>
  <c r="S1376" i="1"/>
  <c r="T1376" i="1"/>
  <c r="S1368" i="1"/>
  <c r="T1368" i="1"/>
  <c r="S1360" i="1"/>
  <c r="T1360" i="1"/>
  <c r="S1352" i="1"/>
  <c r="T1352" i="1"/>
  <c r="S1344" i="1"/>
  <c r="T1344" i="1"/>
  <c r="S1336" i="1"/>
  <c r="T1336" i="1"/>
  <c r="S1328" i="1"/>
  <c r="T1328" i="1"/>
  <c r="S1320" i="1"/>
  <c r="T1320" i="1"/>
  <c r="S1312" i="1"/>
  <c r="T1312" i="1"/>
  <c r="S1304" i="1"/>
  <c r="T1304" i="1"/>
  <c r="S1296" i="1"/>
  <c r="T1296" i="1"/>
  <c r="S1288" i="1"/>
  <c r="T1288" i="1"/>
  <c r="S1280" i="1"/>
  <c r="T1280" i="1"/>
  <c r="S1272" i="1"/>
  <c r="T1272" i="1"/>
  <c r="S1264" i="1"/>
  <c r="T1264" i="1"/>
  <c r="S1256" i="1"/>
  <c r="T1256" i="1"/>
  <c r="S1248" i="1"/>
  <c r="T1248" i="1"/>
  <c r="S1240" i="1"/>
  <c r="T1240" i="1"/>
  <c r="S1232" i="1"/>
  <c r="T1232" i="1"/>
  <c r="S1224" i="1"/>
  <c r="T1224" i="1"/>
  <c r="S1216" i="1"/>
  <c r="T1216" i="1"/>
  <c r="S1208" i="1"/>
  <c r="T1208" i="1"/>
  <c r="S1200" i="1"/>
  <c r="T1200" i="1"/>
  <c r="S1192" i="1"/>
  <c r="T1192" i="1"/>
  <c r="S1184" i="1"/>
  <c r="T1184" i="1"/>
  <c r="S1176" i="1"/>
  <c r="T1176" i="1"/>
  <c r="S1168" i="1"/>
  <c r="T1168" i="1"/>
  <c r="S1160" i="1"/>
  <c r="T1160" i="1"/>
  <c r="S1152" i="1"/>
  <c r="T1152" i="1"/>
  <c r="S1144" i="1"/>
  <c r="T1144" i="1"/>
  <c r="S1136" i="1"/>
  <c r="T1136" i="1"/>
  <c r="S1128" i="1"/>
  <c r="T1128" i="1"/>
  <c r="S1120" i="1"/>
  <c r="T1120" i="1"/>
  <c r="S1112" i="1"/>
  <c r="T1112" i="1"/>
  <c r="S1104" i="1"/>
  <c r="T1104" i="1"/>
  <c r="S1096" i="1"/>
  <c r="T1096" i="1"/>
  <c r="S1088" i="1"/>
  <c r="T1088" i="1"/>
  <c r="S1080" i="1"/>
  <c r="T1080" i="1"/>
  <c r="S1072" i="1"/>
  <c r="T1072" i="1"/>
  <c r="S1064" i="1"/>
  <c r="T1064" i="1"/>
  <c r="S1056" i="1"/>
  <c r="T1056" i="1"/>
  <c r="S1048" i="1"/>
  <c r="T1048" i="1"/>
  <c r="S1040" i="1"/>
  <c r="T1040" i="1"/>
  <c r="S1032" i="1"/>
  <c r="T1032" i="1"/>
  <c r="S1024" i="1"/>
  <c r="T1024" i="1"/>
  <c r="S1016" i="1"/>
  <c r="T1016" i="1"/>
  <c r="S1008" i="1"/>
  <c r="T1008" i="1"/>
  <c r="S1000" i="1"/>
  <c r="T1000" i="1"/>
  <c r="S992" i="1"/>
  <c r="T992" i="1"/>
  <c r="S984" i="1"/>
  <c r="T984" i="1"/>
  <c r="S976" i="1"/>
  <c r="T976" i="1"/>
  <c r="S968" i="1"/>
  <c r="T968" i="1"/>
  <c r="S960" i="1"/>
  <c r="T960" i="1"/>
  <c r="S952" i="1"/>
  <c r="T952" i="1"/>
  <c r="S944" i="1"/>
  <c r="T944" i="1"/>
  <c r="S936" i="1"/>
  <c r="T936" i="1"/>
  <c r="S928" i="1"/>
  <c r="T928" i="1"/>
  <c r="S920" i="1"/>
  <c r="T920" i="1"/>
  <c r="S912" i="1"/>
  <c r="T912" i="1"/>
  <c r="S904" i="1"/>
  <c r="T904" i="1"/>
  <c r="S896" i="1"/>
  <c r="T896" i="1"/>
  <c r="S888" i="1"/>
  <c r="T888" i="1"/>
  <c r="S880" i="1"/>
  <c r="T880" i="1"/>
  <c r="S872" i="1"/>
  <c r="T872" i="1"/>
  <c r="S864" i="1"/>
  <c r="T864" i="1"/>
  <c r="S856" i="1"/>
  <c r="T856" i="1"/>
  <c r="S848" i="1"/>
  <c r="T848" i="1"/>
  <c r="S840" i="1"/>
  <c r="T840" i="1"/>
  <c r="S832" i="1"/>
  <c r="T832" i="1"/>
  <c r="S824" i="1"/>
  <c r="T824" i="1"/>
  <c r="S816" i="1"/>
  <c r="T816" i="1"/>
  <c r="S808" i="1"/>
  <c r="T808" i="1"/>
  <c r="S800" i="1"/>
  <c r="T800" i="1"/>
  <c r="S792" i="1"/>
  <c r="T792" i="1"/>
  <c r="S784" i="1"/>
  <c r="T784" i="1"/>
  <c r="S776" i="1"/>
  <c r="T776" i="1"/>
  <c r="S768" i="1"/>
  <c r="T768" i="1"/>
  <c r="S760" i="1"/>
  <c r="T760" i="1"/>
  <c r="S752" i="1"/>
  <c r="T752" i="1"/>
  <c r="S744" i="1"/>
  <c r="T744" i="1"/>
  <c r="S736" i="1"/>
  <c r="T736" i="1"/>
  <c r="S728" i="1"/>
  <c r="T728" i="1"/>
  <c r="S720" i="1"/>
  <c r="T720" i="1"/>
  <c r="S712" i="1"/>
  <c r="T712" i="1"/>
  <c r="S704" i="1"/>
  <c r="T704" i="1"/>
  <c r="S696" i="1"/>
  <c r="T696" i="1"/>
  <c r="S688" i="1"/>
  <c r="T688" i="1"/>
  <c r="S680" i="1"/>
  <c r="T680" i="1"/>
  <c r="S672" i="1"/>
  <c r="T672" i="1"/>
  <c r="S664" i="1"/>
  <c r="T664" i="1"/>
  <c r="S656" i="1"/>
  <c r="T656" i="1"/>
  <c r="S648" i="1"/>
  <c r="T648" i="1"/>
  <c r="S640" i="1"/>
  <c r="T640" i="1"/>
  <c r="S632" i="1"/>
  <c r="T632" i="1"/>
  <c r="S624" i="1"/>
  <c r="T624" i="1"/>
  <c r="S616" i="1"/>
  <c r="T616" i="1"/>
  <c r="S608" i="1"/>
  <c r="T608" i="1"/>
  <c r="S600" i="1"/>
  <c r="T600" i="1"/>
  <c r="S592" i="1"/>
  <c r="T592" i="1"/>
  <c r="S584" i="1"/>
  <c r="T584" i="1"/>
  <c r="S576" i="1"/>
  <c r="T576" i="1"/>
  <c r="S568" i="1"/>
  <c r="T568" i="1"/>
  <c r="S560" i="1"/>
  <c r="T560" i="1"/>
  <c r="S552" i="1"/>
  <c r="T552" i="1"/>
  <c r="S544" i="1"/>
  <c r="T544" i="1"/>
  <c r="S536" i="1"/>
  <c r="T536" i="1"/>
  <c r="S528" i="1"/>
  <c r="T528" i="1"/>
  <c r="S520" i="1"/>
  <c r="T520" i="1"/>
  <c r="S512" i="1"/>
  <c r="T512" i="1"/>
  <c r="S504" i="1"/>
  <c r="T504" i="1"/>
  <c r="S496" i="1"/>
  <c r="T496" i="1"/>
  <c r="S488" i="1"/>
  <c r="T488" i="1"/>
  <c r="S480" i="1"/>
  <c r="T480" i="1"/>
  <c r="S472" i="1"/>
  <c r="T472" i="1"/>
  <c r="S464" i="1"/>
  <c r="T464" i="1"/>
  <c r="S456" i="1"/>
  <c r="T456" i="1"/>
  <c r="S448" i="1"/>
  <c r="T448" i="1"/>
  <c r="S440" i="1"/>
  <c r="T440" i="1"/>
  <c r="S432" i="1"/>
  <c r="T432" i="1"/>
  <c r="S424" i="1"/>
  <c r="T424" i="1"/>
  <c r="S416" i="1"/>
  <c r="T416" i="1"/>
  <c r="S408" i="1"/>
  <c r="T408" i="1"/>
  <c r="S400" i="1"/>
  <c r="T400" i="1"/>
  <c r="S392" i="1"/>
  <c r="T392" i="1"/>
  <c r="S384" i="1"/>
  <c r="T384" i="1"/>
  <c r="S376" i="1"/>
  <c r="T376" i="1"/>
  <c r="S368" i="1"/>
  <c r="T368" i="1"/>
  <c r="S360" i="1"/>
  <c r="T360" i="1"/>
  <c r="S352" i="1"/>
  <c r="T352" i="1"/>
  <c r="S344" i="1"/>
  <c r="T344" i="1"/>
  <c r="S336" i="1"/>
  <c r="T336" i="1"/>
  <c r="S328" i="1"/>
  <c r="T328" i="1"/>
  <c r="S320" i="1"/>
  <c r="T320" i="1"/>
  <c r="S312" i="1"/>
  <c r="T312" i="1"/>
  <c r="S304" i="1"/>
  <c r="T304" i="1"/>
  <c r="S296" i="1"/>
  <c r="T296" i="1"/>
  <c r="S288" i="1"/>
  <c r="T288" i="1"/>
  <c r="S280" i="1"/>
  <c r="T280" i="1"/>
  <c r="S272" i="1"/>
  <c r="T272" i="1"/>
  <c r="S264" i="1"/>
  <c r="T264" i="1"/>
  <c r="S256" i="1"/>
  <c r="T256" i="1"/>
  <c r="S248" i="1"/>
  <c r="T248" i="1"/>
  <c r="S240" i="1"/>
  <c r="T240" i="1"/>
  <c r="S232" i="1"/>
  <c r="T232" i="1"/>
  <c r="S224" i="1"/>
  <c r="T224" i="1"/>
  <c r="S216" i="1"/>
  <c r="T216" i="1"/>
  <c r="S208" i="1"/>
  <c r="T208" i="1"/>
  <c r="S200" i="1"/>
  <c r="T200" i="1"/>
  <c r="S192" i="1"/>
  <c r="T192" i="1"/>
  <c r="S184" i="1"/>
  <c r="T184" i="1"/>
  <c r="S176" i="1"/>
  <c r="T176" i="1"/>
  <c r="S168" i="1"/>
  <c r="T168" i="1"/>
  <c r="S160" i="1"/>
  <c r="T160" i="1"/>
  <c r="S152" i="1"/>
  <c r="T152" i="1"/>
  <c r="S144" i="1"/>
  <c r="T144" i="1"/>
  <c r="S136" i="1"/>
  <c r="T136" i="1"/>
  <c r="S128" i="1"/>
  <c r="T128" i="1"/>
  <c r="S120" i="1"/>
  <c r="T120" i="1"/>
  <c r="S112" i="1"/>
  <c r="T112" i="1"/>
  <c r="S104" i="1"/>
  <c r="T104" i="1"/>
  <c r="S96" i="1"/>
  <c r="T96" i="1"/>
  <c r="S88" i="1"/>
  <c r="T88" i="1"/>
  <c r="S80" i="1"/>
  <c r="T80" i="1"/>
  <c r="S72" i="1"/>
  <c r="T72" i="1"/>
  <c r="S64" i="1"/>
  <c r="T64" i="1"/>
  <c r="S56" i="1"/>
  <c r="T56" i="1"/>
  <c r="S48" i="1"/>
  <c r="T48" i="1"/>
  <c r="S40" i="1"/>
  <c r="T40" i="1"/>
  <c r="S32" i="1"/>
  <c r="T32" i="1"/>
  <c r="S24" i="1"/>
  <c r="T24" i="1"/>
  <c r="S16" i="1"/>
  <c r="T16" i="1"/>
  <c r="S8" i="1"/>
  <c r="T8" i="1"/>
  <c r="V4114" i="1"/>
  <c r="W4114" i="1"/>
  <c r="V4106" i="1"/>
  <c r="W4106" i="1"/>
  <c r="V4098" i="1"/>
  <c r="W4098" i="1"/>
  <c r="V4090" i="1"/>
  <c r="W4090" i="1"/>
  <c r="V4082" i="1"/>
  <c r="W4082" i="1"/>
  <c r="V4074" i="1"/>
  <c r="W4074" i="1"/>
  <c r="V4066" i="1"/>
  <c r="W4066" i="1"/>
  <c r="V4058" i="1"/>
  <c r="W4058" i="1"/>
  <c r="V4050" i="1"/>
  <c r="W4050" i="1"/>
  <c r="V4042" i="1"/>
  <c r="W4042" i="1"/>
  <c r="V4034" i="1"/>
  <c r="W4034" i="1"/>
  <c r="V4026" i="1"/>
  <c r="W4026" i="1"/>
  <c r="V4018" i="1"/>
  <c r="W4018" i="1"/>
  <c r="V4010" i="1"/>
  <c r="W4010" i="1"/>
  <c r="V4002" i="1"/>
  <c r="W4002" i="1"/>
  <c r="V3994" i="1"/>
  <c r="W3994" i="1"/>
  <c r="V3986" i="1"/>
  <c r="W3986" i="1"/>
  <c r="V3978" i="1"/>
  <c r="W3978" i="1"/>
  <c r="V3970" i="1"/>
  <c r="W3970" i="1"/>
  <c r="V3962" i="1"/>
  <c r="W3962" i="1"/>
  <c r="V3954" i="1"/>
  <c r="W3954" i="1"/>
  <c r="V3946" i="1"/>
  <c r="W3946" i="1"/>
  <c r="V3938" i="1"/>
  <c r="W3938" i="1"/>
  <c r="V3930" i="1"/>
  <c r="W3930" i="1"/>
  <c r="V3922" i="1"/>
  <c r="W3922" i="1"/>
  <c r="V3914" i="1"/>
  <c r="W3914" i="1"/>
  <c r="V3906" i="1"/>
  <c r="W3906" i="1"/>
  <c r="V3898" i="1"/>
  <c r="W3898" i="1"/>
  <c r="V3890" i="1"/>
  <c r="W3890" i="1"/>
  <c r="V3882" i="1"/>
  <c r="W3882" i="1"/>
  <c r="V3874" i="1"/>
  <c r="W3874" i="1"/>
  <c r="V3866" i="1"/>
  <c r="W3866" i="1"/>
  <c r="V3858" i="1"/>
  <c r="W3858" i="1"/>
  <c r="V3850" i="1"/>
  <c r="W3850" i="1"/>
  <c r="V3842" i="1"/>
  <c r="W3842" i="1"/>
  <c r="V3834" i="1"/>
  <c r="W3834" i="1"/>
  <c r="V3826" i="1"/>
  <c r="W3826" i="1"/>
  <c r="V3818" i="1"/>
  <c r="W3818" i="1"/>
  <c r="V3810" i="1"/>
  <c r="W3810" i="1"/>
  <c r="V3802" i="1"/>
  <c r="W3802" i="1"/>
  <c r="V3794" i="1"/>
  <c r="W3794" i="1"/>
  <c r="V3786" i="1"/>
  <c r="W3786" i="1"/>
  <c r="V3778" i="1"/>
  <c r="W3778" i="1"/>
  <c r="V3770" i="1"/>
  <c r="W3770" i="1"/>
  <c r="V3762" i="1"/>
  <c r="W3762" i="1"/>
  <c r="V3754" i="1"/>
  <c r="W3754" i="1"/>
  <c r="V3746" i="1"/>
  <c r="W3746" i="1"/>
  <c r="V3738" i="1"/>
  <c r="W3738" i="1"/>
  <c r="V3730" i="1"/>
  <c r="W3730" i="1"/>
  <c r="V3722" i="1"/>
  <c r="W3722" i="1"/>
  <c r="V3714" i="1"/>
  <c r="W3714" i="1"/>
  <c r="V3706" i="1"/>
  <c r="W3706" i="1"/>
  <c r="V3698" i="1"/>
  <c r="W3698" i="1"/>
  <c r="V3690" i="1"/>
  <c r="W3690" i="1"/>
  <c r="V3682" i="1"/>
  <c r="W3682" i="1"/>
  <c r="V3674" i="1"/>
  <c r="W3674" i="1"/>
  <c r="V3666" i="1"/>
  <c r="W3666" i="1"/>
  <c r="V3658" i="1"/>
  <c r="W3658" i="1"/>
  <c r="V3650" i="1"/>
  <c r="W3650" i="1"/>
  <c r="V3642" i="1"/>
  <c r="W3642" i="1"/>
  <c r="V3634" i="1"/>
  <c r="W3634" i="1"/>
  <c r="V3626" i="1"/>
  <c r="W3626" i="1"/>
  <c r="V3618" i="1"/>
  <c r="W3618" i="1"/>
  <c r="V3610" i="1"/>
  <c r="W3610" i="1"/>
  <c r="V3602" i="1"/>
  <c r="W3602" i="1"/>
  <c r="V3594" i="1"/>
  <c r="W3594" i="1"/>
  <c r="V3586" i="1"/>
  <c r="W3586" i="1"/>
  <c r="V3578" i="1"/>
  <c r="W3578" i="1"/>
  <c r="V3570" i="1"/>
  <c r="W3570" i="1"/>
  <c r="V3562" i="1"/>
  <c r="W3562" i="1"/>
  <c r="V3554" i="1"/>
  <c r="W3554" i="1"/>
  <c r="V3546" i="1"/>
  <c r="W3546" i="1"/>
  <c r="V3538" i="1"/>
  <c r="W3538" i="1"/>
  <c r="V3530" i="1"/>
  <c r="W3530" i="1"/>
  <c r="V3522" i="1"/>
  <c r="W3522" i="1"/>
  <c r="V3514" i="1"/>
  <c r="W3514" i="1"/>
  <c r="V3506" i="1"/>
  <c r="W3506" i="1"/>
  <c r="V3498" i="1"/>
  <c r="W3498" i="1"/>
  <c r="V3490" i="1"/>
  <c r="W3490" i="1"/>
  <c r="V3482" i="1"/>
  <c r="W3482" i="1"/>
  <c r="V3474" i="1"/>
  <c r="W3474" i="1"/>
  <c r="S3791" i="1"/>
  <c r="T3791" i="1"/>
  <c r="S3207" i="1"/>
  <c r="T3207" i="1"/>
  <c r="S2919" i="1"/>
  <c r="T2919" i="1"/>
  <c r="S2911" i="1"/>
  <c r="T2911" i="1"/>
  <c r="S2903" i="1"/>
  <c r="T2903" i="1"/>
  <c r="S2895" i="1"/>
  <c r="T2895" i="1"/>
  <c r="S2887" i="1"/>
  <c r="T2887" i="1"/>
  <c r="S2879" i="1"/>
  <c r="T2879" i="1"/>
  <c r="S2871" i="1"/>
  <c r="T2871" i="1"/>
  <c r="S2863" i="1"/>
  <c r="T2863" i="1"/>
  <c r="S2855" i="1"/>
  <c r="T2855" i="1"/>
  <c r="S2847" i="1"/>
  <c r="T2847" i="1"/>
  <c r="S2839" i="1"/>
  <c r="T2839" i="1"/>
  <c r="S2831" i="1"/>
  <c r="T2831" i="1"/>
  <c r="S2823" i="1"/>
  <c r="T2823" i="1"/>
  <c r="S2815" i="1"/>
  <c r="T2815" i="1"/>
  <c r="S2807" i="1"/>
  <c r="T2807" i="1"/>
  <c r="S2799" i="1"/>
  <c r="T2799" i="1"/>
  <c r="S2791" i="1"/>
  <c r="T2791" i="1"/>
  <c r="S2783" i="1"/>
  <c r="T2783" i="1"/>
  <c r="S2775" i="1"/>
  <c r="T2775" i="1"/>
  <c r="S2767" i="1"/>
  <c r="T2767" i="1"/>
  <c r="S2759" i="1"/>
  <c r="T2759" i="1"/>
  <c r="S2751" i="1"/>
  <c r="T2751" i="1"/>
  <c r="S2743" i="1"/>
  <c r="T2743" i="1"/>
  <c r="S2735" i="1"/>
  <c r="T2735" i="1"/>
  <c r="S2727" i="1"/>
  <c r="T2727" i="1"/>
  <c r="S2719" i="1"/>
  <c r="T2719" i="1"/>
  <c r="S2711" i="1"/>
  <c r="T2711" i="1"/>
  <c r="S2703" i="1"/>
  <c r="T2703" i="1"/>
  <c r="S2695" i="1"/>
  <c r="T2695" i="1"/>
  <c r="S2687" i="1"/>
  <c r="T2687" i="1"/>
  <c r="S2679" i="1"/>
  <c r="T2679" i="1"/>
  <c r="S2671" i="1"/>
  <c r="T2671" i="1"/>
  <c r="S2663" i="1"/>
  <c r="T2663" i="1"/>
  <c r="S2655" i="1"/>
  <c r="T2655" i="1"/>
  <c r="S2647" i="1"/>
  <c r="T2647" i="1"/>
  <c r="S2639" i="1"/>
  <c r="T2639" i="1"/>
  <c r="S2631" i="1"/>
  <c r="T2631" i="1"/>
  <c r="S2623" i="1"/>
  <c r="T2623" i="1"/>
  <c r="S2615" i="1"/>
  <c r="T2615" i="1"/>
  <c r="S2607" i="1"/>
  <c r="T2607" i="1"/>
  <c r="S2599" i="1"/>
  <c r="T2599" i="1"/>
  <c r="S2591" i="1"/>
  <c r="T2591" i="1"/>
  <c r="S2583" i="1"/>
  <c r="T2583" i="1"/>
  <c r="S2575" i="1"/>
  <c r="T2575" i="1"/>
  <c r="S2567" i="1"/>
  <c r="T2567" i="1"/>
  <c r="S2559" i="1"/>
  <c r="T2559" i="1"/>
  <c r="S2551" i="1"/>
  <c r="T2551" i="1"/>
  <c r="S2543" i="1"/>
  <c r="T2543" i="1"/>
  <c r="S2535" i="1"/>
  <c r="T2535" i="1"/>
  <c r="S2527" i="1"/>
  <c r="T2527" i="1"/>
  <c r="S2519" i="1"/>
  <c r="T2519" i="1"/>
  <c r="S2511" i="1"/>
  <c r="T2511" i="1"/>
  <c r="S2503" i="1"/>
  <c r="T2503" i="1"/>
  <c r="S2495" i="1"/>
  <c r="T2495" i="1"/>
  <c r="S2487" i="1"/>
  <c r="T2487" i="1"/>
  <c r="S2479" i="1"/>
  <c r="T2479" i="1"/>
  <c r="S2471" i="1"/>
  <c r="T2471" i="1"/>
  <c r="S2463" i="1"/>
  <c r="T2463" i="1"/>
  <c r="S2455" i="1"/>
  <c r="T2455" i="1"/>
  <c r="S2447" i="1"/>
  <c r="T2447" i="1"/>
  <c r="S2439" i="1"/>
  <c r="T2439" i="1"/>
  <c r="S2431" i="1"/>
  <c r="T2431" i="1"/>
  <c r="S2423" i="1"/>
  <c r="T2423" i="1"/>
  <c r="S2415" i="1"/>
  <c r="T2415" i="1"/>
  <c r="S2407" i="1"/>
  <c r="T2407" i="1"/>
  <c r="S2399" i="1"/>
  <c r="T2399" i="1"/>
  <c r="S2391" i="1"/>
  <c r="T2391" i="1"/>
  <c r="S2383" i="1"/>
  <c r="T2383" i="1"/>
  <c r="S2375" i="1"/>
  <c r="T2375" i="1"/>
  <c r="S2367" i="1"/>
  <c r="T2367" i="1"/>
  <c r="S2359" i="1"/>
  <c r="T2359" i="1"/>
  <c r="S2351" i="1"/>
  <c r="T2351" i="1"/>
  <c r="S2343" i="1"/>
  <c r="T2343" i="1"/>
  <c r="S2335" i="1"/>
  <c r="T2335" i="1"/>
  <c r="S2327" i="1"/>
  <c r="T2327" i="1"/>
  <c r="S2319" i="1"/>
  <c r="T2319" i="1"/>
  <c r="S2311" i="1"/>
  <c r="T2311" i="1"/>
  <c r="S2303" i="1"/>
  <c r="T2303" i="1"/>
  <c r="S2295" i="1"/>
  <c r="T2295" i="1"/>
  <c r="S2287" i="1"/>
  <c r="T2287" i="1"/>
  <c r="S2279" i="1"/>
  <c r="T2279" i="1"/>
  <c r="S2271" i="1"/>
  <c r="T2271" i="1"/>
  <c r="S2263" i="1"/>
  <c r="T2263" i="1"/>
  <c r="S2255" i="1"/>
  <c r="T2255" i="1"/>
  <c r="S2247" i="1"/>
  <c r="T2247" i="1"/>
  <c r="S2239" i="1"/>
  <c r="T2239" i="1"/>
  <c r="S2231" i="1"/>
  <c r="T2231" i="1"/>
  <c r="S2223" i="1"/>
  <c r="T2223" i="1"/>
  <c r="S2215" i="1"/>
  <c r="T2215" i="1"/>
  <c r="S2207" i="1"/>
  <c r="T2207" i="1"/>
  <c r="S2199" i="1"/>
  <c r="T2199" i="1"/>
  <c r="S2191" i="1"/>
  <c r="T2191" i="1"/>
  <c r="S2183" i="1"/>
  <c r="T2183" i="1"/>
  <c r="S2175" i="1"/>
  <c r="T2175" i="1"/>
  <c r="S2167" i="1"/>
  <c r="T2167" i="1"/>
  <c r="S2159" i="1"/>
  <c r="T2159" i="1"/>
  <c r="S2151" i="1"/>
  <c r="T2151" i="1"/>
  <c r="S2143" i="1"/>
  <c r="T2143" i="1"/>
  <c r="S2135" i="1"/>
  <c r="T2135" i="1"/>
  <c r="S2127" i="1"/>
  <c r="T2127" i="1"/>
  <c r="S2119" i="1"/>
  <c r="T2119" i="1"/>
  <c r="S2111" i="1"/>
  <c r="T2111" i="1"/>
  <c r="S2103" i="1"/>
  <c r="T2103" i="1"/>
  <c r="S2095" i="1"/>
  <c r="T2095" i="1"/>
  <c r="S2087" i="1"/>
  <c r="T2087" i="1"/>
  <c r="S2079" i="1"/>
  <c r="T2079" i="1"/>
  <c r="S2071" i="1"/>
  <c r="T2071" i="1"/>
  <c r="S2063" i="1"/>
  <c r="T2063" i="1"/>
  <c r="S2055" i="1"/>
  <c r="T2055" i="1"/>
  <c r="S2047" i="1"/>
  <c r="T2047" i="1"/>
  <c r="S2039" i="1"/>
  <c r="T2039" i="1"/>
  <c r="S2031" i="1"/>
  <c r="T2031" i="1"/>
  <c r="S2023" i="1"/>
  <c r="T2023" i="1"/>
  <c r="S2015" i="1"/>
  <c r="T2015" i="1"/>
  <c r="S2007" i="1"/>
  <c r="T2007" i="1"/>
  <c r="S1999" i="1"/>
  <c r="T1999" i="1"/>
  <c r="S1991" i="1"/>
  <c r="T1991" i="1"/>
  <c r="S1983" i="1"/>
  <c r="T1983" i="1"/>
  <c r="S1975" i="1"/>
  <c r="T1975" i="1"/>
  <c r="S1967" i="1"/>
  <c r="T1967" i="1"/>
  <c r="S1959" i="1"/>
  <c r="T1959" i="1"/>
  <c r="S1951" i="1"/>
  <c r="T1951" i="1"/>
  <c r="S1943" i="1"/>
  <c r="T1943" i="1"/>
  <c r="S1935" i="1"/>
  <c r="T1935" i="1"/>
  <c r="S1927" i="1"/>
  <c r="T1927" i="1"/>
  <c r="S1919" i="1"/>
  <c r="T1919" i="1"/>
  <c r="S1911" i="1"/>
  <c r="T1911" i="1"/>
  <c r="S1903" i="1"/>
  <c r="T1903" i="1"/>
  <c r="S1895" i="1"/>
  <c r="T1895" i="1"/>
  <c r="S1887" i="1"/>
  <c r="T1887" i="1"/>
  <c r="S1879" i="1"/>
  <c r="T1879" i="1"/>
  <c r="S1871" i="1"/>
  <c r="T1871" i="1"/>
  <c r="S1863" i="1"/>
  <c r="T1863" i="1"/>
  <c r="S1855" i="1"/>
  <c r="T1855" i="1"/>
  <c r="S1847" i="1"/>
  <c r="T1847" i="1"/>
  <c r="S1839" i="1"/>
  <c r="T1839" i="1"/>
  <c r="S1831" i="1"/>
  <c r="T1831" i="1"/>
  <c r="S1823" i="1"/>
  <c r="T1823" i="1"/>
  <c r="S1815" i="1"/>
  <c r="T1815" i="1"/>
  <c r="S1807" i="1"/>
  <c r="T1807" i="1"/>
  <c r="S1799" i="1"/>
  <c r="T1799" i="1"/>
  <c r="S1791" i="1"/>
  <c r="T1791" i="1"/>
  <c r="S1783" i="1"/>
  <c r="T1783" i="1"/>
  <c r="S1775" i="1"/>
  <c r="T1775" i="1"/>
  <c r="S1767" i="1"/>
  <c r="T1767" i="1"/>
  <c r="S1759" i="1"/>
  <c r="T1759" i="1"/>
  <c r="S1751" i="1"/>
  <c r="T1751" i="1"/>
  <c r="S1743" i="1"/>
  <c r="T1743" i="1"/>
  <c r="S1735" i="1"/>
  <c r="T1735" i="1"/>
  <c r="S1727" i="1"/>
  <c r="T1727" i="1"/>
  <c r="S1719" i="1"/>
  <c r="T1719" i="1"/>
  <c r="S1711" i="1"/>
  <c r="T1711" i="1"/>
  <c r="S1703" i="1"/>
  <c r="T1703" i="1"/>
  <c r="S1695" i="1"/>
  <c r="T1695" i="1"/>
  <c r="S1687" i="1"/>
  <c r="T1687" i="1"/>
  <c r="S1679" i="1"/>
  <c r="T1679" i="1"/>
  <c r="S1671" i="1"/>
  <c r="T1671" i="1"/>
  <c r="S1663" i="1"/>
  <c r="T1663" i="1"/>
  <c r="S1655" i="1"/>
  <c r="T1655" i="1"/>
  <c r="S1647" i="1"/>
  <c r="T1647" i="1"/>
  <c r="S1639" i="1"/>
  <c r="T1639" i="1"/>
  <c r="S1631" i="1"/>
  <c r="T1631" i="1"/>
  <c r="S1623" i="1"/>
  <c r="T1623" i="1"/>
  <c r="S1615" i="1"/>
  <c r="T1615" i="1"/>
  <c r="S1607" i="1"/>
  <c r="T1607" i="1"/>
  <c r="S1599" i="1"/>
  <c r="T1599" i="1"/>
  <c r="S1591" i="1"/>
  <c r="T1591" i="1"/>
  <c r="S1583" i="1"/>
  <c r="T1583" i="1"/>
  <c r="S1575" i="1"/>
  <c r="T1575" i="1"/>
  <c r="S1567" i="1"/>
  <c r="T1567" i="1"/>
  <c r="S1559" i="1"/>
  <c r="T1559" i="1"/>
  <c r="S1551" i="1"/>
  <c r="T1551" i="1"/>
  <c r="S1543" i="1"/>
  <c r="T1543" i="1"/>
  <c r="S1535" i="1"/>
  <c r="T1535" i="1"/>
  <c r="S1527" i="1"/>
  <c r="T1527" i="1"/>
  <c r="S1519" i="1"/>
  <c r="T1519" i="1"/>
  <c r="S1511" i="1"/>
  <c r="T1511" i="1"/>
  <c r="S1503" i="1"/>
  <c r="T1503" i="1"/>
  <c r="S1495" i="1"/>
  <c r="T1495" i="1"/>
  <c r="S1487" i="1"/>
  <c r="T1487" i="1"/>
  <c r="S1479" i="1"/>
  <c r="T1479" i="1"/>
  <c r="S1471" i="1"/>
  <c r="T1471" i="1"/>
  <c r="S1463" i="1"/>
  <c r="T1463" i="1"/>
  <c r="S1455" i="1"/>
  <c r="T1455" i="1"/>
  <c r="S1447" i="1"/>
  <c r="T1447" i="1"/>
  <c r="S1439" i="1"/>
  <c r="T1439" i="1"/>
  <c r="S1431" i="1"/>
  <c r="T1431" i="1"/>
  <c r="S1423" i="1"/>
  <c r="T1423" i="1"/>
  <c r="S1415" i="1"/>
  <c r="T1415" i="1"/>
  <c r="S1407" i="1"/>
  <c r="T1407" i="1"/>
  <c r="S1399" i="1"/>
  <c r="T1399" i="1"/>
  <c r="S1391" i="1"/>
  <c r="T1391" i="1"/>
  <c r="S1383" i="1"/>
  <c r="T1383" i="1"/>
  <c r="S1375" i="1"/>
  <c r="T1375" i="1"/>
  <c r="S1367" i="1"/>
  <c r="T1367" i="1"/>
  <c r="S1359" i="1"/>
  <c r="T1359" i="1"/>
  <c r="S1351" i="1"/>
  <c r="T1351" i="1"/>
  <c r="S1343" i="1"/>
  <c r="T1343" i="1"/>
  <c r="S1335" i="1"/>
  <c r="T1335" i="1"/>
  <c r="S1327" i="1"/>
  <c r="T1327" i="1"/>
  <c r="S1319" i="1"/>
  <c r="T1319" i="1"/>
  <c r="S1311" i="1"/>
  <c r="T1311" i="1"/>
  <c r="S1303" i="1"/>
  <c r="T1303" i="1"/>
  <c r="S1295" i="1"/>
  <c r="T1295" i="1"/>
  <c r="S1287" i="1"/>
  <c r="T1287" i="1"/>
  <c r="S1279" i="1"/>
  <c r="T1279" i="1"/>
  <c r="S1271" i="1"/>
  <c r="T1271" i="1"/>
  <c r="S1263" i="1"/>
  <c r="T1263" i="1"/>
  <c r="S1255" i="1"/>
  <c r="T1255" i="1"/>
  <c r="S1247" i="1"/>
  <c r="T1247" i="1"/>
  <c r="S1239" i="1"/>
  <c r="T1239" i="1"/>
  <c r="S1231" i="1"/>
  <c r="T1231" i="1"/>
  <c r="S1223" i="1"/>
  <c r="T1223" i="1"/>
  <c r="S1215" i="1"/>
  <c r="T1215" i="1"/>
  <c r="S1207" i="1"/>
  <c r="T1207" i="1"/>
  <c r="S1199" i="1"/>
  <c r="T1199" i="1"/>
  <c r="S1191" i="1"/>
  <c r="T1191" i="1"/>
  <c r="S1183" i="1"/>
  <c r="T1183" i="1"/>
  <c r="S1175" i="1"/>
  <c r="T1175" i="1"/>
  <c r="S1167" i="1"/>
  <c r="T1167" i="1"/>
  <c r="S1159" i="1"/>
  <c r="T1159" i="1"/>
  <c r="S1151" i="1"/>
  <c r="T1151" i="1"/>
  <c r="S1143" i="1"/>
  <c r="T1143" i="1"/>
  <c r="S1135" i="1"/>
  <c r="T1135" i="1"/>
  <c r="S1127" i="1"/>
  <c r="T1127" i="1"/>
  <c r="S1119" i="1"/>
  <c r="T1119" i="1"/>
  <c r="S1111" i="1"/>
  <c r="T1111" i="1"/>
  <c r="S1103" i="1"/>
  <c r="T1103" i="1"/>
  <c r="S1095" i="1"/>
  <c r="T1095" i="1"/>
  <c r="S1087" i="1"/>
  <c r="T1087" i="1"/>
  <c r="S1079" i="1"/>
  <c r="T1079" i="1"/>
  <c r="S1071" i="1"/>
  <c r="T1071" i="1"/>
  <c r="S1063" i="1"/>
  <c r="T1063" i="1"/>
  <c r="S1055" i="1"/>
  <c r="T1055" i="1"/>
  <c r="S1047" i="1"/>
  <c r="T1047" i="1"/>
  <c r="S1039" i="1"/>
  <c r="T1039" i="1"/>
  <c r="S1031" i="1"/>
  <c r="T1031" i="1"/>
  <c r="S1023" i="1"/>
  <c r="T1023" i="1"/>
  <c r="S1015" i="1"/>
  <c r="T1015" i="1"/>
  <c r="S1007" i="1"/>
  <c r="T1007" i="1"/>
  <c r="S999" i="1"/>
  <c r="T999" i="1"/>
  <c r="S991" i="1"/>
  <c r="T991" i="1"/>
  <c r="S983" i="1"/>
  <c r="T983" i="1"/>
  <c r="S975" i="1"/>
  <c r="T975" i="1"/>
  <c r="S967" i="1"/>
  <c r="T967" i="1"/>
  <c r="S959" i="1"/>
  <c r="T959" i="1"/>
  <c r="S951" i="1"/>
  <c r="T951" i="1"/>
  <c r="S943" i="1"/>
  <c r="T943" i="1"/>
  <c r="S935" i="1"/>
  <c r="T935" i="1"/>
  <c r="S927" i="1"/>
  <c r="T927" i="1"/>
  <c r="S919" i="1"/>
  <c r="T919" i="1"/>
  <c r="S911" i="1"/>
  <c r="T911" i="1"/>
  <c r="S903" i="1"/>
  <c r="T903" i="1"/>
  <c r="S895" i="1"/>
  <c r="T895" i="1"/>
  <c r="S887" i="1"/>
  <c r="T887" i="1"/>
  <c r="S879" i="1"/>
  <c r="T879" i="1"/>
  <c r="S871" i="1"/>
  <c r="T871" i="1"/>
  <c r="S863" i="1"/>
  <c r="T863" i="1"/>
  <c r="S855" i="1"/>
  <c r="T855" i="1"/>
  <c r="S847" i="1"/>
  <c r="T847" i="1"/>
  <c r="S839" i="1"/>
  <c r="T839" i="1"/>
  <c r="S831" i="1"/>
  <c r="T831" i="1"/>
  <c r="S823" i="1"/>
  <c r="T823" i="1"/>
  <c r="S815" i="1"/>
  <c r="T815" i="1"/>
  <c r="S807" i="1"/>
  <c r="T807" i="1"/>
  <c r="S799" i="1"/>
  <c r="T799" i="1"/>
  <c r="S791" i="1"/>
  <c r="T791" i="1"/>
  <c r="S783" i="1"/>
  <c r="T783" i="1"/>
  <c r="S775" i="1"/>
  <c r="T775" i="1"/>
  <c r="S767" i="1"/>
  <c r="T767" i="1"/>
  <c r="S759" i="1"/>
  <c r="T759" i="1"/>
  <c r="S751" i="1"/>
  <c r="T751" i="1"/>
  <c r="S743" i="1"/>
  <c r="T743" i="1"/>
  <c r="S735" i="1"/>
  <c r="T735" i="1"/>
  <c r="S727" i="1"/>
  <c r="T727" i="1"/>
  <c r="S719" i="1"/>
  <c r="T719" i="1"/>
  <c r="S711" i="1"/>
  <c r="T711" i="1"/>
  <c r="S703" i="1"/>
  <c r="T703" i="1"/>
  <c r="S695" i="1"/>
  <c r="T695" i="1"/>
  <c r="S687" i="1"/>
  <c r="T687" i="1"/>
  <c r="S3878" i="1"/>
  <c r="T3878" i="1"/>
  <c r="S3870" i="1"/>
  <c r="T3870" i="1"/>
  <c r="S3190" i="1"/>
  <c r="T3190" i="1"/>
  <c r="S2918" i="1"/>
  <c r="T2918" i="1"/>
  <c r="S2910" i="1"/>
  <c r="T2910" i="1"/>
  <c r="S2902" i="1"/>
  <c r="T2902" i="1"/>
  <c r="S2894" i="1"/>
  <c r="T2894" i="1"/>
  <c r="S2886" i="1"/>
  <c r="T2886" i="1"/>
  <c r="S2878" i="1"/>
  <c r="T2878" i="1"/>
  <c r="S2870" i="1"/>
  <c r="T2870" i="1"/>
  <c r="S2862" i="1"/>
  <c r="T2862" i="1"/>
  <c r="S2854" i="1"/>
  <c r="T2854" i="1"/>
  <c r="S2846" i="1"/>
  <c r="T2846" i="1"/>
  <c r="S2838" i="1"/>
  <c r="T2838" i="1"/>
  <c r="S2830" i="1"/>
  <c r="T2830" i="1"/>
  <c r="S2822" i="1"/>
  <c r="T2822" i="1"/>
  <c r="S2814" i="1"/>
  <c r="T2814" i="1"/>
  <c r="S2806" i="1"/>
  <c r="T2806" i="1"/>
  <c r="S2798" i="1"/>
  <c r="T2798" i="1"/>
  <c r="S2790" i="1"/>
  <c r="T2790" i="1"/>
  <c r="S2782" i="1"/>
  <c r="T2782" i="1"/>
  <c r="S2774" i="1"/>
  <c r="T2774" i="1"/>
  <c r="S2766" i="1"/>
  <c r="T2766" i="1"/>
  <c r="S2758" i="1"/>
  <c r="T2758" i="1"/>
  <c r="S2750" i="1"/>
  <c r="T2750" i="1"/>
  <c r="S2742" i="1"/>
  <c r="T2742" i="1"/>
  <c r="S2734" i="1"/>
  <c r="T2734" i="1"/>
  <c r="S2726" i="1"/>
  <c r="T2726" i="1"/>
  <c r="S2718" i="1"/>
  <c r="T2718" i="1"/>
  <c r="S2710" i="1"/>
  <c r="T2710" i="1"/>
  <c r="S2702" i="1"/>
  <c r="T2702" i="1"/>
  <c r="S2694" i="1"/>
  <c r="T2694" i="1"/>
  <c r="S2686" i="1"/>
  <c r="T2686" i="1"/>
  <c r="S2678" i="1"/>
  <c r="T2678" i="1"/>
  <c r="S2670" i="1"/>
  <c r="T2670" i="1"/>
  <c r="S2662" i="1"/>
  <c r="T2662" i="1"/>
  <c r="S2654" i="1"/>
  <c r="T2654" i="1"/>
  <c r="S2646" i="1"/>
  <c r="T2646" i="1"/>
  <c r="S2638" i="1"/>
  <c r="T2638" i="1"/>
  <c r="S2630" i="1"/>
  <c r="T2630" i="1"/>
  <c r="S2622" i="1"/>
  <c r="T2622" i="1"/>
  <c r="S2614" i="1"/>
  <c r="T2614" i="1"/>
  <c r="S2606" i="1"/>
  <c r="T2606" i="1"/>
  <c r="S2598" i="1"/>
  <c r="T2598" i="1"/>
  <c r="S2590" i="1"/>
  <c r="T2590" i="1"/>
  <c r="S2582" i="1"/>
  <c r="T2582" i="1"/>
  <c r="S2574" i="1"/>
  <c r="T2574" i="1"/>
  <c r="S2566" i="1"/>
  <c r="T2566" i="1"/>
  <c r="S2558" i="1"/>
  <c r="T2558" i="1"/>
  <c r="S2550" i="1"/>
  <c r="T2550" i="1"/>
  <c r="S2542" i="1"/>
  <c r="T2542" i="1"/>
  <c r="S2534" i="1"/>
  <c r="T2534" i="1"/>
  <c r="S2526" i="1"/>
  <c r="T2526" i="1"/>
  <c r="S2518" i="1"/>
  <c r="T2518" i="1"/>
  <c r="S2510" i="1"/>
  <c r="T2510" i="1"/>
  <c r="S2502" i="1"/>
  <c r="T2502" i="1"/>
  <c r="S2494" i="1"/>
  <c r="T2494" i="1"/>
  <c r="S2486" i="1"/>
  <c r="T2486" i="1"/>
  <c r="S2478" i="1"/>
  <c r="T2478" i="1"/>
  <c r="S2470" i="1"/>
  <c r="T2470" i="1"/>
  <c r="S2462" i="1"/>
  <c r="T2462" i="1"/>
  <c r="S2454" i="1"/>
  <c r="T2454" i="1"/>
  <c r="S2446" i="1"/>
  <c r="T2446" i="1"/>
  <c r="S2438" i="1"/>
  <c r="T2438" i="1"/>
  <c r="S2430" i="1"/>
  <c r="T2430" i="1"/>
  <c r="S2422" i="1"/>
  <c r="T2422" i="1"/>
  <c r="S2414" i="1"/>
  <c r="T2414" i="1"/>
  <c r="S2406" i="1"/>
  <c r="T2406" i="1"/>
  <c r="S2398" i="1"/>
  <c r="T2398" i="1"/>
  <c r="S2390" i="1"/>
  <c r="T2390" i="1"/>
  <c r="S2382" i="1"/>
  <c r="T2382" i="1"/>
  <c r="S2374" i="1"/>
  <c r="T2374" i="1"/>
  <c r="S2366" i="1"/>
  <c r="T2366" i="1"/>
  <c r="S2358" i="1"/>
  <c r="T2358" i="1"/>
  <c r="S2350" i="1"/>
  <c r="T2350" i="1"/>
  <c r="S2342" i="1"/>
  <c r="T2342" i="1"/>
  <c r="S2334" i="1"/>
  <c r="T2334" i="1"/>
  <c r="S2326" i="1"/>
  <c r="T2326" i="1"/>
  <c r="S2318" i="1"/>
  <c r="T2318" i="1"/>
  <c r="S2310" i="1"/>
  <c r="T2310" i="1"/>
  <c r="S2302" i="1"/>
  <c r="T2302" i="1"/>
  <c r="S2294" i="1"/>
  <c r="T2294" i="1"/>
  <c r="S2286" i="1"/>
  <c r="T2286" i="1"/>
  <c r="S2278" i="1"/>
  <c r="T2278" i="1"/>
  <c r="S2270" i="1"/>
  <c r="T2270" i="1"/>
  <c r="S2262" i="1"/>
  <c r="T2262" i="1"/>
  <c r="S2254" i="1"/>
  <c r="T2254" i="1"/>
  <c r="S2246" i="1"/>
  <c r="T2246" i="1"/>
  <c r="S2238" i="1"/>
  <c r="T2238" i="1"/>
  <c r="S2230" i="1"/>
  <c r="T2230" i="1"/>
  <c r="S2222" i="1"/>
  <c r="T2222" i="1"/>
  <c r="S2214" i="1"/>
  <c r="T2214" i="1"/>
  <c r="S2206" i="1"/>
  <c r="T2206" i="1"/>
  <c r="S2198" i="1"/>
  <c r="T2198" i="1"/>
  <c r="S2190" i="1"/>
  <c r="T2190" i="1"/>
  <c r="S2182" i="1"/>
  <c r="T2182" i="1"/>
  <c r="S2174" i="1"/>
  <c r="T2174" i="1"/>
  <c r="S2166" i="1"/>
  <c r="T2166" i="1"/>
  <c r="S2158" i="1"/>
  <c r="T2158" i="1"/>
  <c r="S2150" i="1"/>
  <c r="T2150" i="1"/>
  <c r="S2142" i="1"/>
  <c r="T2142" i="1"/>
  <c r="S2134" i="1"/>
  <c r="T2134" i="1"/>
  <c r="S2126" i="1"/>
  <c r="T2126" i="1"/>
  <c r="S2118" i="1"/>
  <c r="T2118" i="1"/>
  <c r="S2110" i="1"/>
  <c r="T2110" i="1"/>
  <c r="S2102" i="1"/>
  <c r="T2102" i="1"/>
  <c r="S2094" i="1"/>
  <c r="T2094" i="1"/>
  <c r="S2086" i="1"/>
  <c r="T2086" i="1"/>
  <c r="S2078" i="1"/>
  <c r="T2078" i="1"/>
  <c r="S2070" i="1"/>
  <c r="T2070" i="1"/>
  <c r="S2062" i="1"/>
  <c r="T2062" i="1"/>
  <c r="S2054" i="1"/>
  <c r="T2054" i="1"/>
  <c r="S2046" i="1"/>
  <c r="T2046" i="1"/>
  <c r="S2038" i="1"/>
  <c r="T2038" i="1"/>
  <c r="S2030" i="1"/>
  <c r="T2030" i="1"/>
  <c r="S2022" i="1"/>
  <c r="T2022" i="1"/>
  <c r="S2014" i="1"/>
  <c r="T2014" i="1"/>
  <c r="S2006" i="1"/>
  <c r="T2006" i="1"/>
  <c r="S1998" i="1"/>
  <c r="T1998" i="1"/>
  <c r="S1990" i="1"/>
  <c r="T1990" i="1"/>
  <c r="S1982" i="1"/>
  <c r="T1982" i="1"/>
  <c r="S1974" i="1"/>
  <c r="T1974" i="1"/>
  <c r="S1966" i="1"/>
  <c r="T1966" i="1"/>
  <c r="S1958" i="1"/>
  <c r="T1958" i="1"/>
  <c r="S1950" i="1"/>
  <c r="T1950" i="1"/>
  <c r="S1942" i="1"/>
  <c r="T1942" i="1"/>
  <c r="S1934" i="1"/>
  <c r="T1934" i="1"/>
  <c r="S1926" i="1"/>
  <c r="T1926" i="1"/>
  <c r="S1918" i="1"/>
  <c r="T1918" i="1"/>
  <c r="S1910" i="1"/>
  <c r="T1910" i="1"/>
  <c r="S1902" i="1"/>
  <c r="T1902" i="1"/>
  <c r="S1894" i="1"/>
  <c r="T1894" i="1"/>
  <c r="S1886" i="1"/>
  <c r="T1886" i="1"/>
  <c r="S1878" i="1"/>
  <c r="T1878" i="1"/>
  <c r="S1870" i="1"/>
  <c r="T1870" i="1"/>
  <c r="S1862" i="1"/>
  <c r="T1862" i="1"/>
  <c r="S1854" i="1"/>
  <c r="T1854" i="1"/>
  <c r="S1846" i="1"/>
  <c r="T1846" i="1"/>
  <c r="S1838" i="1"/>
  <c r="T1838" i="1"/>
  <c r="S1830" i="1"/>
  <c r="T1830" i="1"/>
  <c r="S1822" i="1"/>
  <c r="T1822" i="1"/>
  <c r="S1814" i="1"/>
  <c r="T1814" i="1"/>
  <c r="S1806" i="1"/>
  <c r="T1806" i="1"/>
  <c r="S1798" i="1"/>
  <c r="T1798" i="1"/>
  <c r="S1790" i="1"/>
  <c r="T1790" i="1"/>
  <c r="S1782" i="1"/>
  <c r="T1782" i="1"/>
  <c r="S1774" i="1"/>
  <c r="T1774" i="1"/>
  <c r="S1766" i="1"/>
  <c r="T1766" i="1"/>
  <c r="S1758" i="1"/>
  <c r="T1758" i="1"/>
  <c r="S1750" i="1"/>
  <c r="T1750" i="1"/>
  <c r="S1742" i="1"/>
  <c r="T1742" i="1"/>
  <c r="S1734" i="1"/>
  <c r="T1734" i="1"/>
  <c r="S1726" i="1"/>
  <c r="T1726" i="1"/>
  <c r="S1718" i="1"/>
  <c r="T1718" i="1"/>
  <c r="S1710" i="1"/>
  <c r="T1710" i="1"/>
  <c r="S1702" i="1"/>
  <c r="T1702" i="1"/>
  <c r="S1694" i="1"/>
  <c r="T1694" i="1"/>
  <c r="S1686" i="1"/>
  <c r="T1686" i="1"/>
  <c r="S1678" i="1"/>
  <c r="T1678" i="1"/>
  <c r="S1670" i="1"/>
  <c r="T1670" i="1"/>
  <c r="S1662" i="1"/>
  <c r="T1662" i="1"/>
  <c r="S1654" i="1"/>
  <c r="T1654" i="1"/>
  <c r="S1646" i="1"/>
  <c r="T1646" i="1"/>
  <c r="S1638" i="1"/>
  <c r="T1638" i="1"/>
  <c r="S1630" i="1"/>
  <c r="T1630" i="1"/>
  <c r="S1622" i="1"/>
  <c r="T1622" i="1"/>
  <c r="S1614" i="1"/>
  <c r="T1614" i="1"/>
  <c r="S1606" i="1"/>
  <c r="T1606" i="1"/>
  <c r="S1598" i="1"/>
  <c r="T1598" i="1"/>
  <c r="S1590" i="1"/>
  <c r="T1590" i="1"/>
  <c r="S1582" i="1"/>
  <c r="T1582" i="1"/>
  <c r="S1574" i="1"/>
  <c r="T1574" i="1"/>
  <c r="S1566" i="1"/>
  <c r="T1566" i="1"/>
  <c r="S1558" i="1"/>
  <c r="T1558" i="1"/>
  <c r="S1550" i="1"/>
  <c r="T1550" i="1"/>
  <c r="S1542" i="1"/>
  <c r="T1542" i="1"/>
  <c r="S1534" i="1"/>
  <c r="T1534" i="1"/>
  <c r="S1526" i="1"/>
  <c r="T1526" i="1"/>
  <c r="S1518" i="1"/>
  <c r="T1518" i="1"/>
  <c r="S1510" i="1"/>
  <c r="T1510" i="1"/>
  <c r="S1502" i="1"/>
  <c r="T1502" i="1"/>
  <c r="S1494" i="1"/>
  <c r="T1494" i="1"/>
  <c r="S1486" i="1"/>
  <c r="T1486" i="1"/>
  <c r="S1478" i="1"/>
  <c r="T1478" i="1"/>
  <c r="S1470" i="1"/>
  <c r="T1470" i="1"/>
  <c r="S1462" i="1"/>
  <c r="T1462" i="1"/>
  <c r="S1454" i="1"/>
  <c r="T1454" i="1"/>
  <c r="S1446" i="1"/>
  <c r="T1446" i="1"/>
  <c r="S1438" i="1"/>
  <c r="T1438" i="1"/>
  <c r="S1430" i="1"/>
  <c r="T1430" i="1"/>
  <c r="S1422" i="1"/>
  <c r="T1422" i="1"/>
  <c r="S1414" i="1"/>
  <c r="T1414" i="1"/>
  <c r="S1406" i="1"/>
  <c r="T1406" i="1"/>
  <c r="S1398" i="1"/>
  <c r="T1398" i="1"/>
  <c r="S1390" i="1"/>
  <c r="T1390" i="1"/>
  <c r="S1382" i="1"/>
  <c r="T1382" i="1"/>
  <c r="S1374" i="1"/>
  <c r="T1374" i="1"/>
  <c r="S1366" i="1"/>
  <c r="T1366" i="1"/>
  <c r="S1358" i="1"/>
  <c r="T1358" i="1"/>
  <c r="S1350" i="1"/>
  <c r="T1350" i="1"/>
  <c r="S1342" i="1"/>
  <c r="T1342" i="1"/>
  <c r="S1334" i="1"/>
  <c r="T1334" i="1"/>
  <c r="S1326" i="1"/>
  <c r="T1326" i="1"/>
  <c r="S1318" i="1"/>
  <c r="T1318" i="1"/>
  <c r="S1310" i="1"/>
  <c r="T1310" i="1"/>
  <c r="S1302" i="1"/>
  <c r="T1302" i="1"/>
  <c r="S1294" i="1"/>
  <c r="T1294" i="1"/>
  <c r="S1286" i="1"/>
  <c r="T1286" i="1"/>
  <c r="S1278" i="1"/>
  <c r="T1278" i="1"/>
  <c r="S1270" i="1"/>
  <c r="T1270" i="1"/>
  <c r="S1262" i="1"/>
  <c r="T1262" i="1"/>
  <c r="S1254" i="1"/>
  <c r="T1254" i="1"/>
  <c r="S1246" i="1"/>
  <c r="T1246" i="1"/>
  <c r="S1238" i="1"/>
  <c r="T1238" i="1"/>
  <c r="S1230" i="1"/>
  <c r="T1230" i="1"/>
  <c r="S1222" i="1"/>
  <c r="T1222" i="1"/>
  <c r="S1214" i="1"/>
  <c r="T1214" i="1"/>
  <c r="S1206" i="1"/>
  <c r="T1206" i="1"/>
  <c r="S1198" i="1"/>
  <c r="T1198" i="1"/>
  <c r="S1190" i="1"/>
  <c r="T1190" i="1"/>
  <c r="S1182" i="1"/>
  <c r="T1182" i="1"/>
  <c r="S1174" i="1"/>
  <c r="T1174" i="1"/>
  <c r="S1166" i="1"/>
  <c r="T1166" i="1"/>
  <c r="S1158" i="1"/>
  <c r="T1158" i="1"/>
  <c r="S1150" i="1"/>
  <c r="T1150" i="1"/>
  <c r="S1142" i="1"/>
  <c r="T1142" i="1"/>
  <c r="S1134" i="1"/>
  <c r="T1134" i="1"/>
  <c r="S1126" i="1"/>
  <c r="T1126" i="1"/>
  <c r="S1118" i="1"/>
  <c r="T1118" i="1"/>
  <c r="S1110" i="1"/>
  <c r="T1110" i="1"/>
  <c r="S1102" i="1"/>
  <c r="T1102" i="1"/>
  <c r="S1094" i="1"/>
  <c r="T1094" i="1"/>
  <c r="S1086" i="1"/>
  <c r="T1086" i="1"/>
  <c r="S1078" i="1"/>
  <c r="T1078" i="1"/>
  <c r="S3885" i="1"/>
  <c r="T3885" i="1"/>
  <c r="S3797" i="1"/>
  <c r="T3797" i="1"/>
  <c r="S3757" i="1"/>
  <c r="T3757" i="1"/>
  <c r="S2917" i="1"/>
  <c r="T2917" i="1"/>
  <c r="S2909" i="1"/>
  <c r="T2909" i="1"/>
  <c r="S2901" i="1"/>
  <c r="T2901" i="1"/>
  <c r="S2893" i="1"/>
  <c r="T2893" i="1"/>
  <c r="S2885" i="1"/>
  <c r="T2885" i="1"/>
  <c r="S2877" i="1"/>
  <c r="T2877" i="1"/>
  <c r="S2869" i="1"/>
  <c r="T2869" i="1"/>
  <c r="S2861" i="1"/>
  <c r="T2861" i="1"/>
  <c r="S2853" i="1"/>
  <c r="T2853" i="1"/>
  <c r="S2845" i="1"/>
  <c r="T2845" i="1"/>
  <c r="S2837" i="1"/>
  <c r="T2837" i="1"/>
  <c r="S2829" i="1"/>
  <c r="T2829" i="1"/>
  <c r="S2821" i="1"/>
  <c r="T2821" i="1"/>
  <c r="S2813" i="1"/>
  <c r="T2813" i="1"/>
  <c r="S2805" i="1"/>
  <c r="T2805" i="1"/>
  <c r="S2797" i="1"/>
  <c r="T2797" i="1"/>
  <c r="S2789" i="1"/>
  <c r="T2789" i="1"/>
  <c r="S2781" i="1"/>
  <c r="T2781" i="1"/>
  <c r="S2773" i="1"/>
  <c r="T2773" i="1"/>
  <c r="S2765" i="1"/>
  <c r="T2765" i="1"/>
  <c r="S2757" i="1"/>
  <c r="T2757" i="1"/>
  <c r="S2749" i="1"/>
  <c r="T2749" i="1"/>
  <c r="S2741" i="1"/>
  <c r="T2741" i="1"/>
  <c r="S2733" i="1"/>
  <c r="T2733" i="1"/>
  <c r="S2725" i="1"/>
  <c r="T2725" i="1"/>
  <c r="S2717" i="1"/>
  <c r="T2717" i="1"/>
  <c r="S2709" i="1"/>
  <c r="T2709" i="1"/>
  <c r="S2701" i="1"/>
  <c r="T2701" i="1"/>
  <c r="S2693" i="1"/>
  <c r="T2693" i="1"/>
  <c r="S2685" i="1"/>
  <c r="T2685" i="1"/>
  <c r="S2677" i="1"/>
  <c r="T2677" i="1"/>
  <c r="S2669" i="1"/>
  <c r="T2669" i="1"/>
  <c r="S2661" i="1"/>
  <c r="T2661" i="1"/>
  <c r="S2653" i="1"/>
  <c r="T2653" i="1"/>
  <c r="S2645" i="1"/>
  <c r="T2645" i="1"/>
  <c r="S2637" i="1"/>
  <c r="T2637" i="1"/>
  <c r="S2629" i="1"/>
  <c r="T2629" i="1"/>
  <c r="S2621" i="1"/>
  <c r="T2621" i="1"/>
  <c r="S2613" i="1"/>
  <c r="T2613" i="1"/>
  <c r="S2605" i="1"/>
  <c r="T2605" i="1"/>
  <c r="S2597" i="1"/>
  <c r="T2597" i="1"/>
  <c r="S2589" i="1"/>
  <c r="T2589" i="1"/>
  <c r="S2581" i="1"/>
  <c r="T2581" i="1"/>
  <c r="S2573" i="1"/>
  <c r="T2573" i="1"/>
  <c r="S2565" i="1"/>
  <c r="T2565" i="1"/>
  <c r="S2557" i="1"/>
  <c r="T2557" i="1"/>
  <c r="S2549" i="1"/>
  <c r="T2549" i="1"/>
  <c r="S2541" i="1"/>
  <c r="T2541" i="1"/>
  <c r="S2533" i="1"/>
  <c r="T2533" i="1"/>
  <c r="S2525" i="1"/>
  <c r="T2525" i="1"/>
  <c r="S2517" i="1"/>
  <c r="T2517" i="1"/>
  <c r="S2509" i="1"/>
  <c r="T2509" i="1"/>
  <c r="S2501" i="1"/>
  <c r="T2501" i="1"/>
  <c r="S2493" i="1"/>
  <c r="T2493" i="1"/>
  <c r="S2485" i="1"/>
  <c r="T2485" i="1"/>
  <c r="S2477" i="1"/>
  <c r="T2477" i="1"/>
  <c r="S2469" i="1"/>
  <c r="T2469" i="1"/>
  <c r="S2461" i="1"/>
  <c r="T2461" i="1"/>
  <c r="S2453" i="1"/>
  <c r="T2453" i="1"/>
  <c r="S2445" i="1"/>
  <c r="T2445" i="1"/>
  <c r="S2437" i="1"/>
  <c r="T2437" i="1"/>
  <c r="S2429" i="1"/>
  <c r="T2429" i="1"/>
  <c r="S2421" i="1"/>
  <c r="T2421" i="1"/>
  <c r="S2413" i="1"/>
  <c r="T2413" i="1"/>
  <c r="S2405" i="1"/>
  <c r="T2405" i="1"/>
  <c r="S2397" i="1"/>
  <c r="T2397" i="1"/>
  <c r="S2389" i="1"/>
  <c r="T2389" i="1"/>
  <c r="S2381" i="1"/>
  <c r="T2381" i="1"/>
  <c r="S2373" i="1"/>
  <c r="T2373" i="1"/>
  <c r="S2365" i="1"/>
  <c r="T2365" i="1"/>
  <c r="S2357" i="1"/>
  <c r="T2357" i="1"/>
  <c r="S2349" i="1"/>
  <c r="T2349" i="1"/>
  <c r="S2341" i="1"/>
  <c r="T2341" i="1"/>
  <c r="S2333" i="1"/>
  <c r="T2333" i="1"/>
  <c r="S2325" i="1"/>
  <c r="T2325" i="1"/>
  <c r="S2317" i="1"/>
  <c r="T2317" i="1"/>
  <c r="S2309" i="1"/>
  <c r="T2309" i="1"/>
  <c r="S2301" i="1"/>
  <c r="T2301" i="1"/>
  <c r="S2293" i="1"/>
  <c r="T2293" i="1"/>
  <c r="S2285" i="1"/>
  <c r="T2285" i="1"/>
  <c r="S2277" i="1"/>
  <c r="T2277" i="1"/>
  <c r="S2269" i="1"/>
  <c r="T2269" i="1"/>
  <c r="S2261" i="1"/>
  <c r="T2261" i="1"/>
  <c r="S2253" i="1"/>
  <c r="T2253" i="1"/>
  <c r="S2245" i="1"/>
  <c r="T2245" i="1"/>
  <c r="S2237" i="1"/>
  <c r="T2237" i="1"/>
  <c r="S2229" i="1"/>
  <c r="T2229" i="1"/>
  <c r="S2221" i="1"/>
  <c r="T2221" i="1"/>
  <c r="S2213" i="1"/>
  <c r="T2213" i="1"/>
  <c r="S2205" i="1"/>
  <c r="T2205" i="1"/>
  <c r="S2197" i="1"/>
  <c r="T2197" i="1"/>
  <c r="S2189" i="1"/>
  <c r="T2189" i="1"/>
  <c r="S2181" i="1"/>
  <c r="T2181" i="1"/>
  <c r="S2173" i="1"/>
  <c r="T2173" i="1"/>
  <c r="S2165" i="1"/>
  <c r="T2165" i="1"/>
  <c r="S2157" i="1"/>
  <c r="T2157" i="1"/>
  <c r="S2149" i="1"/>
  <c r="T2149" i="1"/>
  <c r="S2141" i="1"/>
  <c r="T2141" i="1"/>
  <c r="S2133" i="1"/>
  <c r="T2133" i="1"/>
  <c r="S2125" i="1"/>
  <c r="T2125" i="1"/>
  <c r="S2117" i="1"/>
  <c r="T2117" i="1"/>
  <c r="S2109" i="1"/>
  <c r="T2109" i="1"/>
  <c r="S2101" i="1"/>
  <c r="T2101" i="1"/>
  <c r="S2093" i="1"/>
  <c r="T2093" i="1"/>
  <c r="S2085" i="1"/>
  <c r="T2085" i="1"/>
  <c r="S2077" i="1"/>
  <c r="T2077" i="1"/>
  <c r="S2069" i="1"/>
  <c r="T2069" i="1"/>
  <c r="S2061" i="1"/>
  <c r="T2061" i="1"/>
  <c r="S2053" i="1"/>
  <c r="T2053" i="1"/>
  <c r="S2045" i="1"/>
  <c r="T2045" i="1"/>
  <c r="S2037" i="1"/>
  <c r="T2037" i="1"/>
  <c r="S2029" i="1"/>
  <c r="T2029" i="1"/>
  <c r="S2021" i="1"/>
  <c r="T2021" i="1"/>
  <c r="S2013" i="1"/>
  <c r="T2013" i="1"/>
  <c r="S2005" i="1"/>
  <c r="T2005" i="1"/>
  <c r="S1997" i="1"/>
  <c r="T1997" i="1"/>
  <c r="S1989" i="1"/>
  <c r="T1989" i="1"/>
  <c r="S1981" i="1"/>
  <c r="T1981" i="1"/>
  <c r="S1973" i="1"/>
  <c r="T1973" i="1"/>
  <c r="S1965" i="1"/>
  <c r="T1965" i="1"/>
  <c r="S1957" i="1"/>
  <c r="T1957" i="1"/>
  <c r="S1949" i="1"/>
  <c r="T1949" i="1"/>
  <c r="S1941" i="1"/>
  <c r="T1941" i="1"/>
  <c r="S1933" i="1"/>
  <c r="T1933" i="1"/>
  <c r="S1925" i="1"/>
  <c r="T1925" i="1"/>
  <c r="S1917" i="1"/>
  <c r="T1917" i="1"/>
  <c r="S1909" i="1"/>
  <c r="T1909" i="1"/>
  <c r="S1901" i="1"/>
  <c r="T1901" i="1"/>
  <c r="S1893" i="1"/>
  <c r="T1893" i="1"/>
  <c r="S1885" i="1"/>
  <c r="T1885" i="1"/>
  <c r="S1877" i="1"/>
  <c r="T1877" i="1"/>
  <c r="S1869" i="1"/>
  <c r="T1869" i="1"/>
  <c r="S1861" i="1"/>
  <c r="T1861" i="1"/>
  <c r="S1853" i="1"/>
  <c r="T1853" i="1"/>
  <c r="S1845" i="1"/>
  <c r="T1845" i="1"/>
  <c r="S1837" i="1"/>
  <c r="T1837" i="1"/>
  <c r="S1829" i="1"/>
  <c r="T1829" i="1"/>
  <c r="S1821" i="1"/>
  <c r="T1821" i="1"/>
  <c r="S1813" i="1"/>
  <c r="T1813" i="1"/>
  <c r="S1805" i="1"/>
  <c r="T1805" i="1"/>
  <c r="S1797" i="1"/>
  <c r="T1797" i="1"/>
  <c r="S1789" i="1"/>
  <c r="T1789" i="1"/>
  <c r="S1781" i="1"/>
  <c r="T1781" i="1"/>
  <c r="S1773" i="1"/>
  <c r="T1773" i="1"/>
  <c r="S1765" i="1"/>
  <c r="T1765" i="1"/>
  <c r="S1757" i="1"/>
  <c r="T1757" i="1"/>
  <c r="S1749" i="1"/>
  <c r="T1749" i="1"/>
  <c r="S1741" i="1"/>
  <c r="T1741" i="1"/>
  <c r="S1733" i="1"/>
  <c r="T1733" i="1"/>
  <c r="S1725" i="1"/>
  <c r="T1725" i="1"/>
  <c r="S1717" i="1"/>
  <c r="T1717" i="1"/>
  <c r="S1709" i="1"/>
  <c r="T1709" i="1"/>
  <c r="S1701" i="1"/>
  <c r="T1701" i="1"/>
  <c r="S1693" i="1"/>
  <c r="T1693" i="1"/>
  <c r="S1685" i="1"/>
  <c r="T1685" i="1"/>
  <c r="S1677" i="1"/>
  <c r="T1677" i="1"/>
  <c r="S1669" i="1"/>
  <c r="T1669" i="1"/>
  <c r="S1661" i="1"/>
  <c r="T1661" i="1"/>
  <c r="S1653" i="1"/>
  <c r="T1653" i="1"/>
  <c r="S1645" i="1"/>
  <c r="T1645" i="1"/>
  <c r="S1637" i="1"/>
  <c r="T1637" i="1"/>
  <c r="S1629" i="1"/>
  <c r="T1629" i="1"/>
  <c r="S1621" i="1"/>
  <c r="T1621" i="1"/>
  <c r="S1613" i="1"/>
  <c r="T1613" i="1"/>
  <c r="S1605" i="1"/>
  <c r="T1605" i="1"/>
  <c r="S1597" i="1"/>
  <c r="T1597" i="1"/>
  <c r="S1589" i="1"/>
  <c r="T1589" i="1"/>
  <c r="S1581" i="1"/>
  <c r="T1581" i="1"/>
  <c r="S1573" i="1"/>
  <c r="T1573" i="1"/>
  <c r="S1565" i="1"/>
  <c r="T1565" i="1"/>
  <c r="S1557" i="1"/>
  <c r="T1557" i="1"/>
  <c r="S1549" i="1"/>
  <c r="T1549" i="1"/>
  <c r="S1541" i="1"/>
  <c r="T1541" i="1"/>
  <c r="S1533" i="1"/>
  <c r="T1533" i="1"/>
  <c r="S1525" i="1"/>
  <c r="T1525" i="1"/>
  <c r="S1517" i="1"/>
  <c r="T1517" i="1"/>
  <c r="S1509" i="1"/>
  <c r="T1509" i="1"/>
  <c r="S1501" i="1"/>
  <c r="T1501" i="1"/>
  <c r="S1493" i="1"/>
  <c r="T1493" i="1"/>
  <c r="S1485" i="1"/>
  <c r="T1485" i="1"/>
  <c r="S1477" i="1"/>
  <c r="T1477" i="1"/>
  <c r="S1469" i="1"/>
  <c r="T1469" i="1"/>
  <c r="S1461" i="1"/>
  <c r="T1461" i="1"/>
  <c r="S1453" i="1"/>
  <c r="T1453" i="1"/>
  <c r="S1445" i="1"/>
  <c r="T1445" i="1"/>
  <c r="S1437" i="1"/>
  <c r="T1437" i="1"/>
  <c r="S1429" i="1"/>
  <c r="T1429" i="1"/>
  <c r="S1421" i="1"/>
  <c r="T1421" i="1"/>
  <c r="S1413" i="1"/>
  <c r="T1413" i="1"/>
  <c r="S1405" i="1"/>
  <c r="T1405" i="1"/>
  <c r="S1397" i="1"/>
  <c r="T1397" i="1"/>
  <c r="S1389" i="1"/>
  <c r="T1389" i="1"/>
  <c r="S1381" i="1"/>
  <c r="T1381" i="1"/>
  <c r="S1373" i="1"/>
  <c r="T1373" i="1"/>
  <c r="S1365" i="1"/>
  <c r="T1365" i="1"/>
  <c r="S1357" i="1"/>
  <c r="T1357" i="1"/>
  <c r="S1349" i="1"/>
  <c r="T1349" i="1"/>
  <c r="S1341" i="1"/>
  <c r="T1341" i="1"/>
  <c r="S1333" i="1"/>
  <c r="T1333" i="1"/>
  <c r="S1325" i="1"/>
  <c r="T1325" i="1"/>
  <c r="S1317" i="1"/>
  <c r="T1317" i="1"/>
  <c r="S1309" i="1"/>
  <c r="T1309" i="1"/>
  <c r="S1301" i="1"/>
  <c r="T1301" i="1"/>
  <c r="S1293" i="1"/>
  <c r="T1293" i="1"/>
  <c r="S1285" i="1"/>
  <c r="T1285" i="1"/>
  <c r="S1277" i="1"/>
  <c r="T1277" i="1"/>
  <c r="S1269" i="1"/>
  <c r="T1269" i="1"/>
  <c r="S1261" i="1"/>
  <c r="T1261" i="1"/>
  <c r="S1253" i="1"/>
  <c r="T1253" i="1"/>
  <c r="S1245" i="1"/>
  <c r="T1245" i="1"/>
  <c r="S1237" i="1"/>
  <c r="T1237" i="1"/>
  <c r="S1229" i="1"/>
  <c r="T1229" i="1"/>
  <c r="S1221" i="1"/>
  <c r="T1221" i="1"/>
  <c r="S1213" i="1"/>
  <c r="T1213" i="1"/>
  <c r="S1205" i="1"/>
  <c r="T1205" i="1"/>
  <c r="S1197" i="1"/>
  <c r="T1197" i="1"/>
  <c r="S1189" i="1"/>
  <c r="T1189" i="1"/>
  <c r="S1181" i="1"/>
  <c r="T1181" i="1"/>
  <c r="S1173" i="1"/>
  <c r="T1173" i="1"/>
  <c r="S1165" i="1"/>
  <c r="T1165" i="1"/>
  <c r="S1157" i="1"/>
  <c r="T1157" i="1"/>
  <c r="S1149" i="1"/>
  <c r="T1149" i="1"/>
  <c r="S1141" i="1"/>
  <c r="T1141" i="1"/>
  <c r="S1133" i="1"/>
  <c r="T1133" i="1"/>
  <c r="S1125" i="1"/>
  <c r="T1125" i="1"/>
  <c r="S1117" i="1"/>
  <c r="T1117" i="1"/>
  <c r="S1109" i="1"/>
  <c r="T1109" i="1"/>
  <c r="S1101" i="1"/>
  <c r="T1101" i="1"/>
  <c r="S1093" i="1"/>
  <c r="T1093" i="1"/>
  <c r="S1085" i="1"/>
  <c r="T1085" i="1"/>
  <c r="S1077" i="1"/>
  <c r="T1077" i="1"/>
  <c r="S1069" i="1"/>
  <c r="T1069" i="1"/>
  <c r="S1061" i="1"/>
  <c r="T1061" i="1"/>
  <c r="S1053" i="1"/>
  <c r="T1053" i="1"/>
  <c r="S1036" i="1"/>
  <c r="T1036" i="1"/>
  <c r="S1028" i="1"/>
  <c r="T1028" i="1"/>
  <c r="S1020" i="1"/>
  <c r="T1020" i="1"/>
  <c r="S1012" i="1"/>
  <c r="T1012" i="1"/>
  <c r="S1004" i="1"/>
  <c r="T1004" i="1"/>
  <c r="S996" i="1"/>
  <c r="T996" i="1"/>
  <c r="S988" i="1"/>
  <c r="T988" i="1"/>
  <c r="S980" i="1"/>
  <c r="T980" i="1"/>
  <c r="S972" i="1"/>
  <c r="T972" i="1"/>
  <c r="S964" i="1"/>
  <c r="T964" i="1"/>
  <c r="S956" i="1"/>
  <c r="T956" i="1"/>
  <c r="S948" i="1"/>
  <c r="T948" i="1"/>
  <c r="S940" i="1"/>
  <c r="T940" i="1"/>
  <c r="S932" i="1"/>
  <c r="T932" i="1"/>
  <c r="S924" i="1"/>
  <c r="T924" i="1"/>
  <c r="S916" i="1"/>
  <c r="T916" i="1"/>
  <c r="S908" i="1"/>
  <c r="T908" i="1"/>
  <c r="S900" i="1"/>
  <c r="T900" i="1"/>
  <c r="S892" i="1"/>
  <c r="T892" i="1"/>
  <c r="S884" i="1"/>
  <c r="T884" i="1"/>
  <c r="S876" i="1"/>
  <c r="T876" i="1"/>
  <c r="S868" i="1"/>
  <c r="T868" i="1"/>
  <c r="S860" i="1"/>
  <c r="T860" i="1"/>
  <c r="S852" i="1"/>
  <c r="T852" i="1"/>
  <c r="S844" i="1"/>
  <c r="T844" i="1"/>
  <c r="S836" i="1"/>
  <c r="T836" i="1"/>
  <c r="S828" i="1"/>
  <c r="T828" i="1"/>
  <c r="S820" i="1"/>
  <c r="T820" i="1"/>
  <c r="S812" i="1"/>
  <c r="T812" i="1"/>
  <c r="S804" i="1"/>
  <c r="T804" i="1"/>
  <c r="S796" i="1"/>
  <c r="T796" i="1"/>
  <c r="S788" i="1"/>
  <c r="T788" i="1"/>
  <c r="S780" i="1"/>
  <c r="T780" i="1"/>
  <c r="S772" i="1"/>
  <c r="T772" i="1"/>
  <c r="S764" i="1"/>
  <c r="T764" i="1"/>
  <c r="S756" i="1"/>
  <c r="T756" i="1"/>
  <c r="S748" i="1"/>
  <c r="T748" i="1"/>
  <c r="S740" i="1"/>
  <c r="T740" i="1"/>
  <c r="S732" i="1"/>
  <c r="T732" i="1"/>
  <c r="S724" i="1"/>
  <c r="T724" i="1"/>
  <c r="S716" i="1"/>
  <c r="T716" i="1"/>
  <c r="S708" i="1"/>
  <c r="T708" i="1"/>
  <c r="S700" i="1"/>
  <c r="T700" i="1"/>
  <c r="S692" i="1"/>
  <c r="T692" i="1"/>
  <c r="S684" i="1"/>
  <c r="T684" i="1"/>
  <c r="S676" i="1"/>
  <c r="T676" i="1"/>
  <c r="S668" i="1"/>
  <c r="T668" i="1"/>
  <c r="S660" i="1"/>
  <c r="T660" i="1"/>
  <c r="S652" i="1"/>
  <c r="T652" i="1"/>
  <c r="S644" i="1"/>
  <c r="T644" i="1"/>
  <c r="S636" i="1"/>
  <c r="T636" i="1"/>
  <c r="S628" i="1"/>
  <c r="T628" i="1"/>
  <c r="S620" i="1"/>
  <c r="T620" i="1"/>
  <c r="S612" i="1"/>
  <c r="T612" i="1"/>
  <c r="S604" i="1"/>
  <c r="T604" i="1"/>
  <c r="S596" i="1"/>
  <c r="T596" i="1"/>
  <c r="S588" i="1"/>
  <c r="T588" i="1"/>
  <c r="S580" i="1"/>
  <c r="T580" i="1"/>
  <c r="S572" i="1"/>
  <c r="T572" i="1"/>
  <c r="S564" i="1"/>
  <c r="T564" i="1"/>
  <c r="S556" i="1"/>
  <c r="T556" i="1"/>
  <c r="S548" i="1"/>
  <c r="T548" i="1"/>
  <c r="S540" i="1"/>
  <c r="T540" i="1"/>
  <c r="S532" i="1"/>
  <c r="T532" i="1"/>
  <c r="S524" i="1"/>
  <c r="T524" i="1"/>
  <c r="S516" i="1"/>
  <c r="T516" i="1"/>
  <c r="S508" i="1"/>
  <c r="T508" i="1"/>
  <c r="S500" i="1"/>
  <c r="T500" i="1"/>
  <c r="S492" i="1"/>
  <c r="T492" i="1"/>
  <c r="S484" i="1"/>
  <c r="T484" i="1"/>
  <c r="S476" i="1"/>
  <c r="T476" i="1"/>
  <c r="S468" i="1"/>
  <c r="T468" i="1"/>
  <c r="S460" i="1"/>
  <c r="T460" i="1"/>
  <c r="S452" i="1"/>
  <c r="T452" i="1"/>
  <c r="S444" i="1"/>
  <c r="T444" i="1"/>
  <c r="S436" i="1"/>
  <c r="T436" i="1"/>
  <c r="S428" i="1"/>
  <c r="T428" i="1"/>
  <c r="S420" i="1"/>
  <c r="T420" i="1"/>
  <c r="S412" i="1"/>
  <c r="T412" i="1"/>
  <c r="S404" i="1"/>
  <c r="T404" i="1"/>
  <c r="S396" i="1"/>
  <c r="T396" i="1"/>
  <c r="S388" i="1"/>
  <c r="T388" i="1"/>
  <c r="S380" i="1"/>
  <c r="T380" i="1"/>
  <c r="S372" i="1"/>
  <c r="T372" i="1"/>
  <c r="S364" i="1"/>
  <c r="T364" i="1"/>
  <c r="S356" i="1"/>
  <c r="T356" i="1"/>
  <c r="S348" i="1"/>
  <c r="T348" i="1"/>
  <c r="S340" i="1"/>
  <c r="T340" i="1"/>
  <c r="S332" i="1"/>
  <c r="T332" i="1"/>
  <c r="S324" i="1"/>
  <c r="T324" i="1"/>
  <c r="S316" i="1"/>
  <c r="T316" i="1"/>
  <c r="S308" i="1"/>
  <c r="T308" i="1"/>
  <c r="S300" i="1"/>
  <c r="T300" i="1"/>
  <c r="S292" i="1"/>
  <c r="T292" i="1"/>
  <c r="S284" i="1"/>
  <c r="T284" i="1"/>
  <c r="S276" i="1"/>
  <c r="T276" i="1"/>
  <c r="S268" i="1"/>
  <c r="T268" i="1"/>
  <c r="S260" i="1"/>
  <c r="T260" i="1"/>
  <c r="S252" i="1"/>
  <c r="T252" i="1"/>
  <c r="S244" i="1"/>
  <c r="T244" i="1"/>
  <c r="S236" i="1"/>
  <c r="T236" i="1"/>
  <c r="S228" i="1"/>
  <c r="T228" i="1"/>
  <c r="S220" i="1"/>
  <c r="T220" i="1"/>
  <c r="S212" i="1"/>
  <c r="T212" i="1"/>
  <c r="S204" i="1"/>
  <c r="T204" i="1"/>
  <c r="S196" i="1"/>
  <c r="T196" i="1"/>
  <c r="S188" i="1"/>
  <c r="T188" i="1"/>
  <c r="S180" i="1"/>
  <c r="T180" i="1"/>
  <c r="S172" i="1"/>
  <c r="T172" i="1"/>
  <c r="S164" i="1"/>
  <c r="T164" i="1"/>
  <c r="S156" i="1"/>
  <c r="T156" i="1"/>
  <c r="S148" i="1"/>
  <c r="T148" i="1"/>
  <c r="S140" i="1"/>
  <c r="T140" i="1"/>
  <c r="S132" i="1"/>
  <c r="T132" i="1"/>
  <c r="S124" i="1"/>
  <c r="T124" i="1"/>
  <c r="S116" i="1"/>
  <c r="T116" i="1"/>
  <c r="S108" i="1"/>
  <c r="T108" i="1"/>
  <c r="S100" i="1"/>
  <c r="T100" i="1"/>
  <c r="S92" i="1"/>
  <c r="T92" i="1"/>
  <c r="S84" i="1"/>
  <c r="T84" i="1"/>
  <c r="S76" i="1"/>
  <c r="T76" i="1"/>
  <c r="S68" i="1"/>
  <c r="T68" i="1"/>
  <c r="S60" i="1"/>
  <c r="T60" i="1"/>
  <c r="S52" i="1"/>
  <c r="T52" i="1"/>
  <c r="S44" i="1"/>
  <c r="T44" i="1"/>
  <c r="S36" i="1"/>
  <c r="T36" i="1"/>
  <c r="S28" i="1"/>
  <c r="T28" i="1"/>
  <c r="S20" i="1"/>
  <c r="T20" i="1"/>
  <c r="S12" i="1"/>
  <c r="T12" i="1"/>
  <c r="S4" i="1"/>
  <c r="T4" i="1"/>
  <c r="V4110" i="1"/>
  <c r="W4110" i="1"/>
  <c r="V4102" i="1"/>
  <c r="W4102" i="1"/>
  <c r="V4094" i="1"/>
  <c r="W4094" i="1"/>
  <c r="V4086" i="1"/>
  <c r="W4086" i="1"/>
  <c r="V4078" i="1"/>
  <c r="W4078" i="1"/>
  <c r="V4070" i="1"/>
  <c r="W4070" i="1"/>
  <c r="V4062" i="1"/>
  <c r="W4062" i="1"/>
  <c r="V4054" i="1"/>
  <c r="W4054" i="1"/>
  <c r="V4046" i="1"/>
  <c r="W4046" i="1"/>
  <c r="V4038" i="1"/>
  <c r="W4038" i="1"/>
  <c r="V4030" i="1"/>
  <c r="W4030" i="1"/>
  <c r="V4022" i="1"/>
  <c r="W4022" i="1"/>
  <c r="V4014" i="1"/>
  <c r="W4014" i="1"/>
  <c r="V4006" i="1"/>
  <c r="W4006" i="1"/>
  <c r="V3998" i="1"/>
  <c r="W3998" i="1"/>
  <c r="V3990" i="1"/>
  <c r="W3990" i="1"/>
  <c r="V3982" i="1"/>
  <c r="W3982" i="1"/>
  <c r="V3974" i="1"/>
  <c r="W3974" i="1"/>
  <c r="V3966" i="1"/>
  <c r="W3966" i="1"/>
  <c r="V3958" i="1"/>
  <c r="W3958" i="1"/>
  <c r="V3950" i="1"/>
  <c r="W3950" i="1"/>
  <c r="V3942" i="1"/>
  <c r="W3942" i="1"/>
  <c r="V3934" i="1"/>
  <c r="W3934" i="1"/>
  <c r="V3926" i="1"/>
  <c r="W3926" i="1"/>
  <c r="V3918" i="1"/>
  <c r="W3918" i="1"/>
  <c r="V3910" i="1"/>
  <c r="W3910" i="1"/>
  <c r="V3902" i="1"/>
  <c r="W3902" i="1"/>
  <c r="V3894" i="1"/>
  <c r="W3894" i="1"/>
  <c r="V3886" i="1"/>
  <c r="W3886" i="1"/>
  <c r="V3878" i="1"/>
  <c r="W3878" i="1"/>
  <c r="V3870" i="1"/>
  <c r="W3870" i="1"/>
  <c r="V3862" i="1"/>
  <c r="W3862" i="1"/>
  <c r="V3854" i="1"/>
  <c r="W3854" i="1"/>
  <c r="V3846" i="1"/>
  <c r="W3846" i="1"/>
  <c r="V3838" i="1"/>
  <c r="W3838" i="1"/>
  <c r="V3830" i="1"/>
  <c r="W3830" i="1"/>
  <c r="V3822" i="1"/>
  <c r="W3822" i="1"/>
  <c r="V3814" i="1"/>
  <c r="W3814" i="1"/>
  <c r="V3806" i="1"/>
  <c r="W3806" i="1"/>
  <c r="V3798" i="1"/>
  <c r="W3798" i="1"/>
  <c r="V3790" i="1"/>
  <c r="W3790" i="1"/>
  <c r="V3782" i="1"/>
  <c r="W3782" i="1"/>
  <c r="V3774" i="1"/>
  <c r="W3774" i="1"/>
  <c r="V3766" i="1"/>
  <c r="W3766" i="1"/>
  <c r="V3758" i="1"/>
  <c r="W3758" i="1"/>
  <c r="V3750" i="1"/>
  <c r="W3750" i="1"/>
  <c r="V3742" i="1"/>
  <c r="W3742" i="1"/>
  <c r="V3734" i="1"/>
  <c r="W3734" i="1"/>
  <c r="V3726" i="1"/>
  <c r="W3726" i="1"/>
  <c r="V3718" i="1"/>
  <c r="W3718" i="1"/>
  <c r="V3710" i="1"/>
  <c r="W3710" i="1"/>
  <c r="V3702" i="1"/>
  <c r="W3702" i="1"/>
  <c r="V3694" i="1"/>
  <c r="W3694" i="1"/>
  <c r="V3686" i="1"/>
  <c r="W3686" i="1"/>
  <c r="V3678" i="1"/>
  <c r="W3678" i="1"/>
  <c r="V3670" i="1"/>
  <c r="W3670" i="1"/>
  <c r="V3662" i="1"/>
  <c r="W3662" i="1"/>
  <c r="V3654" i="1"/>
  <c r="W3654" i="1"/>
  <c r="V3646" i="1"/>
  <c r="W3646" i="1"/>
  <c r="V3638" i="1"/>
  <c r="W3638" i="1"/>
  <c r="V3630" i="1"/>
  <c r="W3630" i="1"/>
  <c r="V3622" i="1"/>
  <c r="W3622" i="1"/>
  <c r="V3614" i="1"/>
  <c r="W3614" i="1"/>
  <c r="V3606" i="1"/>
  <c r="W3606" i="1"/>
  <c r="V3598" i="1"/>
  <c r="W3598" i="1"/>
  <c r="V3590" i="1"/>
  <c r="W3590" i="1"/>
  <c r="V3582" i="1"/>
  <c r="W3582" i="1"/>
  <c r="V3574" i="1"/>
  <c r="W3574" i="1"/>
  <c r="V3566" i="1"/>
  <c r="W3566" i="1"/>
  <c r="V3558" i="1"/>
  <c r="W3558" i="1"/>
  <c r="V3550" i="1"/>
  <c r="W3550" i="1"/>
  <c r="V3542" i="1"/>
  <c r="W3542" i="1"/>
  <c r="V3534" i="1"/>
  <c r="W3534" i="1"/>
  <c r="V3526" i="1"/>
  <c r="W3526" i="1"/>
  <c r="V3518" i="1"/>
  <c r="W3518" i="1"/>
  <c r="V3510" i="1"/>
  <c r="W3510" i="1"/>
  <c r="V3502" i="1"/>
  <c r="W3502" i="1"/>
  <c r="V3494" i="1"/>
  <c r="W3494" i="1"/>
  <c r="V3486" i="1"/>
  <c r="W3486" i="1"/>
  <c r="V3478" i="1"/>
  <c r="W3478" i="1"/>
  <c r="V3470" i="1"/>
  <c r="W3470" i="1"/>
  <c r="V3462" i="1"/>
  <c r="W3462" i="1"/>
  <c r="V3454" i="1"/>
  <c r="W3454" i="1"/>
  <c r="V3446" i="1"/>
  <c r="W3446" i="1"/>
  <c r="V3438" i="1"/>
  <c r="W3438" i="1"/>
  <c r="V3430" i="1"/>
  <c r="W3430" i="1"/>
  <c r="V3422" i="1"/>
  <c r="W3422" i="1"/>
  <c r="V3414" i="1"/>
  <c r="W3414" i="1"/>
  <c r="V3406" i="1"/>
  <c r="W3406" i="1"/>
  <c r="V3398" i="1"/>
  <c r="W3398" i="1"/>
  <c r="V3390" i="1"/>
  <c r="W3390" i="1"/>
  <c r="V3382" i="1"/>
  <c r="W3382" i="1"/>
  <c r="V3374" i="1"/>
  <c r="W3374" i="1"/>
  <c r="V3366" i="1"/>
  <c r="W3366" i="1"/>
  <c r="V3358" i="1"/>
  <c r="W3358" i="1"/>
  <c r="V3350" i="1"/>
  <c r="W3350" i="1"/>
  <c r="V3342" i="1"/>
  <c r="W3342" i="1"/>
  <c r="V3334" i="1"/>
  <c r="W3334" i="1"/>
  <c r="V3326" i="1"/>
  <c r="W3326" i="1"/>
  <c r="V3318" i="1"/>
  <c r="W3318" i="1"/>
  <c r="V3310" i="1"/>
  <c r="W3310" i="1"/>
  <c r="V3302" i="1"/>
  <c r="W3302" i="1"/>
  <c r="V3294" i="1"/>
  <c r="W3294" i="1"/>
  <c r="V3286" i="1"/>
  <c r="W3286" i="1"/>
  <c r="V3278" i="1"/>
  <c r="W3278" i="1"/>
  <c r="V3270" i="1"/>
  <c r="W3270" i="1"/>
  <c r="V3262" i="1"/>
  <c r="W3262" i="1"/>
  <c r="V3254" i="1"/>
  <c r="W3254" i="1"/>
  <c r="V3246" i="1"/>
  <c r="W3246" i="1"/>
  <c r="V3238" i="1"/>
  <c r="W3238" i="1"/>
  <c r="V3230" i="1"/>
  <c r="W3230" i="1"/>
  <c r="V3222" i="1"/>
  <c r="W3222" i="1"/>
  <c r="V3214" i="1"/>
  <c r="W3214" i="1"/>
  <c r="V3206" i="1"/>
  <c r="W3206" i="1"/>
  <c r="V3198" i="1"/>
  <c r="W3198" i="1"/>
  <c r="V3190" i="1"/>
  <c r="W3190" i="1"/>
  <c r="V3182" i="1"/>
  <c r="W3182" i="1"/>
  <c r="V3174" i="1"/>
  <c r="W3174" i="1"/>
  <c r="V3166" i="1"/>
  <c r="W3166" i="1"/>
  <c r="V3158" i="1"/>
  <c r="W3158" i="1"/>
  <c r="V3150" i="1"/>
  <c r="W3150" i="1"/>
  <c r="V3142" i="1"/>
  <c r="W3142" i="1"/>
  <c r="V3134" i="1"/>
  <c r="W3134" i="1"/>
  <c r="V3126" i="1"/>
  <c r="W3126" i="1"/>
  <c r="V3118" i="1"/>
  <c r="W3118" i="1"/>
  <c r="V3110" i="1"/>
  <c r="W3110" i="1"/>
  <c r="V3102" i="1"/>
  <c r="W3102" i="1"/>
  <c r="V3094" i="1"/>
  <c r="W3094" i="1"/>
  <c r="V3086" i="1"/>
  <c r="W3086" i="1"/>
  <c r="V3078" i="1"/>
  <c r="W3078" i="1"/>
  <c r="V3070" i="1"/>
  <c r="W3070" i="1"/>
  <c r="V3062" i="1"/>
  <c r="W3062" i="1"/>
  <c r="V3054" i="1"/>
  <c r="W3054" i="1"/>
  <c r="V3046" i="1"/>
  <c r="W3046" i="1"/>
  <c r="V3038" i="1"/>
  <c r="W3038" i="1"/>
  <c r="V3030" i="1"/>
  <c r="W3030" i="1"/>
  <c r="V3022" i="1"/>
  <c r="W3022" i="1"/>
  <c r="V3014" i="1"/>
  <c r="W3014" i="1"/>
  <c r="V3006" i="1"/>
  <c r="W3006" i="1"/>
  <c r="V2998" i="1"/>
  <c r="W2998" i="1"/>
  <c r="V2990" i="1"/>
  <c r="W2990" i="1"/>
  <c r="V2982" i="1"/>
  <c r="W2982" i="1"/>
  <c r="V2974" i="1"/>
  <c r="W2974" i="1"/>
  <c r="V2966" i="1"/>
  <c r="W2966" i="1"/>
  <c r="V2958" i="1"/>
  <c r="W2958" i="1"/>
  <c r="V2950" i="1"/>
  <c r="W2950" i="1"/>
  <c r="V2942" i="1"/>
  <c r="W2942" i="1"/>
  <c r="V2934" i="1"/>
  <c r="W2934" i="1"/>
  <c r="V2926" i="1"/>
  <c r="W2926" i="1"/>
  <c r="V2918" i="1"/>
  <c r="W2918" i="1"/>
  <c r="V2910" i="1"/>
  <c r="W2910" i="1"/>
  <c r="V2902" i="1"/>
  <c r="W2902" i="1"/>
  <c r="V2894" i="1"/>
  <c r="W2894" i="1"/>
  <c r="V2886" i="1"/>
  <c r="W2886" i="1"/>
  <c r="V2878" i="1"/>
  <c r="W2878" i="1"/>
  <c r="V2870" i="1"/>
  <c r="W2870" i="1"/>
  <c r="V2862" i="1"/>
  <c r="W2862" i="1"/>
  <c r="V2854" i="1"/>
  <c r="W2854" i="1"/>
  <c r="V2846" i="1"/>
  <c r="W2846" i="1"/>
  <c r="V2838" i="1"/>
  <c r="W2838" i="1"/>
  <c r="V2830" i="1"/>
  <c r="W2830" i="1"/>
  <c r="V2822" i="1"/>
  <c r="W2822" i="1"/>
  <c r="V2814" i="1"/>
  <c r="W2814" i="1"/>
  <c r="V2806" i="1"/>
  <c r="W2806" i="1"/>
  <c r="V2798" i="1"/>
  <c r="W2798" i="1"/>
  <c r="V2790" i="1"/>
  <c r="W2790" i="1"/>
  <c r="V2782" i="1"/>
  <c r="W2782" i="1"/>
  <c r="V2774" i="1"/>
  <c r="W2774" i="1"/>
  <c r="V2766" i="1"/>
  <c r="W2766" i="1"/>
  <c r="V2758" i="1"/>
  <c r="W2758" i="1"/>
  <c r="V2750" i="1"/>
  <c r="W2750" i="1"/>
  <c r="V2742" i="1"/>
  <c r="W2742" i="1"/>
  <c r="V2734" i="1"/>
  <c r="W2734" i="1"/>
  <c r="V2726" i="1"/>
  <c r="W2726" i="1"/>
  <c r="V2718" i="1"/>
  <c r="W2718" i="1"/>
  <c r="V2710" i="1"/>
  <c r="W2710" i="1"/>
  <c r="V2702" i="1"/>
  <c r="W2702" i="1"/>
  <c r="V2694" i="1"/>
  <c r="W2694" i="1"/>
  <c r="V2686" i="1"/>
  <c r="W2686" i="1"/>
  <c r="V2678" i="1"/>
  <c r="W2678" i="1"/>
  <c r="V2670" i="1"/>
  <c r="W2670" i="1"/>
  <c r="V2662" i="1"/>
  <c r="W2662" i="1"/>
  <c r="V2654" i="1"/>
  <c r="W2654" i="1"/>
  <c r="V2646" i="1"/>
  <c r="W2646" i="1"/>
  <c r="V2638" i="1"/>
  <c r="W2638" i="1"/>
  <c r="V2630" i="1"/>
  <c r="W2630" i="1"/>
  <c r="V2622" i="1"/>
  <c r="W2622" i="1"/>
  <c r="V2614" i="1"/>
  <c r="W2614" i="1"/>
  <c r="V2606" i="1"/>
  <c r="W2606" i="1"/>
  <c r="V2598" i="1"/>
  <c r="W2598" i="1"/>
  <c r="V2590" i="1"/>
  <c r="W2590" i="1"/>
  <c r="V2582" i="1"/>
  <c r="W2582" i="1"/>
  <c r="V2574" i="1"/>
  <c r="W2574" i="1"/>
  <c r="V2566" i="1"/>
  <c r="W2566" i="1"/>
  <c r="V2558" i="1"/>
  <c r="W2558" i="1"/>
  <c r="V2550" i="1"/>
  <c r="W2550" i="1"/>
  <c r="V2542" i="1"/>
  <c r="W2542" i="1"/>
  <c r="V2534" i="1"/>
  <c r="W2534" i="1"/>
  <c r="V2526" i="1"/>
  <c r="W2526" i="1"/>
  <c r="V2518" i="1"/>
  <c r="W2518" i="1"/>
  <c r="V2510" i="1"/>
  <c r="W2510" i="1"/>
  <c r="V2502" i="1"/>
  <c r="W2502" i="1"/>
  <c r="V2494" i="1"/>
  <c r="W2494" i="1"/>
  <c r="V2486" i="1"/>
  <c r="W2486" i="1"/>
  <c r="V2478" i="1"/>
  <c r="W2478" i="1"/>
  <c r="V2470" i="1"/>
  <c r="W2470" i="1"/>
  <c r="V2462" i="1"/>
  <c r="W2462" i="1"/>
  <c r="V2454" i="1"/>
  <c r="W2454" i="1"/>
  <c r="V2446" i="1"/>
  <c r="W2446" i="1"/>
  <c r="V2438" i="1"/>
  <c r="W2438" i="1"/>
  <c r="V2430" i="1"/>
  <c r="W2430" i="1"/>
  <c r="V2422" i="1"/>
  <c r="W2422" i="1"/>
  <c r="V2414" i="1"/>
  <c r="W2414" i="1"/>
  <c r="V2406" i="1"/>
  <c r="W2406" i="1"/>
  <c r="V2398" i="1"/>
  <c r="W2398" i="1"/>
  <c r="V2390" i="1"/>
  <c r="W2390" i="1"/>
  <c r="V2382" i="1"/>
  <c r="W2382" i="1"/>
  <c r="V2374" i="1"/>
  <c r="W2374" i="1"/>
  <c r="V2366" i="1"/>
  <c r="W2366" i="1"/>
  <c r="V2358" i="1"/>
  <c r="W2358" i="1"/>
  <c r="V2350" i="1"/>
  <c r="W2350" i="1"/>
  <c r="V2342" i="1"/>
  <c r="W2342" i="1"/>
  <c r="V2334" i="1"/>
  <c r="W2334" i="1"/>
  <c r="V2326" i="1"/>
  <c r="W2326" i="1"/>
  <c r="V2318" i="1"/>
  <c r="W2318" i="1"/>
  <c r="V2310" i="1"/>
  <c r="W2310" i="1"/>
  <c r="V2302" i="1"/>
  <c r="W2302" i="1"/>
  <c r="V2294" i="1"/>
  <c r="W2294" i="1"/>
  <c r="V2286" i="1"/>
  <c r="W2286" i="1"/>
  <c r="V2278" i="1"/>
  <c r="W2278" i="1"/>
  <c r="V2270" i="1"/>
  <c r="W2270" i="1"/>
  <c r="V2262" i="1"/>
  <c r="W2262" i="1"/>
  <c r="V2254" i="1"/>
  <c r="W2254" i="1"/>
  <c r="V2246" i="1"/>
  <c r="W2246" i="1"/>
  <c r="V2238" i="1"/>
  <c r="W2238" i="1"/>
  <c r="V2230" i="1"/>
  <c r="W2230" i="1"/>
  <c r="V2222" i="1"/>
  <c r="W2222" i="1"/>
  <c r="V2214" i="1"/>
  <c r="W2214" i="1"/>
  <c r="V2206" i="1"/>
  <c r="W2206" i="1"/>
  <c r="V2198" i="1"/>
  <c r="W2198" i="1"/>
  <c r="V2190" i="1"/>
  <c r="W2190" i="1"/>
  <c r="V2182" i="1"/>
  <c r="W2182" i="1"/>
  <c r="V2174" i="1"/>
  <c r="W2174" i="1"/>
  <c r="V2166" i="1"/>
  <c r="W2166" i="1"/>
  <c r="V2158" i="1"/>
  <c r="W2158" i="1"/>
  <c r="V2150" i="1"/>
  <c r="W2150" i="1"/>
  <c r="V2142" i="1"/>
  <c r="W2142" i="1"/>
  <c r="V2134" i="1"/>
  <c r="W2134" i="1"/>
  <c r="V2126" i="1"/>
  <c r="W2126" i="1"/>
  <c r="V2118" i="1"/>
  <c r="W2118" i="1"/>
  <c r="V2110" i="1"/>
  <c r="W2110" i="1"/>
  <c r="V2102" i="1"/>
  <c r="W2102" i="1"/>
  <c r="V2094" i="1"/>
  <c r="W2094" i="1"/>
  <c r="V2086" i="1"/>
  <c r="W2086" i="1"/>
  <c r="V2078" i="1"/>
  <c r="W2078" i="1"/>
  <c r="V2070" i="1"/>
  <c r="W2070" i="1"/>
  <c r="V2062" i="1"/>
  <c r="W2062" i="1"/>
  <c r="V2054" i="1"/>
  <c r="W2054" i="1"/>
  <c r="V2046" i="1"/>
  <c r="W2046" i="1"/>
  <c r="V2038" i="1"/>
  <c r="W2038" i="1"/>
  <c r="V2030" i="1"/>
  <c r="W2030" i="1"/>
  <c r="V2022" i="1"/>
  <c r="W2022" i="1"/>
  <c r="V2014" i="1"/>
  <c r="W2014" i="1"/>
  <c r="V2006" i="1"/>
  <c r="W2006" i="1"/>
  <c r="V1998" i="1"/>
  <c r="W1998" i="1"/>
  <c r="V1990" i="1"/>
  <c r="W1990" i="1"/>
  <c r="V1982" i="1"/>
  <c r="W1982" i="1"/>
  <c r="V1974" i="1"/>
  <c r="W1974" i="1"/>
  <c r="V1966" i="1"/>
  <c r="W1966" i="1"/>
  <c r="V1958" i="1"/>
  <c r="W1958" i="1"/>
  <c r="V1950" i="1"/>
  <c r="W1950" i="1"/>
  <c r="V1942" i="1"/>
  <c r="W1942" i="1"/>
  <c r="V1934" i="1"/>
  <c r="W1934" i="1"/>
  <c r="V1926" i="1"/>
  <c r="W1926" i="1"/>
  <c r="V1918" i="1"/>
  <c r="W1918" i="1"/>
  <c r="V1910" i="1"/>
  <c r="W1910" i="1"/>
  <c r="V1902" i="1"/>
  <c r="W1902" i="1"/>
  <c r="V1894" i="1"/>
  <c r="W1894" i="1"/>
  <c r="V1886" i="1"/>
  <c r="W1886" i="1"/>
  <c r="V1878" i="1"/>
  <c r="W1878" i="1"/>
  <c r="V1870" i="1"/>
  <c r="W1870" i="1"/>
  <c r="V1862" i="1"/>
  <c r="W1862" i="1"/>
  <c r="V1854" i="1"/>
  <c r="W1854" i="1"/>
  <c r="V1846" i="1"/>
  <c r="W1846" i="1"/>
  <c r="V1838" i="1"/>
  <c r="W1838" i="1"/>
  <c r="V1830" i="1"/>
  <c r="W1830" i="1"/>
  <c r="V1822" i="1"/>
  <c r="W1822" i="1"/>
  <c r="V1814" i="1"/>
  <c r="W1814" i="1"/>
  <c r="V1806" i="1"/>
  <c r="W1806" i="1"/>
  <c r="V1798" i="1"/>
  <c r="W1798" i="1"/>
  <c r="V1790" i="1"/>
  <c r="W1790" i="1"/>
  <c r="V1782" i="1"/>
  <c r="W1782" i="1"/>
  <c r="V1774" i="1"/>
  <c r="W1774" i="1"/>
  <c r="V1766" i="1"/>
  <c r="W1766" i="1"/>
  <c r="V1758" i="1"/>
  <c r="W1758" i="1"/>
  <c r="V1750" i="1"/>
  <c r="W1750" i="1"/>
  <c r="V1742" i="1"/>
  <c r="W1742" i="1"/>
  <c r="V1734" i="1"/>
  <c r="W1734" i="1"/>
  <c r="V1726" i="1"/>
  <c r="W1726" i="1"/>
  <c r="V1718" i="1"/>
  <c r="W1718" i="1"/>
  <c r="V1710" i="1"/>
  <c r="W1710" i="1"/>
  <c r="V1702" i="1"/>
  <c r="W1702" i="1"/>
  <c r="V1694" i="1"/>
  <c r="W1694" i="1"/>
  <c r="V1686" i="1"/>
  <c r="W1686" i="1"/>
  <c r="V1678" i="1"/>
  <c r="W1678" i="1"/>
  <c r="V1670" i="1"/>
  <c r="W1670" i="1"/>
  <c r="V1662" i="1"/>
  <c r="W1662" i="1"/>
  <c r="V1654" i="1"/>
  <c r="W1654" i="1"/>
  <c r="V1646" i="1"/>
  <c r="W1646" i="1"/>
  <c r="V1638" i="1"/>
  <c r="W1638" i="1"/>
  <c r="V1630" i="1"/>
  <c r="W1630" i="1"/>
  <c r="V1622" i="1"/>
  <c r="W1622" i="1"/>
  <c r="V1614" i="1"/>
  <c r="W1614" i="1"/>
  <c r="V1606" i="1"/>
  <c r="W1606" i="1"/>
  <c r="V1598" i="1"/>
  <c r="W1598" i="1"/>
  <c r="V1590" i="1"/>
  <c r="W1590" i="1"/>
  <c r="V1582" i="1"/>
  <c r="W1582" i="1"/>
  <c r="V1574" i="1"/>
  <c r="W1574" i="1"/>
  <c r="V1566" i="1"/>
  <c r="W1566" i="1"/>
  <c r="V1558" i="1"/>
  <c r="W1558" i="1"/>
  <c r="V1550" i="1"/>
  <c r="W1550" i="1"/>
  <c r="V1542" i="1"/>
  <c r="W1542" i="1"/>
  <c r="V1534" i="1"/>
  <c r="W1534" i="1"/>
  <c r="V1526" i="1"/>
  <c r="W1526" i="1"/>
  <c r="V1518" i="1"/>
  <c r="W1518" i="1"/>
  <c r="V1510" i="1"/>
  <c r="W1510" i="1"/>
  <c r="V1502" i="1"/>
  <c r="W1502" i="1"/>
  <c r="V1494" i="1"/>
  <c r="W1494" i="1"/>
  <c r="V1486" i="1"/>
  <c r="W1486" i="1"/>
  <c r="V1478" i="1"/>
  <c r="W1478" i="1"/>
  <c r="V1470" i="1"/>
  <c r="W1470" i="1"/>
  <c r="V1462" i="1"/>
  <c r="W1462" i="1"/>
  <c r="V1454" i="1"/>
  <c r="W1454" i="1"/>
  <c r="V1446" i="1"/>
  <c r="W1446" i="1"/>
  <c r="V1438" i="1"/>
  <c r="W1438" i="1"/>
  <c r="V1430" i="1"/>
  <c r="W1430" i="1"/>
  <c r="V1422" i="1"/>
  <c r="W1422" i="1"/>
  <c r="V1414" i="1"/>
  <c r="W1414" i="1"/>
  <c r="V1406" i="1"/>
  <c r="W1406" i="1"/>
  <c r="V1398" i="1"/>
  <c r="W1398" i="1"/>
  <c r="V1390" i="1"/>
  <c r="W1390" i="1"/>
  <c r="V1382" i="1"/>
  <c r="W1382" i="1"/>
  <c r="V1374" i="1"/>
  <c r="W1374" i="1"/>
  <c r="V1366" i="1"/>
  <c r="W1366" i="1"/>
  <c r="V1358" i="1"/>
  <c r="W1358" i="1"/>
  <c r="V1350" i="1"/>
  <c r="W1350" i="1"/>
  <c r="V1342" i="1"/>
  <c r="W1342" i="1"/>
  <c r="V1334" i="1"/>
  <c r="W1334" i="1"/>
  <c r="V1326" i="1"/>
  <c r="W1326" i="1"/>
  <c r="V1318" i="1"/>
  <c r="W1318" i="1"/>
  <c r="V1310" i="1"/>
  <c r="W1310" i="1"/>
  <c r="V1302" i="1"/>
  <c r="W1302" i="1"/>
  <c r="V1294" i="1"/>
  <c r="W1294" i="1"/>
  <c r="V1286" i="1"/>
  <c r="W1286" i="1"/>
  <c r="V1278" i="1"/>
  <c r="W1278" i="1"/>
  <c r="V1270" i="1"/>
  <c r="W1270" i="1"/>
  <c r="V1262" i="1"/>
  <c r="W1262" i="1"/>
  <c r="V1254" i="1"/>
  <c r="W1254" i="1"/>
  <c r="V1246" i="1"/>
  <c r="W1246" i="1"/>
  <c r="V1238" i="1"/>
  <c r="W1238" i="1"/>
  <c r="V1230" i="1"/>
  <c r="W1230" i="1"/>
  <c r="V1222" i="1"/>
  <c r="W1222" i="1"/>
  <c r="V1214" i="1"/>
  <c r="W1214" i="1"/>
  <c r="V1206" i="1"/>
  <c r="W1206" i="1"/>
  <c r="V1198" i="1"/>
  <c r="W1198" i="1"/>
  <c r="V1190" i="1"/>
  <c r="W1190" i="1"/>
  <c r="V1182" i="1"/>
  <c r="W1182" i="1"/>
  <c r="V1174" i="1"/>
  <c r="W1174" i="1"/>
  <c r="V1166" i="1"/>
  <c r="W1166" i="1"/>
  <c r="V1158" i="1"/>
  <c r="W1158" i="1"/>
  <c r="V1150" i="1"/>
  <c r="W1150" i="1"/>
  <c r="V1142" i="1"/>
  <c r="W1142" i="1"/>
  <c r="V1134" i="1"/>
  <c r="W1134" i="1"/>
  <c r="V1126" i="1"/>
  <c r="W1126" i="1"/>
  <c r="V1118" i="1"/>
  <c r="W1118" i="1"/>
  <c r="V1110" i="1"/>
  <c r="W1110" i="1"/>
  <c r="V1102" i="1"/>
  <c r="W1102" i="1"/>
  <c r="V1094" i="1"/>
  <c r="W1094" i="1"/>
  <c r="V1086" i="1"/>
  <c r="W1086" i="1"/>
  <c r="V1078" i="1"/>
  <c r="W1078" i="1"/>
  <c r="V1070" i="1"/>
  <c r="W1070" i="1"/>
  <c r="V1062" i="1"/>
  <c r="W1062" i="1"/>
  <c r="V1054" i="1"/>
  <c r="W1054" i="1"/>
  <c r="V1046" i="1"/>
  <c r="W1046" i="1"/>
  <c r="V1038" i="1"/>
  <c r="W1038" i="1"/>
  <c r="V1030" i="1"/>
  <c r="W1030" i="1"/>
  <c r="V1022" i="1"/>
  <c r="W1022" i="1"/>
  <c r="V1014" i="1"/>
  <c r="W1014" i="1"/>
  <c r="V1006" i="1"/>
  <c r="W1006" i="1"/>
  <c r="V998" i="1"/>
  <c r="W998" i="1"/>
  <c r="V990" i="1"/>
  <c r="W990" i="1"/>
  <c r="V982" i="1"/>
  <c r="W982" i="1"/>
  <c r="V974" i="1"/>
  <c r="W974" i="1"/>
  <c r="V966" i="1"/>
  <c r="W966" i="1"/>
  <c r="V958" i="1"/>
  <c r="W958" i="1"/>
  <c r="V950" i="1"/>
  <c r="W950" i="1"/>
  <c r="V942" i="1"/>
  <c r="W942" i="1"/>
  <c r="V934" i="1"/>
  <c r="W934" i="1"/>
  <c r="V926" i="1"/>
  <c r="W926" i="1"/>
  <c r="V918" i="1"/>
  <c r="W918" i="1"/>
  <c r="V910" i="1"/>
  <c r="W910" i="1"/>
  <c r="V902" i="1"/>
  <c r="W902" i="1"/>
  <c r="V894" i="1"/>
  <c r="W894" i="1"/>
  <c r="V886" i="1"/>
  <c r="W886" i="1"/>
  <c r="V878" i="1"/>
  <c r="W878" i="1"/>
  <c r="V870" i="1"/>
  <c r="W870" i="1"/>
  <c r="V862" i="1"/>
  <c r="W862" i="1"/>
  <c r="V854" i="1"/>
  <c r="W854" i="1"/>
  <c r="V846" i="1"/>
  <c r="W846" i="1"/>
  <c r="V838" i="1"/>
  <c r="W838" i="1"/>
  <c r="V830" i="1"/>
  <c r="W830" i="1"/>
  <c r="V822" i="1"/>
  <c r="W822" i="1"/>
  <c r="V814" i="1"/>
  <c r="W814" i="1"/>
  <c r="V806" i="1"/>
  <c r="W806" i="1"/>
  <c r="V798" i="1"/>
  <c r="W798" i="1"/>
  <c r="V790" i="1"/>
  <c r="W790" i="1"/>
  <c r="V782" i="1"/>
  <c r="W782" i="1"/>
  <c r="V774" i="1"/>
  <c r="W774" i="1"/>
  <c r="V766" i="1"/>
  <c r="W766" i="1"/>
  <c r="V758" i="1"/>
  <c r="W758" i="1"/>
  <c r="V750" i="1"/>
  <c r="W750" i="1"/>
  <c r="V742" i="1"/>
  <c r="W742" i="1"/>
  <c r="V734" i="1"/>
  <c r="W734" i="1"/>
  <c r="V726" i="1"/>
  <c r="W726" i="1"/>
  <c r="V718" i="1"/>
  <c r="W718" i="1"/>
  <c r="V710" i="1"/>
  <c r="W710" i="1"/>
  <c r="V702" i="1"/>
  <c r="W702" i="1"/>
  <c r="V694" i="1"/>
  <c r="W694" i="1"/>
  <c r="V686" i="1"/>
  <c r="W686" i="1"/>
  <c r="V678" i="1"/>
  <c r="W678" i="1"/>
  <c r="V670" i="1"/>
  <c r="W670" i="1"/>
  <c r="V662" i="1"/>
  <c r="W662" i="1"/>
  <c r="V654" i="1"/>
  <c r="W654" i="1"/>
  <c r="V646" i="1"/>
  <c r="W646" i="1"/>
  <c r="V638" i="1"/>
  <c r="W638" i="1"/>
  <c r="V630" i="1"/>
  <c r="W630" i="1"/>
  <c r="V622" i="1"/>
  <c r="W622" i="1"/>
  <c r="V614" i="1"/>
  <c r="W614" i="1"/>
  <c r="V606" i="1"/>
  <c r="W606" i="1"/>
  <c r="V598" i="1"/>
  <c r="W598" i="1"/>
  <c r="V590" i="1"/>
  <c r="W590" i="1"/>
  <c r="V582" i="1"/>
  <c r="W582" i="1"/>
  <c r="V574" i="1"/>
  <c r="W574" i="1"/>
  <c r="V566" i="1"/>
  <c r="W566" i="1"/>
  <c r="V558" i="1"/>
  <c r="W558" i="1"/>
  <c r="V550" i="1"/>
  <c r="W550" i="1"/>
  <c r="V542" i="1"/>
  <c r="W542" i="1"/>
  <c r="V534" i="1"/>
  <c r="W534" i="1"/>
  <c r="V526" i="1"/>
  <c r="W526" i="1"/>
  <c r="V518" i="1"/>
  <c r="W518" i="1"/>
  <c r="V510" i="1"/>
  <c r="W510" i="1"/>
  <c r="V502" i="1"/>
  <c r="W502" i="1"/>
  <c r="V494" i="1"/>
  <c r="W494" i="1"/>
  <c r="V486" i="1"/>
  <c r="W486" i="1"/>
  <c r="V478" i="1"/>
  <c r="W478" i="1"/>
  <c r="V470" i="1"/>
  <c r="W470" i="1"/>
  <c r="V462" i="1"/>
  <c r="W462" i="1"/>
  <c r="V454" i="1"/>
  <c r="W454" i="1"/>
  <c r="V446" i="1"/>
  <c r="W446" i="1"/>
  <c r="V438" i="1"/>
  <c r="W438" i="1"/>
  <c r="V430" i="1"/>
  <c r="W430" i="1"/>
  <c r="V422" i="1"/>
  <c r="W422" i="1"/>
  <c r="V414" i="1"/>
  <c r="W414" i="1"/>
  <c r="V406" i="1"/>
  <c r="W406" i="1"/>
  <c r="V398" i="1"/>
  <c r="W398" i="1"/>
  <c r="V390" i="1"/>
  <c r="W390" i="1"/>
  <c r="V382" i="1"/>
  <c r="W382" i="1"/>
  <c r="V374" i="1"/>
  <c r="W374" i="1"/>
  <c r="V366" i="1"/>
  <c r="W366" i="1"/>
  <c r="V358" i="1"/>
  <c r="W358" i="1"/>
  <c r="V350" i="1"/>
  <c r="W350" i="1"/>
  <c r="V342" i="1"/>
  <c r="W342" i="1"/>
  <c r="V334" i="1"/>
  <c r="W334" i="1"/>
  <c r="V326" i="1"/>
  <c r="W326" i="1"/>
  <c r="V318" i="1"/>
  <c r="W318" i="1"/>
  <c r="V310" i="1"/>
  <c r="W310" i="1"/>
  <c r="V302" i="1"/>
  <c r="W302" i="1"/>
  <c r="V294" i="1"/>
  <c r="W294" i="1"/>
  <c r="V286" i="1"/>
  <c r="W286" i="1"/>
  <c r="V278" i="1"/>
  <c r="W278" i="1"/>
  <c r="V270" i="1"/>
  <c r="W270" i="1"/>
  <c r="V262" i="1"/>
  <c r="W262" i="1"/>
  <c r="V254" i="1"/>
  <c r="W254" i="1"/>
  <c r="V246" i="1"/>
  <c r="W246" i="1"/>
  <c r="V238" i="1"/>
  <c r="W238" i="1"/>
  <c r="V230" i="1"/>
  <c r="W230" i="1"/>
  <c r="V222" i="1"/>
  <c r="W222" i="1"/>
  <c r="V214" i="1"/>
  <c r="W214" i="1"/>
  <c r="V206" i="1"/>
  <c r="W206" i="1"/>
  <c r="V198" i="1"/>
  <c r="W198" i="1"/>
  <c r="V190" i="1"/>
  <c r="W190" i="1"/>
  <c r="V182" i="1"/>
  <c r="W182" i="1"/>
  <c r="V174" i="1"/>
  <c r="W174" i="1"/>
  <c r="V166" i="1"/>
  <c r="W166" i="1"/>
  <c r="V158" i="1"/>
  <c r="W158" i="1"/>
  <c r="V150" i="1"/>
  <c r="W150" i="1"/>
  <c r="V142" i="1"/>
  <c r="W142" i="1"/>
  <c r="V134" i="1"/>
  <c r="W134" i="1"/>
  <c r="V126" i="1"/>
  <c r="W126" i="1"/>
  <c r="V118" i="1"/>
  <c r="W118" i="1"/>
  <c r="V110" i="1"/>
  <c r="W110" i="1"/>
  <c r="V102" i="1"/>
  <c r="W102" i="1"/>
  <c r="V94" i="1"/>
  <c r="W94" i="1"/>
  <c r="V86" i="1"/>
  <c r="W86" i="1"/>
  <c r="V78" i="1"/>
  <c r="W78" i="1"/>
  <c r="V70" i="1"/>
  <c r="W70" i="1"/>
  <c r="V62" i="1"/>
  <c r="W62" i="1"/>
  <c r="V54" i="1"/>
  <c r="W54" i="1"/>
  <c r="V46" i="1"/>
  <c r="W46" i="1"/>
  <c r="V38" i="1"/>
  <c r="W38" i="1"/>
  <c r="V30" i="1"/>
  <c r="W30" i="1"/>
  <c r="V22" i="1"/>
  <c r="W22" i="1"/>
  <c r="V14" i="1"/>
  <c r="W14" i="1"/>
  <c r="V6" i="1"/>
  <c r="W6" i="1"/>
  <c r="S1067" i="1"/>
  <c r="T1067" i="1"/>
  <c r="S1059" i="1"/>
  <c r="T1059" i="1"/>
  <c r="S1051" i="1"/>
  <c r="T1051" i="1"/>
  <c r="S1043" i="1"/>
  <c r="T1043" i="1"/>
  <c r="S1035" i="1"/>
  <c r="T1035" i="1"/>
  <c r="S1027" i="1"/>
  <c r="T1027" i="1"/>
  <c r="S1019" i="1"/>
  <c r="T1019" i="1"/>
  <c r="S1011" i="1"/>
  <c r="T1011" i="1"/>
  <c r="S1003" i="1"/>
  <c r="T1003" i="1"/>
  <c r="S995" i="1"/>
  <c r="T995" i="1"/>
  <c r="S987" i="1"/>
  <c r="T987" i="1"/>
  <c r="S979" i="1"/>
  <c r="T979" i="1"/>
  <c r="S971" i="1"/>
  <c r="T971" i="1"/>
  <c r="S963" i="1"/>
  <c r="T963" i="1"/>
  <c r="S955" i="1"/>
  <c r="T955" i="1"/>
  <c r="S947" i="1"/>
  <c r="T947" i="1"/>
  <c r="S939" i="1"/>
  <c r="T939" i="1"/>
  <c r="S931" i="1"/>
  <c r="T931" i="1"/>
  <c r="S923" i="1"/>
  <c r="T923" i="1"/>
  <c r="S915" i="1"/>
  <c r="T915" i="1"/>
  <c r="S907" i="1"/>
  <c r="T907" i="1"/>
  <c r="S899" i="1"/>
  <c r="T899" i="1"/>
  <c r="S891" i="1"/>
  <c r="T891" i="1"/>
  <c r="S883" i="1"/>
  <c r="T883" i="1"/>
  <c r="S875" i="1"/>
  <c r="T875" i="1"/>
  <c r="S867" i="1"/>
  <c r="T867" i="1"/>
  <c r="S859" i="1"/>
  <c r="T859" i="1"/>
  <c r="S851" i="1"/>
  <c r="T851" i="1"/>
  <c r="S843" i="1"/>
  <c r="T843" i="1"/>
  <c r="S835" i="1"/>
  <c r="T835" i="1"/>
  <c r="S827" i="1"/>
  <c r="T827" i="1"/>
  <c r="S819" i="1"/>
  <c r="T819" i="1"/>
  <c r="S811" i="1"/>
  <c r="T811" i="1"/>
  <c r="S803" i="1"/>
  <c r="T803" i="1"/>
  <c r="S795" i="1"/>
  <c r="T795" i="1"/>
  <c r="S787" i="1"/>
  <c r="T787" i="1"/>
  <c r="S779" i="1"/>
  <c r="T779" i="1"/>
  <c r="S771" i="1"/>
  <c r="T771" i="1"/>
  <c r="S763" i="1"/>
  <c r="T763" i="1"/>
  <c r="S755" i="1"/>
  <c r="T755" i="1"/>
  <c r="S747" i="1"/>
  <c r="T747" i="1"/>
  <c r="S739" i="1"/>
  <c r="T739" i="1"/>
  <c r="S731" i="1"/>
  <c r="T731" i="1"/>
  <c r="S723" i="1"/>
  <c r="T723" i="1"/>
  <c r="S715" i="1"/>
  <c r="T715" i="1"/>
  <c r="S707" i="1"/>
  <c r="T707" i="1"/>
  <c r="S699" i="1"/>
  <c r="T699" i="1"/>
  <c r="S691" i="1"/>
  <c r="T691" i="1"/>
  <c r="S683" i="1"/>
  <c r="T683" i="1"/>
  <c r="S675" i="1"/>
  <c r="T675" i="1"/>
  <c r="S667" i="1"/>
  <c r="T667" i="1"/>
  <c r="S659" i="1"/>
  <c r="T659" i="1"/>
  <c r="S651" i="1"/>
  <c r="T651" i="1"/>
  <c r="S643" i="1"/>
  <c r="T643" i="1"/>
  <c r="S635" i="1"/>
  <c r="T635" i="1"/>
  <c r="S627" i="1"/>
  <c r="T627" i="1"/>
  <c r="S619" i="1"/>
  <c r="T619" i="1"/>
  <c r="S611" i="1"/>
  <c r="T611" i="1"/>
  <c r="S603" i="1"/>
  <c r="T603" i="1"/>
  <c r="S595" i="1"/>
  <c r="T595" i="1"/>
  <c r="S587" i="1"/>
  <c r="T587" i="1"/>
  <c r="S579" i="1"/>
  <c r="T579" i="1"/>
  <c r="S571" i="1"/>
  <c r="T571" i="1"/>
  <c r="S563" i="1"/>
  <c r="T563" i="1"/>
  <c r="S555" i="1"/>
  <c r="T555" i="1"/>
  <c r="S547" i="1"/>
  <c r="T547" i="1"/>
  <c r="S539" i="1"/>
  <c r="T539" i="1"/>
  <c r="S531" i="1"/>
  <c r="T531" i="1"/>
  <c r="S523" i="1"/>
  <c r="T523" i="1"/>
  <c r="S515" i="1"/>
  <c r="T515" i="1"/>
  <c r="S507" i="1"/>
  <c r="T507" i="1"/>
  <c r="S499" i="1"/>
  <c r="T499" i="1"/>
  <c r="S491" i="1"/>
  <c r="T491" i="1"/>
  <c r="S483" i="1"/>
  <c r="T483" i="1"/>
  <c r="S475" i="1"/>
  <c r="T475" i="1"/>
  <c r="S467" i="1"/>
  <c r="T467" i="1"/>
  <c r="S459" i="1"/>
  <c r="T459" i="1"/>
  <c r="S451" i="1"/>
  <c r="T451" i="1"/>
  <c r="S443" i="1"/>
  <c r="T443" i="1"/>
  <c r="S435" i="1"/>
  <c r="T435" i="1"/>
  <c r="S427" i="1"/>
  <c r="T427" i="1"/>
  <c r="S419" i="1"/>
  <c r="T419" i="1"/>
  <c r="S411" i="1"/>
  <c r="T411" i="1"/>
  <c r="S403" i="1"/>
  <c r="T403" i="1"/>
  <c r="S395" i="1"/>
  <c r="T395" i="1"/>
  <c r="S387" i="1"/>
  <c r="T387" i="1"/>
  <c r="S379" i="1"/>
  <c r="T379" i="1"/>
  <c r="S371" i="1"/>
  <c r="T371" i="1"/>
  <c r="S363" i="1"/>
  <c r="T363" i="1"/>
  <c r="S355" i="1"/>
  <c r="T355" i="1"/>
  <c r="S347" i="1"/>
  <c r="T347" i="1"/>
  <c r="S339" i="1"/>
  <c r="T339" i="1"/>
  <c r="S331" i="1"/>
  <c r="T331" i="1"/>
  <c r="S323" i="1"/>
  <c r="T323" i="1"/>
  <c r="S315" i="1"/>
  <c r="T315" i="1"/>
  <c r="S307" i="1"/>
  <c r="T307" i="1"/>
  <c r="S299" i="1"/>
  <c r="T299" i="1"/>
  <c r="S291" i="1"/>
  <c r="T291" i="1"/>
  <c r="S283" i="1"/>
  <c r="T283" i="1"/>
  <c r="S275" i="1"/>
  <c r="T275" i="1"/>
  <c r="S267" i="1"/>
  <c r="T267" i="1"/>
  <c r="S259" i="1"/>
  <c r="T259" i="1"/>
  <c r="S251" i="1"/>
  <c r="T251" i="1"/>
  <c r="S243" i="1"/>
  <c r="T243" i="1"/>
  <c r="S235" i="1"/>
  <c r="T235" i="1"/>
  <c r="S227" i="1"/>
  <c r="T227" i="1"/>
  <c r="S219" i="1"/>
  <c r="T219" i="1"/>
  <c r="S211" i="1"/>
  <c r="T211" i="1"/>
  <c r="S203" i="1"/>
  <c r="T203" i="1"/>
  <c r="S195" i="1"/>
  <c r="T195" i="1"/>
  <c r="S187" i="1"/>
  <c r="T187" i="1"/>
  <c r="S179" i="1"/>
  <c r="T179" i="1"/>
  <c r="S171" i="1"/>
  <c r="T171" i="1"/>
  <c r="S163" i="1"/>
  <c r="T163" i="1"/>
  <c r="S155" i="1"/>
  <c r="T155" i="1"/>
  <c r="S147" i="1"/>
  <c r="T147" i="1"/>
  <c r="S139" i="1"/>
  <c r="T139" i="1"/>
  <c r="S131" i="1"/>
  <c r="T131" i="1"/>
  <c r="S123" i="1"/>
  <c r="T123" i="1"/>
  <c r="S115" i="1"/>
  <c r="T115" i="1"/>
  <c r="S107" i="1"/>
  <c r="T107" i="1"/>
  <c r="S99" i="1"/>
  <c r="T99" i="1"/>
  <c r="S91" i="1"/>
  <c r="T91" i="1"/>
  <c r="S83" i="1"/>
  <c r="T83" i="1"/>
  <c r="S75" i="1"/>
  <c r="T75" i="1"/>
  <c r="S67" i="1"/>
  <c r="T67" i="1"/>
  <c r="S59" i="1"/>
  <c r="T59" i="1"/>
  <c r="S51" i="1"/>
  <c r="T51" i="1"/>
  <c r="S43" i="1"/>
  <c r="T43" i="1"/>
  <c r="S35" i="1"/>
  <c r="T35" i="1"/>
  <c r="S27" i="1"/>
  <c r="T27" i="1"/>
  <c r="S19" i="1"/>
  <c r="T19" i="1"/>
  <c r="S11" i="1"/>
  <c r="T11" i="1"/>
  <c r="S3" i="1"/>
  <c r="T3" i="1"/>
  <c r="V4109" i="1"/>
  <c r="W4109" i="1"/>
  <c r="V4101" i="1"/>
  <c r="W4101" i="1"/>
  <c r="V4093" i="1"/>
  <c r="W4093" i="1"/>
  <c r="V4085" i="1"/>
  <c r="W4085" i="1"/>
  <c r="V4077" i="1"/>
  <c r="W4077" i="1"/>
  <c r="V4069" i="1"/>
  <c r="W4069" i="1"/>
  <c r="V4061" i="1"/>
  <c r="W4061" i="1"/>
  <c r="V4053" i="1"/>
  <c r="W4053" i="1"/>
  <c r="V4045" i="1"/>
  <c r="W4045" i="1"/>
  <c r="V4037" i="1"/>
  <c r="W4037" i="1"/>
  <c r="V4029" i="1"/>
  <c r="W4029" i="1"/>
  <c r="V4021" i="1"/>
  <c r="W4021" i="1"/>
  <c r="V4013" i="1"/>
  <c r="W4013" i="1"/>
  <c r="V4005" i="1"/>
  <c r="W4005" i="1"/>
  <c r="V3997" i="1"/>
  <c r="W3997" i="1"/>
  <c r="V3989" i="1"/>
  <c r="W3989" i="1"/>
  <c r="V3981" i="1"/>
  <c r="W3981" i="1"/>
  <c r="V3973" i="1"/>
  <c r="W3973" i="1"/>
  <c r="V3965" i="1"/>
  <c r="W3965" i="1"/>
  <c r="V3957" i="1"/>
  <c r="W3957" i="1"/>
  <c r="V3949" i="1"/>
  <c r="W3949" i="1"/>
  <c r="V3941" i="1"/>
  <c r="W3941" i="1"/>
  <c r="V3933" i="1"/>
  <c r="W3933" i="1"/>
  <c r="V3925" i="1"/>
  <c r="W3925" i="1"/>
  <c r="V3917" i="1"/>
  <c r="W3917" i="1"/>
  <c r="V3909" i="1"/>
  <c r="W3909" i="1"/>
  <c r="V3901" i="1"/>
  <c r="W3901" i="1"/>
  <c r="V3893" i="1"/>
  <c r="W3893" i="1"/>
  <c r="V3885" i="1"/>
  <c r="W3885" i="1"/>
  <c r="V3877" i="1"/>
  <c r="W3877" i="1"/>
  <c r="V3869" i="1"/>
  <c r="W3869" i="1"/>
  <c r="V3861" i="1"/>
  <c r="W3861" i="1"/>
  <c r="V3853" i="1"/>
  <c r="W3853" i="1"/>
  <c r="V3845" i="1"/>
  <c r="W3845" i="1"/>
  <c r="V3837" i="1"/>
  <c r="W3837" i="1"/>
  <c r="V3829" i="1"/>
  <c r="W3829" i="1"/>
  <c r="V3821" i="1"/>
  <c r="W3821" i="1"/>
  <c r="V3813" i="1"/>
  <c r="W3813" i="1"/>
  <c r="V3805" i="1"/>
  <c r="W3805" i="1"/>
  <c r="V3797" i="1"/>
  <c r="W3797" i="1"/>
  <c r="V3789" i="1"/>
  <c r="W3789" i="1"/>
  <c r="V3781" i="1"/>
  <c r="W3781" i="1"/>
  <c r="V3773" i="1"/>
  <c r="W3773" i="1"/>
  <c r="V3765" i="1"/>
  <c r="W3765" i="1"/>
  <c r="V3757" i="1"/>
  <c r="W3757" i="1"/>
  <c r="V3749" i="1"/>
  <c r="W3749" i="1"/>
  <c r="V3741" i="1"/>
  <c r="W3741" i="1"/>
  <c r="V3733" i="1"/>
  <c r="W3733" i="1"/>
  <c r="V3725" i="1"/>
  <c r="W3725" i="1"/>
  <c r="V3717" i="1"/>
  <c r="W3717" i="1"/>
  <c r="V3709" i="1"/>
  <c r="W3709" i="1"/>
  <c r="V3701" i="1"/>
  <c r="W3701" i="1"/>
  <c r="V3693" i="1"/>
  <c r="W3693" i="1"/>
  <c r="V3685" i="1"/>
  <c r="W3685" i="1"/>
  <c r="V3677" i="1"/>
  <c r="W3677" i="1"/>
  <c r="V3669" i="1"/>
  <c r="W3669" i="1"/>
  <c r="V3661" i="1"/>
  <c r="W3661" i="1"/>
  <c r="V3653" i="1"/>
  <c r="W3653" i="1"/>
  <c r="V3645" i="1"/>
  <c r="W3645" i="1"/>
  <c r="V3637" i="1"/>
  <c r="W3637" i="1"/>
  <c r="V3629" i="1"/>
  <c r="W3629" i="1"/>
  <c r="V3621" i="1"/>
  <c r="W3621" i="1"/>
  <c r="V3613" i="1"/>
  <c r="W3613" i="1"/>
  <c r="V3605" i="1"/>
  <c r="W3605" i="1"/>
  <c r="V3597" i="1"/>
  <c r="W3597" i="1"/>
  <c r="V3589" i="1"/>
  <c r="W3589" i="1"/>
  <c r="V3581" i="1"/>
  <c r="W3581" i="1"/>
  <c r="V3573" i="1"/>
  <c r="W3573" i="1"/>
  <c r="V3565" i="1"/>
  <c r="W3565" i="1"/>
  <c r="V3557" i="1"/>
  <c r="W3557" i="1"/>
  <c r="V3549" i="1"/>
  <c r="W3549" i="1"/>
  <c r="V3541" i="1"/>
  <c r="W3541" i="1"/>
  <c r="V3533" i="1"/>
  <c r="W3533" i="1"/>
  <c r="V3525" i="1"/>
  <c r="W3525" i="1"/>
  <c r="V3517" i="1"/>
  <c r="W3517" i="1"/>
  <c r="V3509" i="1"/>
  <c r="W3509" i="1"/>
  <c r="V3501" i="1"/>
  <c r="W3501" i="1"/>
  <c r="V3493" i="1"/>
  <c r="W3493" i="1"/>
  <c r="V3485" i="1"/>
  <c r="W3485" i="1"/>
  <c r="V3477" i="1"/>
  <c r="W3477" i="1"/>
  <c r="V3469" i="1"/>
  <c r="W3469" i="1"/>
  <c r="V3461" i="1"/>
  <c r="W3461" i="1"/>
  <c r="V3453" i="1"/>
  <c r="W3453" i="1"/>
  <c r="V3445" i="1"/>
  <c r="W3445" i="1"/>
  <c r="V3437" i="1"/>
  <c r="W3437" i="1"/>
  <c r="V3429" i="1"/>
  <c r="W3429" i="1"/>
  <c r="V3421" i="1"/>
  <c r="W3421" i="1"/>
  <c r="V3413" i="1"/>
  <c r="W3413" i="1"/>
  <c r="V3405" i="1"/>
  <c r="W3405" i="1"/>
  <c r="V3397" i="1"/>
  <c r="W3397" i="1"/>
  <c r="V3389" i="1"/>
  <c r="W3389" i="1"/>
  <c r="V3381" i="1"/>
  <c r="W3381" i="1"/>
  <c r="V3373" i="1"/>
  <c r="W3373" i="1"/>
  <c r="V3365" i="1"/>
  <c r="W3365" i="1"/>
  <c r="V3357" i="1"/>
  <c r="W3357" i="1"/>
  <c r="V3349" i="1"/>
  <c r="W3349" i="1"/>
  <c r="V3341" i="1"/>
  <c r="W3341" i="1"/>
  <c r="V3333" i="1"/>
  <c r="W3333" i="1"/>
  <c r="V3325" i="1"/>
  <c r="W3325" i="1"/>
  <c r="V3317" i="1"/>
  <c r="W3317" i="1"/>
  <c r="V3309" i="1"/>
  <c r="W3309" i="1"/>
  <c r="V3301" i="1"/>
  <c r="W3301" i="1"/>
  <c r="V3293" i="1"/>
  <c r="W3293" i="1"/>
  <c r="V3285" i="1"/>
  <c r="W3285" i="1"/>
  <c r="V3277" i="1"/>
  <c r="W3277" i="1"/>
  <c r="V3269" i="1"/>
  <c r="W3269" i="1"/>
  <c r="V3261" i="1"/>
  <c r="W3261" i="1"/>
  <c r="V3253" i="1"/>
  <c r="W3253" i="1"/>
  <c r="V3245" i="1"/>
  <c r="W3245" i="1"/>
  <c r="V3237" i="1"/>
  <c r="W3237" i="1"/>
  <c r="V3229" i="1"/>
  <c r="W3229" i="1"/>
  <c r="V3221" i="1"/>
  <c r="W3221" i="1"/>
  <c r="V3213" i="1"/>
  <c r="W3213" i="1"/>
  <c r="V3205" i="1"/>
  <c r="W3205" i="1"/>
  <c r="V3197" i="1"/>
  <c r="W3197" i="1"/>
  <c r="V3189" i="1"/>
  <c r="W3189" i="1"/>
  <c r="V3181" i="1"/>
  <c r="W3181" i="1"/>
  <c r="V3173" i="1"/>
  <c r="W3173" i="1"/>
  <c r="V3165" i="1"/>
  <c r="W3165" i="1"/>
  <c r="V3157" i="1"/>
  <c r="W3157" i="1"/>
  <c r="V3149" i="1"/>
  <c r="W3149" i="1"/>
  <c r="V3141" i="1"/>
  <c r="W3141" i="1"/>
  <c r="V3133" i="1"/>
  <c r="W3133" i="1"/>
  <c r="V3125" i="1"/>
  <c r="W3125" i="1"/>
  <c r="V3117" i="1"/>
  <c r="W3117" i="1"/>
  <c r="V3109" i="1"/>
  <c r="W3109" i="1"/>
  <c r="V3101" i="1"/>
  <c r="W3101" i="1"/>
  <c r="V3093" i="1"/>
  <c r="W3093" i="1"/>
  <c r="V3085" i="1"/>
  <c r="W3085" i="1"/>
  <c r="V3077" i="1"/>
  <c r="W3077" i="1"/>
  <c r="V3069" i="1"/>
  <c r="W3069" i="1"/>
  <c r="V3061" i="1"/>
  <c r="W3061" i="1"/>
  <c r="V3053" i="1"/>
  <c r="W3053" i="1"/>
  <c r="V3045" i="1"/>
  <c r="W3045" i="1"/>
  <c r="V3037" i="1"/>
  <c r="W3037" i="1"/>
  <c r="V3029" i="1"/>
  <c r="W3029" i="1"/>
  <c r="V3021" i="1"/>
  <c r="W3021" i="1"/>
  <c r="V3013" i="1"/>
  <c r="W3013" i="1"/>
  <c r="V3005" i="1"/>
  <c r="W3005" i="1"/>
  <c r="V2997" i="1"/>
  <c r="W2997" i="1"/>
  <c r="V2989" i="1"/>
  <c r="W2989" i="1"/>
  <c r="V2981" i="1"/>
  <c r="W2981" i="1"/>
  <c r="V2973" i="1"/>
  <c r="W2973" i="1"/>
  <c r="V2965" i="1"/>
  <c r="W2965" i="1"/>
  <c r="V2957" i="1"/>
  <c r="W2957" i="1"/>
  <c r="V2949" i="1"/>
  <c r="W2949" i="1"/>
  <c r="V2941" i="1"/>
  <c r="W2941" i="1"/>
  <c r="V2933" i="1"/>
  <c r="W2933" i="1"/>
  <c r="V2925" i="1"/>
  <c r="W2925" i="1"/>
  <c r="V2917" i="1"/>
  <c r="W2917" i="1"/>
  <c r="V2909" i="1"/>
  <c r="W2909" i="1"/>
  <c r="V2901" i="1"/>
  <c r="W2901" i="1"/>
  <c r="V2893" i="1"/>
  <c r="W2893" i="1"/>
  <c r="V2885" i="1"/>
  <c r="W2885" i="1"/>
  <c r="V2877" i="1"/>
  <c r="W2877" i="1"/>
  <c r="V2869" i="1"/>
  <c r="W2869" i="1"/>
  <c r="V2861" i="1"/>
  <c r="W2861" i="1"/>
  <c r="V2853" i="1"/>
  <c r="W2853" i="1"/>
  <c r="V2845" i="1"/>
  <c r="W2845" i="1"/>
  <c r="V2837" i="1"/>
  <c r="W2837" i="1"/>
  <c r="V2829" i="1"/>
  <c r="W2829" i="1"/>
  <c r="V2821" i="1"/>
  <c r="W2821" i="1"/>
  <c r="V2813" i="1"/>
  <c r="W2813" i="1"/>
  <c r="V2805" i="1"/>
  <c r="W2805" i="1"/>
  <c r="V2797" i="1"/>
  <c r="W2797" i="1"/>
  <c r="V2789" i="1"/>
  <c r="W2789" i="1"/>
  <c r="V2781" i="1"/>
  <c r="W2781" i="1"/>
  <c r="V2773" i="1"/>
  <c r="W2773" i="1"/>
  <c r="V2765" i="1"/>
  <c r="W2765" i="1"/>
  <c r="V2757" i="1"/>
  <c r="W2757" i="1"/>
  <c r="V2749" i="1"/>
  <c r="W2749" i="1"/>
  <c r="V2741" i="1"/>
  <c r="W2741" i="1"/>
  <c r="V2733" i="1"/>
  <c r="W2733" i="1"/>
  <c r="V2725" i="1"/>
  <c r="W2725" i="1"/>
  <c r="V2717" i="1"/>
  <c r="W2717" i="1"/>
  <c r="V2709" i="1"/>
  <c r="W2709" i="1"/>
  <c r="V2701" i="1"/>
  <c r="W2701" i="1"/>
  <c r="V2693" i="1"/>
  <c r="W2693" i="1"/>
  <c r="V2685" i="1"/>
  <c r="W2685" i="1"/>
  <c r="V2677" i="1"/>
  <c r="W2677" i="1"/>
  <c r="V2669" i="1"/>
  <c r="W2669" i="1"/>
  <c r="V2661" i="1"/>
  <c r="W2661" i="1"/>
  <c r="V2653" i="1"/>
  <c r="W2653" i="1"/>
  <c r="V2645" i="1"/>
  <c r="W2645" i="1"/>
  <c r="V2637" i="1"/>
  <c r="W2637" i="1"/>
  <c r="V2629" i="1"/>
  <c r="W2629" i="1"/>
  <c r="V2621" i="1"/>
  <c r="W2621" i="1"/>
  <c r="V2613" i="1"/>
  <c r="W2613" i="1"/>
  <c r="V2605" i="1"/>
  <c r="W2605" i="1"/>
  <c r="V2597" i="1"/>
  <c r="W2597" i="1"/>
  <c r="V2589" i="1"/>
  <c r="W2589" i="1"/>
  <c r="V2581" i="1"/>
  <c r="W2581" i="1"/>
  <c r="V2573" i="1"/>
  <c r="W2573" i="1"/>
  <c r="V2565" i="1"/>
  <c r="W2565" i="1"/>
  <c r="V2557" i="1"/>
  <c r="W2557" i="1"/>
  <c r="V2549" i="1"/>
  <c r="W2549" i="1"/>
  <c r="V2541" i="1"/>
  <c r="W2541" i="1"/>
  <c r="V2533" i="1"/>
  <c r="W2533" i="1"/>
  <c r="V2525" i="1"/>
  <c r="W2525" i="1"/>
  <c r="V2517" i="1"/>
  <c r="W2517" i="1"/>
  <c r="V2509" i="1"/>
  <c r="W2509" i="1"/>
  <c r="V2501" i="1"/>
  <c r="W2501" i="1"/>
  <c r="V2493" i="1"/>
  <c r="W2493" i="1"/>
  <c r="V2485" i="1"/>
  <c r="W2485" i="1"/>
  <c r="V2477" i="1"/>
  <c r="W2477" i="1"/>
  <c r="V2469" i="1"/>
  <c r="W2469" i="1"/>
  <c r="V2461" i="1"/>
  <c r="W2461" i="1"/>
  <c r="V2453" i="1"/>
  <c r="W2453" i="1"/>
  <c r="V2445" i="1"/>
  <c r="W2445" i="1"/>
  <c r="V2437" i="1"/>
  <c r="W2437" i="1"/>
  <c r="V2429" i="1"/>
  <c r="W2429" i="1"/>
  <c r="V2421" i="1"/>
  <c r="W2421" i="1"/>
  <c r="V2413" i="1"/>
  <c r="W2413" i="1"/>
  <c r="V2405" i="1"/>
  <c r="W2405" i="1"/>
  <c r="V2397" i="1"/>
  <c r="W2397" i="1"/>
  <c r="V2389" i="1"/>
  <c r="W2389" i="1"/>
  <c r="V2381" i="1"/>
  <c r="W2381" i="1"/>
  <c r="V2373" i="1"/>
  <c r="W2373" i="1"/>
  <c r="V2365" i="1"/>
  <c r="W2365" i="1"/>
  <c r="V2357" i="1"/>
  <c r="W2357" i="1"/>
  <c r="V2349" i="1"/>
  <c r="W2349" i="1"/>
  <c r="V2341" i="1"/>
  <c r="W2341" i="1"/>
  <c r="V2333" i="1"/>
  <c r="W2333" i="1"/>
  <c r="V2325" i="1"/>
  <c r="W2325" i="1"/>
  <c r="V2317" i="1"/>
  <c r="W2317" i="1"/>
  <c r="V2309" i="1"/>
  <c r="W2309" i="1"/>
  <c r="V2301" i="1"/>
  <c r="W2301" i="1"/>
  <c r="V2293" i="1"/>
  <c r="W2293" i="1"/>
  <c r="V2285" i="1"/>
  <c r="W2285" i="1"/>
  <c r="V2277" i="1"/>
  <c r="W2277" i="1"/>
  <c r="V2269" i="1"/>
  <c r="W2269" i="1"/>
  <c r="V2261" i="1"/>
  <c r="W2261" i="1"/>
  <c r="V2253" i="1"/>
  <c r="W2253" i="1"/>
  <c r="V2245" i="1"/>
  <c r="W2245" i="1"/>
  <c r="V2237" i="1"/>
  <c r="W2237" i="1"/>
  <c r="V2229" i="1"/>
  <c r="W2229" i="1"/>
  <c r="V2221" i="1"/>
  <c r="W2221" i="1"/>
  <c r="V2213" i="1"/>
  <c r="W2213" i="1"/>
  <c r="V2205" i="1"/>
  <c r="W2205" i="1"/>
  <c r="V2197" i="1"/>
  <c r="W2197" i="1"/>
  <c r="V2189" i="1"/>
  <c r="W2189" i="1"/>
  <c r="V2181" i="1"/>
  <c r="W2181" i="1"/>
  <c r="V2173" i="1"/>
  <c r="W2173" i="1"/>
  <c r="V2165" i="1"/>
  <c r="W2165" i="1"/>
  <c r="V2157" i="1"/>
  <c r="W2157" i="1"/>
  <c r="V2149" i="1"/>
  <c r="W2149" i="1"/>
  <c r="V2141" i="1"/>
  <c r="W2141" i="1"/>
  <c r="V2133" i="1"/>
  <c r="W2133" i="1"/>
  <c r="V2125" i="1"/>
  <c r="W2125" i="1"/>
  <c r="V2117" i="1"/>
  <c r="W2117" i="1"/>
  <c r="V2109" i="1"/>
  <c r="W2109" i="1"/>
  <c r="V2101" i="1"/>
  <c r="W2101" i="1"/>
  <c r="V2093" i="1"/>
  <c r="W2093" i="1"/>
  <c r="V2085" i="1"/>
  <c r="W2085" i="1"/>
  <c r="V2077" i="1"/>
  <c r="W2077" i="1"/>
  <c r="V2069" i="1"/>
  <c r="W2069" i="1"/>
  <c r="V2061" i="1"/>
  <c r="W2061" i="1"/>
  <c r="V2053" i="1"/>
  <c r="W2053" i="1"/>
  <c r="V2045" i="1"/>
  <c r="W2045" i="1"/>
  <c r="V2037" i="1"/>
  <c r="W2037" i="1"/>
  <c r="V2029" i="1"/>
  <c r="W2029" i="1"/>
  <c r="V2021" i="1"/>
  <c r="W2021" i="1"/>
  <c r="V2013" i="1"/>
  <c r="W2013" i="1"/>
  <c r="V2005" i="1"/>
  <c r="W2005" i="1"/>
  <c r="V1997" i="1"/>
  <c r="W1997" i="1"/>
  <c r="V1989" i="1"/>
  <c r="W1989" i="1"/>
  <c r="V1981" i="1"/>
  <c r="W1981" i="1"/>
  <c r="V1973" i="1"/>
  <c r="W1973" i="1"/>
  <c r="V1965" i="1"/>
  <c r="W1965" i="1"/>
  <c r="V1957" i="1"/>
  <c r="W1957" i="1"/>
  <c r="V1949" i="1"/>
  <c r="W1949" i="1"/>
  <c r="V1941" i="1"/>
  <c r="W1941" i="1"/>
  <c r="V1933" i="1"/>
  <c r="W1933" i="1"/>
  <c r="V1925" i="1"/>
  <c r="W1925" i="1"/>
  <c r="V1917" i="1"/>
  <c r="W1917" i="1"/>
  <c r="V1909" i="1"/>
  <c r="W1909" i="1"/>
  <c r="V1901" i="1"/>
  <c r="W1901" i="1"/>
  <c r="V1893" i="1"/>
  <c r="W1893" i="1"/>
  <c r="V1885" i="1"/>
  <c r="W1885" i="1"/>
  <c r="V1877" i="1"/>
  <c r="W1877" i="1"/>
  <c r="V1869" i="1"/>
  <c r="W1869" i="1"/>
  <c r="V1861" i="1"/>
  <c r="W1861" i="1"/>
  <c r="V1853" i="1"/>
  <c r="W1853" i="1"/>
  <c r="V1845" i="1"/>
  <c r="W1845" i="1"/>
  <c r="V1837" i="1"/>
  <c r="W1837" i="1"/>
  <c r="V1829" i="1"/>
  <c r="W1829" i="1"/>
  <c r="V1821" i="1"/>
  <c r="W1821" i="1"/>
  <c r="V1813" i="1"/>
  <c r="W1813" i="1"/>
  <c r="V1805" i="1"/>
  <c r="W1805" i="1"/>
  <c r="V1797" i="1"/>
  <c r="W1797" i="1"/>
  <c r="V1789" i="1"/>
  <c r="W1789" i="1"/>
  <c r="V1781" i="1"/>
  <c r="W1781" i="1"/>
  <c r="V1773" i="1"/>
  <c r="W1773" i="1"/>
  <c r="V1765" i="1"/>
  <c r="W1765" i="1"/>
  <c r="V1757" i="1"/>
  <c r="W1757" i="1"/>
  <c r="V1749" i="1"/>
  <c r="W1749" i="1"/>
  <c r="V1741" i="1"/>
  <c r="W1741" i="1"/>
  <c r="V1733" i="1"/>
  <c r="W1733" i="1"/>
  <c r="V1725" i="1"/>
  <c r="W1725" i="1"/>
  <c r="V1717" i="1"/>
  <c r="W1717" i="1"/>
  <c r="V1709" i="1"/>
  <c r="W1709" i="1"/>
  <c r="V1701" i="1"/>
  <c r="W1701" i="1"/>
  <c r="V1693" i="1"/>
  <c r="W1693" i="1"/>
  <c r="V1685" i="1"/>
  <c r="W1685" i="1"/>
  <c r="V1677" i="1"/>
  <c r="W1677" i="1"/>
  <c r="V1669" i="1"/>
  <c r="W1669" i="1"/>
  <c r="V1661" i="1"/>
  <c r="W1661" i="1"/>
  <c r="V1653" i="1"/>
  <c r="W1653" i="1"/>
  <c r="V1645" i="1"/>
  <c r="W1645" i="1"/>
  <c r="V1637" i="1"/>
  <c r="W1637" i="1"/>
  <c r="V1629" i="1"/>
  <c r="W1629" i="1"/>
  <c r="V1621" i="1"/>
  <c r="W1621" i="1"/>
  <c r="V1613" i="1"/>
  <c r="W1613" i="1"/>
  <c r="V1605" i="1"/>
  <c r="W1605" i="1"/>
  <c r="V1597" i="1"/>
  <c r="W1597" i="1"/>
  <c r="V1589" i="1"/>
  <c r="W1589" i="1"/>
  <c r="V1581" i="1"/>
  <c r="W1581" i="1"/>
  <c r="V1573" i="1"/>
  <c r="W1573" i="1"/>
  <c r="V1565" i="1"/>
  <c r="W1565" i="1"/>
  <c r="V1557" i="1"/>
  <c r="W1557" i="1"/>
  <c r="V1549" i="1"/>
  <c r="W1549" i="1"/>
  <c r="V1541" i="1"/>
  <c r="W1541" i="1"/>
  <c r="V1533" i="1"/>
  <c r="W1533" i="1"/>
  <c r="V1525" i="1"/>
  <c r="W1525" i="1"/>
  <c r="V1517" i="1"/>
  <c r="W1517" i="1"/>
  <c r="V1509" i="1"/>
  <c r="W1509" i="1"/>
  <c r="V1501" i="1"/>
  <c r="W1501" i="1"/>
  <c r="V1493" i="1"/>
  <c r="W1493" i="1"/>
  <c r="V1485" i="1"/>
  <c r="W1485" i="1"/>
  <c r="V1477" i="1"/>
  <c r="W1477" i="1"/>
  <c r="V1469" i="1"/>
  <c r="W1469" i="1"/>
  <c r="V1461" i="1"/>
  <c r="W1461" i="1"/>
  <c r="V1453" i="1"/>
  <c r="W1453" i="1"/>
  <c r="V1445" i="1"/>
  <c r="W1445" i="1"/>
  <c r="V1437" i="1"/>
  <c r="W1437" i="1"/>
  <c r="V1429" i="1"/>
  <c r="W1429" i="1"/>
  <c r="V1421" i="1"/>
  <c r="W1421" i="1"/>
  <c r="V1413" i="1"/>
  <c r="W1413" i="1"/>
  <c r="V1405" i="1"/>
  <c r="W1405" i="1"/>
  <c r="V1397" i="1"/>
  <c r="W1397" i="1"/>
  <c r="V1389" i="1"/>
  <c r="W1389" i="1"/>
  <c r="V1381" i="1"/>
  <c r="W1381" i="1"/>
  <c r="V1373" i="1"/>
  <c r="W1373" i="1"/>
  <c r="V1365" i="1"/>
  <c r="W1365" i="1"/>
  <c r="V1357" i="1"/>
  <c r="W1357" i="1"/>
  <c r="V1349" i="1"/>
  <c r="W1349" i="1"/>
  <c r="V1341" i="1"/>
  <c r="W1341" i="1"/>
  <c r="V1333" i="1"/>
  <c r="W1333" i="1"/>
  <c r="V1325" i="1"/>
  <c r="W1325" i="1"/>
  <c r="V1317" i="1"/>
  <c r="W1317" i="1"/>
  <c r="V1309" i="1"/>
  <c r="W1309" i="1"/>
  <c r="V1301" i="1"/>
  <c r="W1301" i="1"/>
  <c r="V1293" i="1"/>
  <c r="W1293" i="1"/>
  <c r="V1285" i="1"/>
  <c r="W1285" i="1"/>
  <c r="V1277" i="1"/>
  <c r="W1277" i="1"/>
  <c r="V1269" i="1"/>
  <c r="W1269" i="1"/>
  <c r="V1261" i="1"/>
  <c r="W1261" i="1"/>
  <c r="V1253" i="1"/>
  <c r="W1253" i="1"/>
  <c r="V1245" i="1"/>
  <c r="W1245" i="1"/>
  <c r="V1237" i="1"/>
  <c r="W1237" i="1"/>
  <c r="V1229" i="1"/>
  <c r="W1229" i="1"/>
  <c r="V1221" i="1"/>
  <c r="W1221" i="1"/>
  <c r="V1213" i="1"/>
  <c r="W1213" i="1"/>
  <c r="V1205" i="1"/>
  <c r="W1205" i="1"/>
  <c r="V1197" i="1"/>
  <c r="W1197" i="1"/>
  <c r="V1189" i="1"/>
  <c r="W1189" i="1"/>
  <c r="V1181" i="1"/>
  <c r="W1181" i="1"/>
  <c r="V1173" i="1"/>
  <c r="W1173" i="1"/>
  <c r="V1165" i="1"/>
  <c r="W1165" i="1"/>
  <c r="V1157" i="1"/>
  <c r="W1157" i="1"/>
  <c r="V1149" i="1"/>
  <c r="W1149" i="1"/>
  <c r="V1141" i="1"/>
  <c r="W1141" i="1"/>
  <c r="V1133" i="1"/>
  <c r="W1133" i="1"/>
  <c r="V1125" i="1"/>
  <c r="W1125" i="1"/>
  <c r="V1117" i="1"/>
  <c r="W1117" i="1"/>
  <c r="V1109" i="1"/>
  <c r="W1109" i="1"/>
  <c r="S1074" i="1"/>
  <c r="T1074" i="1"/>
  <c r="S1066" i="1"/>
  <c r="T1066" i="1"/>
  <c r="S1058" i="1"/>
  <c r="T1058" i="1"/>
  <c r="S1050" i="1"/>
  <c r="T1050" i="1"/>
  <c r="S1042" i="1"/>
  <c r="T1042" i="1"/>
  <c r="S1034" i="1"/>
  <c r="T1034" i="1"/>
  <c r="S1026" i="1"/>
  <c r="T1026" i="1"/>
  <c r="S1018" i="1"/>
  <c r="T1018" i="1"/>
  <c r="S1010" i="1"/>
  <c r="T1010" i="1"/>
  <c r="S1002" i="1"/>
  <c r="T1002" i="1"/>
  <c r="S994" i="1"/>
  <c r="T994" i="1"/>
  <c r="S986" i="1"/>
  <c r="T986" i="1"/>
  <c r="S978" i="1"/>
  <c r="T978" i="1"/>
  <c r="S970" i="1"/>
  <c r="T970" i="1"/>
  <c r="S962" i="1"/>
  <c r="T962" i="1"/>
  <c r="S954" i="1"/>
  <c r="T954" i="1"/>
  <c r="S946" i="1"/>
  <c r="T946" i="1"/>
  <c r="S938" i="1"/>
  <c r="T938" i="1"/>
  <c r="S930" i="1"/>
  <c r="T930" i="1"/>
  <c r="S922" i="1"/>
  <c r="T922" i="1"/>
  <c r="S914" i="1"/>
  <c r="T914" i="1"/>
  <c r="S906" i="1"/>
  <c r="T906" i="1"/>
  <c r="S898" i="1"/>
  <c r="T898" i="1"/>
  <c r="S890" i="1"/>
  <c r="T890" i="1"/>
  <c r="S882" i="1"/>
  <c r="T882" i="1"/>
  <c r="S874" i="1"/>
  <c r="T874" i="1"/>
  <c r="S866" i="1"/>
  <c r="T866" i="1"/>
  <c r="S858" i="1"/>
  <c r="T858" i="1"/>
  <c r="S850" i="1"/>
  <c r="T850" i="1"/>
  <c r="S842" i="1"/>
  <c r="T842" i="1"/>
  <c r="S834" i="1"/>
  <c r="T834" i="1"/>
  <c r="S826" i="1"/>
  <c r="T826" i="1"/>
  <c r="S818" i="1"/>
  <c r="T818" i="1"/>
  <c r="S810" i="1"/>
  <c r="T810" i="1"/>
  <c r="S802" i="1"/>
  <c r="T802" i="1"/>
  <c r="S794" i="1"/>
  <c r="T794" i="1"/>
  <c r="S786" i="1"/>
  <c r="T786" i="1"/>
  <c r="S778" i="1"/>
  <c r="T778" i="1"/>
  <c r="S770" i="1"/>
  <c r="T770" i="1"/>
  <c r="S762" i="1"/>
  <c r="T762" i="1"/>
  <c r="S754" i="1"/>
  <c r="T754" i="1"/>
  <c r="S746" i="1"/>
  <c r="T746" i="1"/>
  <c r="S738" i="1"/>
  <c r="T738" i="1"/>
  <c r="S730" i="1"/>
  <c r="T730" i="1"/>
  <c r="S722" i="1"/>
  <c r="T722" i="1"/>
  <c r="S714" i="1"/>
  <c r="T714" i="1"/>
  <c r="S706" i="1"/>
  <c r="T706" i="1"/>
  <c r="S698" i="1"/>
  <c r="T698" i="1"/>
  <c r="S690" i="1"/>
  <c r="T690" i="1"/>
  <c r="S682" i="1"/>
  <c r="T682" i="1"/>
  <c r="S674" i="1"/>
  <c r="T674" i="1"/>
  <c r="S666" i="1"/>
  <c r="T666" i="1"/>
  <c r="S658" i="1"/>
  <c r="T658" i="1"/>
  <c r="S650" i="1"/>
  <c r="T650" i="1"/>
  <c r="S642" i="1"/>
  <c r="T642" i="1"/>
  <c r="S634" i="1"/>
  <c r="T634" i="1"/>
  <c r="S626" i="1"/>
  <c r="T626" i="1"/>
  <c r="S618" i="1"/>
  <c r="T618" i="1"/>
  <c r="S610" i="1"/>
  <c r="T610" i="1"/>
  <c r="S602" i="1"/>
  <c r="T602" i="1"/>
  <c r="S594" i="1"/>
  <c r="T594" i="1"/>
  <c r="S586" i="1"/>
  <c r="T586" i="1"/>
  <c r="S578" i="1"/>
  <c r="T578" i="1"/>
  <c r="S570" i="1"/>
  <c r="T570" i="1"/>
  <c r="S562" i="1"/>
  <c r="T562" i="1"/>
  <c r="S554" i="1"/>
  <c r="T554" i="1"/>
  <c r="S546" i="1"/>
  <c r="T546" i="1"/>
  <c r="S538" i="1"/>
  <c r="T538" i="1"/>
  <c r="S530" i="1"/>
  <c r="T530" i="1"/>
  <c r="S522" i="1"/>
  <c r="T522" i="1"/>
  <c r="S514" i="1"/>
  <c r="T514" i="1"/>
  <c r="S506" i="1"/>
  <c r="T506" i="1"/>
  <c r="S498" i="1"/>
  <c r="T498" i="1"/>
  <c r="S490" i="1"/>
  <c r="T490" i="1"/>
  <c r="S482" i="1"/>
  <c r="T482" i="1"/>
  <c r="S474" i="1"/>
  <c r="T474" i="1"/>
  <c r="S466" i="1"/>
  <c r="T466" i="1"/>
  <c r="S458" i="1"/>
  <c r="T458" i="1"/>
  <c r="S450" i="1"/>
  <c r="T450" i="1"/>
  <c r="S442" i="1"/>
  <c r="T442" i="1"/>
  <c r="S434" i="1"/>
  <c r="T434" i="1"/>
  <c r="S426" i="1"/>
  <c r="T426" i="1"/>
  <c r="S418" i="1"/>
  <c r="T418" i="1"/>
  <c r="S410" i="1"/>
  <c r="T410" i="1"/>
  <c r="S402" i="1"/>
  <c r="T402" i="1"/>
  <c r="S394" i="1"/>
  <c r="T394" i="1"/>
  <c r="S386" i="1"/>
  <c r="T386" i="1"/>
  <c r="S378" i="1"/>
  <c r="T378" i="1"/>
  <c r="S370" i="1"/>
  <c r="T370" i="1"/>
  <c r="S362" i="1"/>
  <c r="T362" i="1"/>
  <c r="S354" i="1"/>
  <c r="T354" i="1"/>
  <c r="S346" i="1"/>
  <c r="T346" i="1"/>
  <c r="S338" i="1"/>
  <c r="T338" i="1"/>
  <c r="S330" i="1"/>
  <c r="T330" i="1"/>
  <c r="S322" i="1"/>
  <c r="T322" i="1"/>
  <c r="S314" i="1"/>
  <c r="T314" i="1"/>
  <c r="S306" i="1"/>
  <c r="T306" i="1"/>
  <c r="S298" i="1"/>
  <c r="T298" i="1"/>
  <c r="S290" i="1"/>
  <c r="T290" i="1"/>
  <c r="S282" i="1"/>
  <c r="T282" i="1"/>
  <c r="S274" i="1"/>
  <c r="T274" i="1"/>
  <c r="S266" i="1"/>
  <c r="T266" i="1"/>
  <c r="S258" i="1"/>
  <c r="T258" i="1"/>
  <c r="S250" i="1"/>
  <c r="T250" i="1"/>
  <c r="S242" i="1"/>
  <c r="T242" i="1"/>
  <c r="S234" i="1"/>
  <c r="T234" i="1"/>
  <c r="S226" i="1"/>
  <c r="T226" i="1"/>
  <c r="S218" i="1"/>
  <c r="T218" i="1"/>
  <c r="S210" i="1"/>
  <c r="T210" i="1"/>
  <c r="S202" i="1"/>
  <c r="T202" i="1"/>
  <c r="S194" i="1"/>
  <c r="T194" i="1"/>
  <c r="S186" i="1"/>
  <c r="T186" i="1"/>
  <c r="S178" i="1"/>
  <c r="T178" i="1"/>
  <c r="S170" i="1"/>
  <c r="T170" i="1"/>
  <c r="S162" i="1"/>
  <c r="T162" i="1"/>
  <c r="S154" i="1"/>
  <c r="T154" i="1"/>
  <c r="S146" i="1"/>
  <c r="T146" i="1"/>
  <c r="S138" i="1"/>
  <c r="T138" i="1"/>
  <c r="S130" i="1"/>
  <c r="T130" i="1"/>
  <c r="S122" i="1"/>
  <c r="T122" i="1"/>
  <c r="S114" i="1"/>
  <c r="T114" i="1"/>
  <c r="S106" i="1"/>
  <c r="T106" i="1"/>
  <c r="S98" i="1"/>
  <c r="T98" i="1"/>
  <c r="S90" i="1"/>
  <c r="T90" i="1"/>
  <c r="S82" i="1"/>
  <c r="T82" i="1"/>
  <c r="S74" i="1"/>
  <c r="T74" i="1"/>
  <c r="S66" i="1"/>
  <c r="T66" i="1"/>
  <c r="S58" i="1"/>
  <c r="T58" i="1"/>
  <c r="S50" i="1"/>
  <c r="T50" i="1"/>
  <c r="S42" i="1"/>
  <c r="T42" i="1"/>
  <c r="S34" i="1"/>
  <c r="T34" i="1"/>
  <c r="S26" i="1"/>
  <c r="T26" i="1"/>
  <c r="S18" i="1"/>
  <c r="T18" i="1"/>
  <c r="S10" i="1"/>
  <c r="T10" i="1"/>
  <c r="V2" i="1"/>
  <c r="W2" i="1"/>
  <c r="V4108" i="1"/>
  <c r="W4108" i="1"/>
  <c r="V4100" i="1"/>
  <c r="W4100" i="1"/>
  <c r="V4092" i="1"/>
  <c r="W4092" i="1"/>
  <c r="V4084" i="1"/>
  <c r="W4084" i="1"/>
  <c r="V4076" i="1"/>
  <c r="W4076" i="1"/>
  <c r="V4068" i="1"/>
  <c r="W4068" i="1"/>
  <c r="V4060" i="1"/>
  <c r="W4060" i="1"/>
  <c r="V4052" i="1"/>
  <c r="W4052" i="1"/>
  <c r="V4044" i="1"/>
  <c r="W4044" i="1"/>
  <c r="V4036" i="1"/>
  <c r="W4036" i="1"/>
  <c r="V4028" i="1"/>
  <c r="W4028" i="1"/>
  <c r="V4020" i="1"/>
  <c r="W4020" i="1"/>
  <c r="V4012" i="1"/>
  <c r="W4012" i="1"/>
  <c r="V4004" i="1"/>
  <c r="W4004" i="1"/>
  <c r="V3996" i="1"/>
  <c r="W3996" i="1"/>
  <c r="V3988" i="1"/>
  <c r="W3988" i="1"/>
  <c r="V3980" i="1"/>
  <c r="W3980" i="1"/>
  <c r="V3972" i="1"/>
  <c r="W3972" i="1"/>
  <c r="V3964" i="1"/>
  <c r="W3964" i="1"/>
  <c r="V3956" i="1"/>
  <c r="W3956" i="1"/>
  <c r="V3948" i="1"/>
  <c r="W3948" i="1"/>
  <c r="V3940" i="1"/>
  <c r="W3940" i="1"/>
  <c r="V3932" i="1"/>
  <c r="W3932" i="1"/>
  <c r="V3924" i="1"/>
  <c r="W3924" i="1"/>
  <c r="V3916" i="1"/>
  <c r="W3916" i="1"/>
  <c r="V3908" i="1"/>
  <c r="W3908" i="1"/>
  <c r="V3900" i="1"/>
  <c r="W3900" i="1"/>
  <c r="V3892" i="1"/>
  <c r="W3892" i="1"/>
  <c r="V3884" i="1"/>
  <c r="W3884" i="1"/>
  <c r="V3876" i="1"/>
  <c r="W3876" i="1"/>
  <c r="V3868" i="1"/>
  <c r="W3868" i="1"/>
  <c r="V3860" i="1"/>
  <c r="W3860" i="1"/>
  <c r="V3852" i="1"/>
  <c r="W3852" i="1"/>
  <c r="V3844" i="1"/>
  <c r="W3844" i="1"/>
  <c r="V3836" i="1"/>
  <c r="W3836" i="1"/>
  <c r="V3828" i="1"/>
  <c r="W3828" i="1"/>
  <c r="V3820" i="1"/>
  <c r="W3820" i="1"/>
  <c r="V3812" i="1"/>
  <c r="W3812" i="1"/>
  <c r="V3804" i="1"/>
  <c r="W3804" i="1"/>
  <c r="V3796" i="1"/>
  <c r="W3796" i="1"/>
  <c r="V3788" i="1"/>
  <c r="W3788" i="1"/>
  <c r="V3780" i="1"/>
  <c r="W3780" i="1"/>
  <c r="V3772" i="1"/>
  <c r="W3772" i="1"/>
  <c r="V3764" i="1"/>
  <c r="W3764" i="1"/>
  <c r="V3756" i="1"/>
  <c r="W3756" i="1"/>
  <c r="V3748" i="1"/>
  <c r="W3748" i="1"/>
  <c r="V3740" i="1"/>
  <c r="W3740" i="1"/>
  <c r="V3732" i="1"/>
  <c r="W3732" i="1"/>
  <c r="V3724" i="1"/>
  <c r="W3724" i="1"/>
  <c r="V3716" i="1"/>
  <c r="W3716" i="1"/>
  <c r="V3708" i="1"/>
  <c r="W3708" i="1"/>
  <c r="V3700" i="1"/>
  <c r="W3700" i="1"/>
  <c r="V3692" i="1"/>
  <c r="W3692" i="1"/>
  <c r="V3684" i="1"/>
  <c r="W3684" i="1"/>
  <c r="V3676" i="1"/>
  <c r="W3676" i="1"/>
  <c r="V3668" i="1"/>
  <c r="W3668" i="1"/>
  <c r="V3660" i="1"/>
  <c r="W3660" i="1"/>
  <c r="V3652" i="1"/>
  <c r="W3652" i="1"/>
  <c r="V3644" i="1"/>
  <c r="W3644" i="1"/>
  <c r="V3636" i="1"/>
  <c r="W3636" i="1"/>
  <c r="V3628" i="1"/>
  <c r="W3628" i="1"/>
  <c r="V3620" i="1"/>
  <c r="W3620" i="1"/>
  <c r="V3612" i="1"/>
  <c r="W3612" i="1"/>
  <c r="V3604" i="1"/>
  <c r="W3604" i="1"/>
  <c r="V3596" i="1"/>
  <c r="W3596" i="1"/>
  <c r="V3588" i="1"/>
  <c r="W3588" i="1"/>
  <c r="V3580" i="1"/>
  <c r="W3580" i="1"/>
  <c r="V3572" i="1"/>
  <c r="W3572" i="1"/>
  <c r="V3564" i="1"/>
  <c r="W3564" i="1"/>
  <c r="V3556" i="1"/>
  <c r="W3556" i="1"/>
  <c r="V3548" i="1"/>
  <c r="W3548" i="1"/>
  <c r="V3540" i="1"/>
  <c r="W3540" i="1"/>
  <c r="V3532" i="1"/>
  <c r="W3532" i="1"/>
  <c r="V3524" i="1"/>
  <c r="W3524" i="1"/>
  <c r="V3516" i="1"/>
  <c r="W3516" i="1"/>
  <c r="V3508" i="1"/>
  <c r="W3508" i="1"/>
  <c r="V3500" i="1"/>
  <c r="W3500" i="1"/>
  <c r="V3492" i="1"/>
  <c r="W3492" i="1"/>
  <c r="V3484" i="1"/>
  <c r="W3484" i="1"/>
  <c r="V3476" i="1"/>
  <c r="W3476" i="1"/>
  <c r="V3468" i="1"/>
  <c r="W3468" i="1"/>
  <c r="V3460" i="1"/>
  <c r="W3460" i="1"/>
  <c r="V3452" i="1"/>
  <c r="W3452" i="1"/>
  <c r="V3444" i="1"/>
  <c r="W3444" i="1"/>
  <c r="V3436" i="1"/>
  <c r="W3436" i="1"/>
  <c r="V3428" i="1"/>
  <c r="W3428" i="1"/>
  <c r="V3420" i="1"/>
  <c r="W3420" i="1"/>
  <c r="V3412" i="1"/>
  <c r="W3412" i="1"/>
  <c r="V3404" i="1"/>
  <c r="W3404" i="1"/>
  <c r="V3396" i="1"/>
  <c r="W3396" i="1"/>
  <c r="V3388" i="1"/>
  <c r="W3388" i="1"/>
  <c r="V3380" i="1"/>
  <c r="W3380" i="1"/>
  <c r="V3372" i="1"/>
  <c r="W3372" i="1"/>
  <c r="V3364" i="1"/>
  <c r="W3364" i="1"/>
  <c r="V3356" i="1"/>
  <c r="W3356" i="1"/>
  <c r="V3348" i="1"/>
  <c r="W3348" i="1"/>
  <c r="V3340" i="1"/>
  <c r="W3340" i="1"/>
  <c r="V3332" i="1"/>
  <c r="W3332" i="1"/>
  <c r="V3324" i="1"/>
  <c r="W3324" i="1"/>
  <c r="V3316" i="1"/>
  <c r="W3316" i="1"/>
  <c r="V3308" i="1"/>
  <c r="W3308" i="1"/>
  <c r="V3300" i="1"/>
  <c r="W3300" i="1"/>
  <c r="V3292" i="1"/>
  <c r="W3292" i="1"/>
  <c r="V3284" i="1"/>
  <c r="W3284" i="1"/>
  <c r="V3276" i="1"/>
  <c r="W3276" i="1"/>
  <c r="V3268" i="1"/>
  <c r="W3268" i="1"/>
  <c r="V3260" i="1"/>
  <c r="W3260" i="1"/>
  <c r="V3252" i="1"/>
  <c r="W3252" i="1"/>
  <c r="V3244" i="1"/>
  <c r="W3244" i="1"/>
  <c r="V3236" i="1"/>
  <c r="W3236" i="1"/>
  <c r="V3228" i="1"/>
  <c r="W3228" i="1"/>
  <c r="V3220" i="1"/>
  <c r="W3220" i="1"/>
  <c r="V3212" i="1"/>
  <c r="W3212" i="1"/>
  <c r="V3204" i="1"/>
  <c r="W3204" i="1"/>
  <c r="V3196" i="1"/>
  <c r="W3196" i="1"/>
  <c r="V3188" i="1"/>
  <c r="W3188" i="1"/>
  <c r="V3180" i="1"/>
  <c r="W3180" i="1"/>
  <c r="V3172" i="1"/>
  <c r="W3172" i="1"/>
  <c r="V3164" i="1"/>
  <c r="W3164" i="1"/>
  <c r="V3156" i="1"/>
  <c r="W3156" i="1"/>
  <c r="V3148" i="1"/>
  <c r="W3148" i="1"/>
  <c r="V3140" i="1"/>
  <c r="W3140" i="1"/>
  <c r="V3132" i="1"/>
  <c r="W3132" i="1"/>
  <c r="V3124" i="1"/>
  <c r="W3124" i="1"/>
  <c r="V3116" i="1"/>
  <c r="W3116" i="1"/>
  <c r="V3108" i="1"/>
  <c r="W3108" i="1"/>
  <c r="V3100" i="1"/>
  <c r="W3100" i="1"/>
  <c r="V3092" i="1"/>
  <c r="W3092" i="1"/>
  <c r="V3084" i="1"/>
  <c r="W3084" i="1"/>
  <c r="V3076" i="1"/>
  <c r="W3076" i="1"/>
  <c r="V3068" i="1"/>
  <c r="W3068" i="1"/>
  <c r="V3060" i="1"/>
  <c r="W3060" i="1"/>
  <c r="V3052" i="1"/>
  <c r="W3052" i="1"/>
  <c r="V3044" i="1"/>
  <c r="W3044" i="1"/>
  <c r="V3036" i="1"/>
  <c r="W3036" i="1"/>
  <c r="V3028" i="1"/>
  <c r="W3028" i="1"/>
  <c r="V3020" i="1"/>
  <c r="W3020" i="1"/>
  <c r="V3012" i="1"/>
  <c r="W3012" i="1"/>
  <c r="V3004" i="1"/>
  <c r="W3004" i="1"/>
  <c r="V2996" i="1"/>
  <c r="W2996" i="1"/>
  <c r="V2988" i="1"/>
  <c r="W2988" i="1"/>
  <c r="V2980" i="1"/>
  <c r="W2980" i="1"/>
  <c r="V2972" i="1"/>
  <c r="W2972" i="1"/>
  <c r="V2964" i="1"/>
  <c r="W2964" i="1"/>
  <c r="V2956" i="1"/>
  <c r="W2956" i="1"/>
  <c r="V2948" i="1"/>
  <c r="W2948" i="1"/>
  <c r="V2940" i="1"/>
  <c r="W2940" i="1"/>
  <c r="V2932" i="1"/>
  <c r="W2932" i="1"/>
  <c r="V2924" i="1"/>
  <c r="W2924" i="1"/>
  <c r="V2916" i="1"/>
  <c r="W2916" i="1"/>
  <c r="V2908" i="1"/>
  <c r="W2908" i="1"/>
  <c r="V2900" i="1"/>
  <c r="W2900" i="1"/>
  <c r="V2892" i="1"/>
  <c r="W2892" i="1"/>
  <c r="V2884" i="1"/>
  <c r="W2884" i="1"/>
  <c r="V2876" i="1"/>
  <c r="W2876" i="1"/>
  <c r="V2868" i="1"/>
  <c r="W2868" i="1"/>
  <c r="V2860" i="1"/>
  <c r="W2860" i="1"/>
  <c r="V2852" i="1"/>
  <c r="W2852" i="1"/>
  <c r="V2844" i="1"/>
  <c r="W2844" i="1"/>
  <c r="V2836" i="1"/>
  <c r="W2836" i="1"/>
  <c r="V2828" i="1"/>
  <c r="W2828" i="1"/>
  <c r="V2820" i="1"/>
  <c r="W2820" i="1"/>
  <c r="V2812" i="1"/>
  <c r="W2812" i="1"/>
  <c r="V2804" i="1"/>
  <c r="W2804" i="1"/>
  <c r="V2796" i="1"/>
  <c r="W2796" i="1"/>
  <c r="V2788" i="1"/>
  <c r="W2788" i="1"/>
  <c r="V2780" i="1"/>
  <c r="W2780" i="1"/>
  <c r="V2772" i="1"/>
  <c r="W2772" i="1"/>
  <c r="V2764" i="1"/>
  <c r="W2764" i="1"/>
  <c r="V2756" i="1"/>
  <c r="W2756" i="1"/>
  <c r="V2748" i="1"/>
  <c r="W2748" i="1"/>
  <c r="V2740" i="1"/>
  <c r="W2740" i="1"/>
  <c r="V2732" i="1"/>
  <c r="W2732" i="1"/>
  <c r="V2724" i="1"/>
  <c r="W2724" i="1"/>
  <c r="V2716" i="1"/>
  <c r="W2716" i="1"/>
  <c r="V2708" i="1"/>
  <c r="W2708" i="1"/>
  <c r="V2700" i="1"/>
  <c r="W2700" i="1"/>
  <c r="V2692" i="1"/>
  <c r="W2692" i="1"/>
  <c r="V2684" i="1"/>
  <c r="W2684" i="1"/>
  <c r="V2676" i="1"/>
  <c r="W2676" i="1"/>
  <c r="V2668" i="1"/>
  <c r="W2668" i="1"/>
  <c r="V2660" i="1"/>
  <c r="W2660" i="1"/>
  <c r="V2652" i="1"/>
  <c r="W2652" i="1"/>
  <c r="V2644" i="1"/>
  <c r="W2644" i="1"/>
  <c r="V2636" i="1"/>
  <c r="W2636" i="1"/>
  <c r="V2628" i="1"/>
  <c r="W2628" i="1"/>
  <c r="V2620" i="1"/>
  <c r="W2620" i="1"/>
  <c r="V2612" i="1"/>
  <c r="W2612" i="1"/>
  <c r="V2604" i="1"/>
  <c r="W2604" i="1"/>
  <c r="V2596" i="1"/>
  <c r="W2596" i="1"/>
  <c r="V2588" i="1"/>
  <c r="W2588" i="1"/>
  <c r="V2580" i="1"/>
  <c r="W2580" i="1"/>
  <c r="V2572" i="1"/>
  <c r="W2572" i="1"/>
  <c r="V2564" i="1"/>
  <c r="W2564" i="1"/>
  <c r="V2556" i="1"/>
  <c r="W2556" i="1"/>
  <c r="V2548" i="1"/>
  <c r="W2548" i="1"/>
  <c r="V2540" i="1"/>
  <c r="W2540" i="1"/>
  <c r="V2532" i="1"/>
  <c r="W2532" i="1"/>
  <c r="V2524" i="1"/>
  <c r="W2524" i="1"/>
  <c r="V2516" i="1"/>
  <c r="W2516" i="1"/>
  <c r="V2508" i="1"/>
  <c r="W2508" i="1"/>
  <c r="V2500" i="1"/>
  <c r="W2500" i="1"/>
  <c r="V2492" i="1"/>
  <c r="W2492" i="1"/>
  <c r="V2484" i="1"/>
  <c r="W2484" i="1"/>
  <c r="V2476" i="1"/>
  <c r="W2476" i="1"/>
  <c r="V2468" i="1"/>
  <c r="W2468" i="1"/>
  <c r="V2460" i="1"/>
  <c r="W2460" i="1"/>
  <c r="V2452" i="1"/>
  <c r="W2452" i="1"/>
  <c r="V2444" i="1"/>
  <c r="W2444" i="1"/>
  <c r="V2436" i="1"/>
  <c r="W2436" i="1"/>
  <c r="V2428" i="1"/>
  <c r="W2428" i="1"/>
  <c r="V2420" i="1"/>
  <c r="W2420" i="1"/>
  <c r="V2412" i="1"/>
  <c r="W2412" i="1"/>
  <c r="V2404" i="1"/>
  <c r="W2404" i="1"/>
  <c r="V2396" i="1"/>
  <c r="W2396" i="1"/>
  <c r="V2388" i="1"/>
  <c r="W2388" i="1"/>
  <c r="V2380" i="1"/>
  <c r="W2380" i="1"/>
  <c r="V2372" i="1"/>
  <c r="W2372" i="1"/>
  <c r="V2364" i="1"/>
  <c r="W2364" i="1"/>
  <c r="V2356" i="1"/>
  <c r="W2356" i="1"/>
  <c r="V2348" i="1"/>
  <c r="W2348" i="1"/>
  <c r="V2340" i="1"/>
  <c r="W2340" i="1"/>
  <c r="V2332" i="1"/>
  <c r="W2332" i="1"/>
  <c r="V2324" i="1"/>
  <c r="W2324" i="1"/>
  <c r="V2316" i="1"/>
  <c r="W2316" i="1"/>
  <c r="V2308" i="1"/>
  <c r="W2308" i="1"/>
  <c r="V2300" i="1"/>
  <c r="W2300" i="1"/>
  <c r="V2292" i="1"/>
  <c r="W2292" i="1"/>
  <c r="V2284" i="1"/>
  <c r="W2284" i="1"/>
  <c r="V2276" i="1"/>
  <c r="W2276" i="1"/>
  <c r="V2268" i="1"/>
  <c r="W2268" i="1"/>
  <c r="V2260" i="1"/>
  <c r="W2260" i="1"/>
  <c r="V2252" i="1"/>
  <c r="W2252" i="1"/>
  <c r="V2244" i="1"/>
  <c r="W2244" i="1"/>
  <c r="V2236" i="1"/>
  <c r="W2236" i="1"/>
  <c r="V2228" i="1"/>
  <c r="W2228" i="1"/>
  <c r="V2220" i="1"/>
  <c r="W2220" i="1"/>
  <c r="V2212" i="1"/>
  <c r="W2212" i="1"/>
  <c r="V2204" i="1"/>
  <c r="W2204" i="1"/>
  <c r="V2196" i="1"/>
  <c r="W2196" i="1"/>
  <c r="V2188" i="1"/>
  <c r="W2188" i="1"/>
  <c r="V2180" i="1"/>
  <c r="W2180" i="1"/>
  <c r="V2172" i="1"/>
  <c r="W2172" i="1"/>
  <c r="V2164" i="1"/>
  <c r="W2164" i="1"/>
  <c r="V2156" i="1"/>
  <c r="W2156" i="1"/>
  <c r="V2148" i="1"/>
  <c r="W2148" i="1"/>
  <c r="V2140" i="1"/>
  <c r="W2140" i="1"/>
  <c r="V2132" i="1"/>
  <c r="W2132" i="1"/>
  <c r="V2124" i="1"/>
  <c r="W2124" i="1"/>
  <c r="V2116" i="1"/>
  <c r="W2116" i="1"/>
  <c r="V2108" i="1"/>
  <c r="W2108" i="1"/>
  <c r="V2100" i="1"/>
  <c r="W2100" i="1"/>
  <c r="V2092" i="1"/>
  <c r="W2092" i="1"/>
  <c r="V2084" i="1"/>
  <c r="W2084" i="1"/>
  <c r="V2076" i="1"/>
  <c r="W2076" i="1"/>
  <c r="V2068" i="1"/>
  <c r="W2068" i="1"/>
  <c r="V2060" i="1"/>
  <c r="W2060" i="1"/>
  <c r="V2052" i="1"/>
  <c r="W2052" i="1"/>
  <c r="V2044" i="1"/>
  <c r="W2044" i="1"/>
  <c r="V2036" i="1"/>
  <c r="W2036" i="1"/>
  <c r="V2028" i="1"/>
  <c r="W2028" i="1"/>
  <c r="V2020" i="1"/>
  <c r="W2020" i="1"/>
  <c r="V2012" i="1"/>
  <c r="W2012" i="1"/>
  <c r="V2004" i="1"/>
  <c r="W2004" i="1"/>
  <c r="V1996" i="1"/>
  <c r="W1996" i="1"/>
  <c r="V1988" i="1"/>
  <c r="W1988" i="1"/>
  <c r="V1980" i="1"/>
  <c r="W1980" i="1"/>
  <c r="V1972" i="1"/>
  <c r="W1972" i="1"/>
  <c r="V1964" i="1"/>
  <c r="W1964" i="1"/>
  <c r="V1956" i="1"/>
  <c r="W1956" i="1"/>
  <c r="V1948" i="1"/>
  <c r="W1948" i="1"/>
  <c r="V1940" i="1"/>
  <c r="W1940" i="1"/>
  <c r="V1932" i="1"/>
  <c r="W1932" i="1"/>
  <c r="V1924" i="1"/>
  <c r="W1924" i="1"/>
  <c r="V1916" i="1"/>
  <c r="W1916" i="1"/>
  <c r="V1908" i="1"/>
  <c r="W1908" i="1"/>
  <c r="V1900" i="1"/>
  <c r="W1900" i="1"/>
  <c r="V1892" i="1"/>
  <c r="W1892" i="1"/>
  <c r="V1884" i="1"/>
  <c r="W1884" i="1"/>
  <c r="V1876" i="1"/>
  <c r="W1876" i="1"/>
  <c r="V1868" i="1"/>
  <c r="W1868" i="1"/>
  <c r="V1860" i="1"/>
  <c r="W1860" i="1"/>
  <c r="V1852" i="1"/>
  <c r="W1852" i="1"/>
  <c r="V1844" i="1"/>
  <c r="W1844" i="1"/>
  <c r="V1836" i="1"/>
  <c r="W1836" i="1"/>
  <c r="V1828" i="1"/>
  <c r="W1828" i="1"/>
  <c r="V1820" i="1"/>
  <c r="W1820" i="1"/>
  <c r="V1812" i="1"/>
  <c r="W1812" i="1"/>
  <c r="V1804" i="1"/>
  <c r="W1804" i="1"/>
  <c r="V1796" i="1"/>
  <c r="W1796" i="1"/>
  <c r="V1788" i="1"/>
  <c r="W1788" i="1"/>
  <c r="V1780" i="1"/>
  <c r="W1780" i="1"/>
  <c r="V1772" i="1"/>
  <c r="W1772" i="1"/>
  <c r="V1764" i="1"/>
  <c r="W1764" i="1"/>
  <c r="V1756" i="1"/>
  <c r="W1756" i="1"/>
  <c r="V1748" i="1"/>
  <c r="W1748" i="1"/>
  <c r="V1740" i="1"/>
  <c r="W1740" i="1"/>
  <c r="V1732" i="1"/>
  <c r="W1732" i="1"/>
  <c r="V1724" i="1"/>
  <c r="W1724" i="1"/>
  <c r="V1716" i="1"/>
  <c r="W1716" i="1"/>
  <c r="V1708" i="1"/>
  <c r="W1708" i="1"/>
  <c r="V1700" i="1"/>
  <c r="W1700" i="1"/>
  <c r="V1692" i="1"/>
  <c r="W1692" i="1"/>
  <c r="V1684" i="1"/>
  <c r="W1684" i="1"/>
  <c r="V1676" i="1"/>
  <c r="W1676" i="1"/>
  <c r="V1668" i="1"/>
  <c r="W1668" i="1"/>
  <c r="V1660" i="1"/>
  <c r="W1660" i="1"/>
  <c r="V1652" i="1"/>
  <c r="W1652" i="1"/>
  <c r="V1644" i="1"/>
  <c r="W1644" i="1"/>
  <c r="V1636" i="1"/>
  <c r="W1636" i="1"/>
  <c r="V1628" i="1"/>
  <c r="W1628" i="1"/>
  <c r="V1620" i="1"/>
  <c r="W1620" i="1"/>
  <c r="V1612" i="1"/>
  <c r="W1612" i="1"/>
  <c r="V1604" i="1"/>
  <c r="W1604" i="1"/>
  <c r="V1596" i="1"/>
  <c r="W1596" i="1"/>
  <c r="V1588" i="1"/>
  <c r="W1588" i="1"/>
  <c r="V1580" i="1"/>
  <c r="W1580" i="1"/>
  <c r="V1572" i="1"/>
  <c r="W1572" i="1"/>
  <c r="V1564" i="1"/>
  <c r="W1564" i="1"/>
  <c r="V1556" i="1"/>
  <c r="W1556" i="1"/>
  <c r="V1548" i="1"/>
  <c r="W1548" i="1"/>
  <c r="V1540" i="1"/>
  <c r="W1540" i="1"/>
  <c r="V1532" i="1"/>
  <c r="W1532" i="1"/>
  <c r="V1524" i="1"/>
  <c r="W1524" i="1"/>
  <c r="V1516" i="1"/>
  <c r="W1516" i="1"/>
  <c r="V1508" i="1"/>
  <c r="W1508" i="1"/>
  <c r="V1500" i="1"/>
  <c r="W1500" i="1"/>
  <c r="V1492" i="1"/>
  <c r="W1492" i="1"/>
  <c r="V1484" i="1"/>
  <c r="W1484" i="1"/>
  <c r="V1476" i="1"/>
  <c r="W1476" i="1"/>
  <c r="V1468" i="1"/>
  <c r="W1468" i="1"/>
  <c r="V1460" i="1"/>
  <c r="W1460" i="1"/>
  <c r="V1452" i="1"/>
  <c r="W1452" i="1"/>
  <c r="V1444" i="1"/>
  <c r="W1444" i="1"/>
  <c r="V1436" i="1"/>
  <c r="W1436" i="1"/>
  <c r="V1428" i="1"/>
  <c r="W1428" i="1"/>
  <c r="V1420" i="1"/>
  <c r="W1420" i="1"/>
  <c r="V1412" i="1"/>
  <c r="W1412" i="1"/>
  <c r="V1404" i="1"/>
  <c r="W1404" i="1"/>
  <c r="V1396" i="1"/>
  <c r="W1396" i="1"/>
  <c r="V1388" i="1"/>
  <c r="W1388" i="1"/>
  <c r="V1380" i="1"/>
  <c r="W1380" i="1"/>
  <c r="V1372" i="1"/>
  <c r="W1372" i="1"/>
  <c r="V1364" i="1"/>
  <c r="W1364" i="1"/>
  <c r="V1356" i="1"/>
  <c r="W1356" i="1"/>
  <c r="V1348" i="1"/>
  <c r="W1348" i="1"/>
  <c r="V1340" i="1"/>
  <c r="W1340" i="1"/>
  <c r="V1332" i="1"/>
  <c r="W1332" i="1"/>
  <c r="V1324" i="1"/>
  <c r="W1324" i="1"/>
  <c r="V1316" i="1"/>
  <c r="W1316" i="1"/>
  <c r="V1308" i="1"/>
  <c r="W1308" i="1"/>
  <c r="V1300" i="1"/>
  <c r="W1300" i="1"/>
  <c r="V1292" i="1"/>
  <c r="W1292" i="1"/>
  <c r="V1284" i="1"/>
  <c r="W1284" i="1"/>
  <c r="V1276" i="1"/>
  <c r="W1276" i="1"/>
  <c r="V1268" i="1"/>
  <c r="W1268" i="1"/>
  <c r="V1260" i="1"/>
  <c r="W1260" i="1"/>
  <c r="V1252" i="1"/>
  <c r="W1252" i="1"/>
  <c r="V1244" i="1"/>
  <c r="W1244" i="1"/>
  <c r="V1236" i="1"/>
  <c r="W1236" i="1"/>
  <c r="V1228" i="1"/>
  <c r="W1228" i="1"/>
  <c r="V1220" i="1"/>
  <c r="W1220" i="1"/>
  <c r="V1212" i="1"/>
  <c r="W1212" i="1"/>
  <c r="V1204" i="1"/>
  <c r="W1204" i="1"/>
  <c r="V1196" i="1"/>
  <c r="W1196" i="1"/>
  <c r="V1188" i="1"/>
  <c r="W1188" i="1"/>
  <c r="V1180" i="1"/>
  <c r="W1180" i="1"/>
  <c r="V1172" i="1"/>
  <c r="W1172" i="1"/>
  <c r="V1164" i="1"/>
  <c r="W1164" i="1"/>
  <c r="V1156" i="1"/>
  <c r="W1156" i="1"/>
  <c r="V1148" i="1"/>
  <c r="W1148" i="1"/>
  <c r="V1140" i="1"/>
  <c r="W1140" i="1"/>
  <c r="V1132" i="1"/>
  <c r="W1132" i="1"/>
  <c r="V1124" i="1"/>
  <c r="W1124" i="1"/>
  <c r="V1116" i="1"/>
  <c r="W1116" i="1"/>
  <c r="V1108" i="1"/>
  <c r="W1108" i="1"/>
  <c r="V1100" i="1"/>
  <c r="W1100" i="1"/>
  <c r="V1092" i="1"/>
  <c r="W1092" i="1"/>
  <c r="V1084" i="1"/>
  <c r="W1084" i="1"/>
  <c r="V1076" i="1"/>
  <c r="W1076" i="1"/>
  <c r="V1068" i="1"/>
  <c r="W1068" i="1"/>
  <c r="V1060" i="1"/>
  <c r="W1060" i="1"/>
  <c r="V1052" i="1"/>
  <c r="W1052" i="1"/>
  <c r="V1044" i="1"/>
  <c r="W1044" i="1"/>
  <c r="V1036" i="1"/>
  <c r="W1036" i="1"/>
  <c r="V1028" i="1"/>
  <c r="W1028" i="1"/>
  <c r="V1020" i="1"/>
  <c r="W1020" i="1"/>
  <c r="V1012" i="1"/>
  <c r="W1012" i="1"/>
  <c r="V1004" i="1"/>
  <c r="W1004" i="1"/>
  <c r="V996" i="1"/>
  <c r="W996" i="1"/>
  <c r="V988" i="1"/>
  <c r="W988" i="1"/>
  <c r="V980" i="1"/>
  <c r="W980" i="1"/>
  <c r="V972" i="1"/>
  <c r="W972" i="1"/>
  <c r="V964" i="1"/>
  <c r="W964" i="1"/>
  <c r="V956" i="1"/>
  <c r="W956" i="1"/>
  <c r="V948" i="1"/>
  <c r="W948" i="1"/>
  <c r="V940" i="1"/>
  <c r="W940" i="1"/>
  <c r="V932" i="1"/>
  <c r="W932" i="1"/>
  <c r="V924" i="1"/>
  <c r="W924" i="1"/>
  <c r="V916" i="1"/>
  <c r="W916" i="1"/>
  <c r="V908" i="1"/>
  <c r="W908" i="1"/>
  <c r="V900" i="1"/>
  <c r="W900" i="1"/>
  <c r="V892" i="1"/>
  <c r="W892" i="1"/>
  <c r="V884" i="1"/>
  <c r="W884" i="1"/>
  <c r="V876" i="1"/>
  <c r="W876" i="1"/>
  <c r="V868" i="1"/>
  <c r="W868" i="1"/>
  <c r="V860" i="1"/>
  <c r="W860" i="1"/>
  <c r="V852" i="1"/>
  <c r="W852" i="1"/>
  <c r="V844" i="1"/>
  <c r="W844" i="1"/>
  <c r="V836" i="1"/>
  <c r="W836" i="1"/>
  <c r="V828" i="1"/>
  <c r="W828" i="1"/>
  <c r="V820" i="1"/>
  <c r="W820" i="1"/>
  <c r="V812" i="1"/>
  <c r="W812" i="1"/>
  <c r="V804" i="1"/>
  <c r="W804" i="1"/>
  <c r="V796" i="1"/>
  <c r="W796" i="1"/>
  <c r="V788" i="1"/>
  <c r="W788" i="1"/>
  <c r="V780" i="1"/>
  <c r="W780" i="1"/>
  <c r="V772" i="1"/>
  <c r="W772" i="1"/>
  <c r="V764" i="1"/>
  <c r="W764" i="1"/>
  <c r="V756" i="1"/>
  <c r="W756" i="1"/>
  <c r="V748" i="1"/>
  <c r="W748" i="1"/>
  <c r="V740" i="1"/>
  <c r="W740" i="1"/>
  <c r="S1073" i="1"/>
  <c r="T1073" i="1"/>
  <c r="S1065" i="1"/>
  <c r="T1065" i="1"/>
  <c r="S1057" i="1"/>
  <c r="T1057" i="1"/>
  <c r="S1049" i="1"/>
  <c r="T1049" i="1"/>
  <c r="S1041" i="1"/>
  <c r="T1041" i="1"/>
  <c r="S1033" i="1"/>
  <c r="T1033" i="1"/>
  <c r="S1025" i="1"/>
  <c r="T1025" i="1"/>
  <c r="S1017" i="1"/>
  <c r="T1017" i="1"/>
  <c r="S1009" i="1"/>
  <c r="T1009" i="1"/>
  <c r="S1001" i="1"/>
  <c r="T1001" i="1"/>
  <c r="S993" i="1"/>
  <c r="T993" i="1"/>
  <c r="S985" i="1"/>
  <c r="T985" i="1"/>
  <c r="S977" i="1"/>
  <c r="T977" i="1"/>
  <c r="S969" i="1"/>
  <c r="T969" i="1"/>
  <c r="S961" i="1"/>
  <c r="T961" i="1"/>
  <c r="S953" i="1"/>
  <c r="T953" i="1"/>
  <c r="S945" i="1"/>
  <c r="T945" i="1"/>
  <c r="S937" i="1"/>
  <c r="T937" i="1"/>
  <c r="S929" i="1"/>
  <c r="T929" i="1"/>
  <c r="S921" i="1"/>
  <c r="T921" i="1"/>
  <c r="S913" i="1"/>
  <c r="T913" i="1"/>
  <c r="S905" i="1"/>
  <c r="T905" i="1"/>
  <c r="S897" i="1"/>
  <c r="T897" i="1"/>
  <c r="S889" i="1"/>
  <c r="T889" i="1"/>
  <c r="S881" i="1"/>
  <c r="T881" i="1"/>
  <c r="S873" i="1"/>
  <c r="T873" i="1"/>
  <c r="S865" i="1"/>
  <c r="T865" i="1"/>
  <c r="S857" i="1"/>
  <c r="T857" i="1"/>
  <c r="S849" i="1"/>
  <c r="T849" i="1"/>
  <c r="S841" i="1"/>
  <c r="T841" i="1"/>
  <c r="S833" i="1"/>
  <c r="T833" i="1"/>
  <c r="S825" i="1"/>
  <c r="T825" i="1"/>
  <c r="S817" i="1"/>
  <c r="T817" i="1"/>
  <c r="S809" i="1"/>
  <c r="T809" i="1"/>
  <c r="S801" i="1"/>
  <c r="T801" i="1"/>
  <c r="S793" i="1"/>
  <c r="T793" i="1"/>
  <c r="S785" i="1"/>
  <c r="T785" i="1"/>
  <c r="S777" i="1"/>
  <c r="T777" i="1"/>
  <c r="S769" i="1"/>
  <c r="T769" i="1"/>
  <c r="S761" i="1"/>
  <c r="T761" i="1"/>
  <c r="S753" i="1"/>
  <c r="T753" i="1"/>
  <c r="S745" i="1"/>
  <c r="T745" i="1"/>
  <c r="S737" i="1"/>
  <c r="T737" i="1"/>
  <c r="S729" i="1"/>
  <c r="T729" i="1"/>
  <c r="S721" i="1"/>
  <c r="T721" i="1"/>
  <c r="S713" i="1"/>
  <c r="T713" i="1"/>
  <c r="S705" i="1"/>
  <c r="T705" i="1"/>
  <c r="S697" i="1"/>
  <c r="T697" i="1"/>
  <c r="S689" i="1"/>
  <c r="T689" i="1"/>
  <c r="S681" i="1"/>
  <c r="T681" i="1"/>
  <c r="S673" i="1"/>
  <c r="T673" i="1"/>
  <c r="S665" i="1"/>
  <c r="T665" i="1"/>
  <c r="S657" i="1"/>
  <c r="T657" i="1"/>
  <c r="S649" i="1"/>
  <c r="T649" i="1"/>
  <c r="S641" i="1"/>
  <c r="T641" i="1"/>
  <c r="S633" i="1"/>
  <c r="T633" i="1"/>
  <c r="S625" i="1"/>
  <c r="T625" i="1"/>
  <c r="S617" i="1"/>
  <c r="T617" i="1"/>
  <c r="S609" i="1"/>
  <c r="T609" i="1"/>
  <c r="S601" i="1"/>
  <c r="T601" i="1"/>
  <c r="S593" i="1"/>
  <c r="T593" i="1"/>
  <c r="S585" i="1"/>
  <c r="T585" i="1"/>
  <c r="S577" i="1"/>
  <c r="T577" i="1"/>
  <c r="S569" i="1"/>
  <c r="T569" i="1"/>
  <c r="S561" i="1"/>
  <c r="T561" i="1"/>
  <c r="S553" i="1"/>
  <c r="T553" i="1"/>
  <c r="S545" i="1"/>
  <c r="T545" i="1"/>
  <c r="S537" i="1"/>
  <c r="T537" i="1"/>
  <c r="S529" i="1"/>
  <c r="T529" i="1"/>
  <c r="S521" i="1"/>
  <c r="T521" i="1"/>
  <c r="S513" i="1"/>
  <c r="T513" i="1"/>
  <c r="S505" i="1"/>
  <c r="T505" i="1"/>
  <c r="S497" i="1"/>
  <c r="T497" i="1"/>
  <c r="S489" i="1"/>
  <c r="T489" i="1"/>
  <c r="S481" i="1"/>
  <c r="T481" i="1"/>
  <c r="S473" i="1"/>
  <c r="T473" i="1"/>
  <c r="S465" i="1"/>
  <c r="T465" i="1"/>
  <c r="S457" i="1"/>
  <c r="T457" i="1"/>
  <c r="S449" i="1"/>
  <c r="T449" i="1"/>
  <c r="S441" i="1"/>
  <c r="T441" i="1"/>
  <c r="S433" i="1"/>
  <c r="T433" i="1"/>
  <c r="S425" i="1"/>
  <c r="T425" i="1"/>
  <c r="S417" i="1"/>
  <c r="T417" i="1"/>
  <c r="S409" i="1"/>
  <c r="T409" i="1"/>
  <c r="S401" i="1"/>
  <c r="T401" i="1"/>
  <c r="S393" i="1"/>
  <c r="T393" i="1"/>
  <c r="S385" i="1"/>
  <c r="T385" i="1"/>
  <c r="S377" i="1"/>
  <c r="T377" i="1"/>
  <c r="S369" i="1"/>
  <c r="T369" i="1"/>
  <c r="S361" i="1"/>
  <c r="T361" i="1"/>
  <c r="S353" i="1"/>
  <c r="T353" i="1"/>
  <c r="S345" i="1"/>
  <c r="T345" i="1"/>
  <c r="S337" i="1"/>
  <c r="T337" i="1"/>
  <c r="S329" i="1"/>
  <c r="T329" i="1"/>
  <c r="S321" i="1"/>
  <c r="T321" i="1"/>
  <c r="S313" i="1"/>
  <c r="T313" i="1"/>
  <c r="S305" i="1"/>
  <c r="T305" i="1"/>
  <c r="S297" i="1"/>
  <c r="T297" i="1"/>
  <c r="S289" i="1"/>
  <c r="T289" i="1"/>
  <c r="S281" i="1"/>
  <c r="T281" i="1"/>
  <c r="S273" i="1"/>
  <c r="T273" i="1"/>
  <c r="S265" i="1"/>
  <c r="T265" i="1"/>
  <c r="S257" i="1"/>
  <c r="T257" i="1"/>
  <c r="S249" i="1"/>
  <c r="T249" i="1"/>
  <c r="S241" i="1"/>
  <c r="T241" i="1"/>
  <c r="S233" i="1"/>
  <c r="T233" i="1"/>
  <c r="S225" i="1"/>
  <c r="T225" i="1"/>
  <c r="S217" i="1"/>
  <c r="T217" i="1"/>
  <c r="S209" i="1"/>
  <c r="T209" i="1"/>
  <c r="S201" i="1"/>
  <c r="T201" i="1"/>
  <c r="S193" i="1"/>
  <c r="T193" i="1"/>
  <c r="S185" i="1"/>
  <c r="T185" i="1"/>
  <c r="S177" i="1"/>
  <c r="T177" i="1"/>
  <c r="S169" i="1"/>
  <c r="T169" i="1"/>
  <c r="S161" i="1"/>
  <c r="T161" i="1"/>
  <c r="S153" i="1"/>
  <c r="T153" i="1"/>
  <c r="S145" i="1"/>
  <c r="T145" i="1"/>
  <c r="S137" i="1"/>
  <c r="T137" i="1"/>
  <c r="S129" i="1"/>
  <c r="T129" i="1"/>
  <c r="S121" i="1"/>
  <c r="T121" i="1"/>
  <c r="S113" i="1"/>
  <c r="T113" i="1"/>
  <c r="S105" i="1"/>
  <c r="T105" i="1"/>
  <c r="S97" i="1"/>
  <c r="T97" i="1"/>
  <c r="S89" i="1"/>
  <c r="T89" i="1"/>
  <c r="S81" i="1"/>
  <c r="T81" i="1"/>
  <c r="S73" i="1"/>
  <c r="T73" i="1"/>
  <c r="S65" i="1"/>
  <c r="T65" i="1"/>
  <c r="S57" i="1"/>
  <c r="T57" i="1"/>
  <c r="S49" i="1"/>
  <c r="T49" i="1"/>
  <c r="S41" i="1"/>
  <c r="T41" i="1"/>
  <c r="S33" i="1"/>
  <c r="T33" i="1"/>
  <c r="S25" i="1"/>
  <c r="T25" i="1"/>
  <c r="S17" i="1"/>
  <c r="T17" i="1"/>
  <c r="S9" i="1"/>
  <c r="T9" i="1"/>
  <c r="V4115" i="1"/>
  <c r="W4115" i="1"/>
  <c r="V4107" i="1"/>
  <c r="W4107" i="1"/>
  <c r="V4099" i="1"/>
  <c r="W4099" i="1"/>
  <c r="V4091" i="1"/>
  <c r="W4091" i="1"/>
  <c r="V4083" i="1"/>
  <c r="W4083" i="1"/>
  <c r="V4075" i="1"/>
  <c r="W4075" i="1"/>
  <c r="V4067" i="1"/>
  <c r="W4067" i="1"/>
  <c r="V4059" i="1"/>
  <c r="W4059" i="1"/>
  <c r="V4051" i="1"/>
  <c r="W4051" i="1"/>
  <c r="V4043" i="1"/>
  <c r="W4043" i="1"/>
  <c r="V4035" i="1"/>
  <c r="W4035" i="1"/>
  <c r="V4027" i="1"/>
  <c r="W4027" i="1"/>
  <c r="V4019" i="1"/>
  <c r="W4019" i="1"/>
  <c r="V4011" i="1"/>
  <c r="W4011" i="1"/>
  <c r="V4003" i="1"/>
  <c r="W4003" i="1"/>
  <c r="V3995" i="1"/>
  <c r="W3995" i="1"/>
  <c r="V3987" i="1"/>
  <c r="W3987" i="1"/>
  <c r="V3979" i="1"/>
  <c r="W3979" i="1"/>
  <c r="V3971" i="1"/>
  <c r="W3971" i="1"/>
  <c r="V3963" i="1"/>
  <c r="W3963" i="1"/>
  <c r="V3955" i="1"/>
  <c r="W3955" i="1"/>
  <c r="V3947" i="1"/>
  <c r="W3947" i="1"/>
  <c r="V3939" i="1"/>
  <c r="W3939" i="1"/>
  <c r="V3931" i="1"/>
  <c r="W3931" i="1"/>
  <c r="V3923" i="1"/>
  <c r="W3923" i="1"/>
  <c r="V3915" i="1"/>
  <c r="W3915" i="1"/>
  <c r="V3907" i="1"/>
  <c r="W3907" i="1"/>
  <c r="V3899" i="1"/>
  <c r="W3899" i="1"/>
  <c r="V3891" i="1"/>
  <c r="W3891" i="1"/>
  <c r="V3883" i="1"/>
  <c r="W3883" i="1"/>
  <c r="V3875" i="1"/>
  <c r="W3875" i="1"/>
  <c r="V3867" i="1"/>
  <c r="W3867" i="1"/>
  <c r="V3859" i="1"/>
  <c r="W3859" i="1"/>
  <c r="V3851" i="1"/>
  <c r="W3851" i="1"/>
  <c r="V3843" i="1"/>
  <c r="W3843" i="1"/>
  <c r="V3835" i="1"/>
  <c r="W3835" i="1"/>
  <c r="V3827" i="1"/>
  <c r="W3827" i="1"/>
  <c r="V3819" i="1"/>
  <c r="W3819" i="1"/>
  <c r="V3811" i="1"/>
  <c r="W3811" i="1"/>
  <c r="V3803" i="1"/>
  <c r="W3803" i="1"/>
  <c r="V3795" i="1"/>
  <c r="W3795" i="1"/>
  <c r="V3787" i="1"/>
  <c r="W3787" i="1"/>
  <c r="V3779" i="1"/>
  <c r="W3779" i="1"/>
  <c r="V3771" i="1"/>
  <c r="W3771" i="1"/>
  <c r="V3763" i="1"/>
  <c r="W3763" i="1"/>
  <c r="V3755" i="1"/>
  <c r="W3755" i="1"/>
  <c r="V3747" i="1"/>
  <c r="W3747" i="1"/>
  <c r="V3739" i="1"/>
  <c r="W3739" i="1"/>
  <c r="V3731" i="1"/>
  <c r="W3731" i="1"/>
  <c r="V3723" i="1"/>
  <c r="W3723" i="1"/>
  <c r="V3715" i="1"/>
  <c r="W3715" i="1"/>
  <c r="V3707" i="1"/>
  <c r="W3707" i="1"/>
  <c r="V3699" i="1"/>
  <c r="W3699" i="1"/>
  <c r="V3691" i="1"/>
  <c r="W3691" i="1"/>
  <c r="V3683" i="1"/>
  <c r="W3683" i="1"/>
  <c r="V3675" i="1"/>
  <c r="W3675" i="1"/>
  <c r="V3667" i="1"/>
  <c r="W3667" i="1"/>
  <c r="V3659" i="1"/>
  <c r="W3659" i="1"/>
  <c r="V3651" i="1"/>
  <c r="W3651" i="1"/>
  <c r="V3643" i="1"/>
  <c r="W3643" i="1"/>
  <c r="V3635" i="1"/>
  <c r="W3635" i="1"/>
  <c r="V3627" i="1"/>
  <c r="W3627" i="1"/>
  <c r="V3619" i="1"/>
  <c r="W3619" i="1"/>
  <c r="V3611" i="1"/>
  <c r="W3611" i="1"/>
  <c r="V3603" i="1"/>
  <c r="W3603" i="1"/>
  <c r="V3595" i="1"/>
  <c r="W3595" i="1"/>
  <c r="V3587" i="1"/>
  <c r="W3587" i="1"/>
  <c r="V3579" i="1"/>
  <c r="W3579" i="1"/>
  <c r="V3571" i="1"/>
  <c r="W3571" i="1"/>
  <c r="V3563" i="1"/>
  <c r="W3563" i="1"/>
  <c r="V3555" i="1"/>
  <c r="W3555" i="1"/>
  <c r="V3547" i="1"/>
  <c r="W3547" i="1"/>
  <c r="V3539" i="1"/>
  <c r="W3539" i="1"/>
  <c r="V3531" i="1"/>
  <c r="W3531" i="1"/>
  <c r="V3523" i="1"/>
  <c r="W3523" i="1"/>
  <c r="V3515" i="1"/>
  <c r="W3515" i="1"/>
  <c r="V3507" i="1"/>
  <c r="W3507" i="1"/>
  <c r="V3499" i="1"/>
  <c r="W3499" i="1"/>
  <c r="V3491" i="1"/>
  <c r="W3491" i="1"/>
  <c r="V3483" i="1"/>
  <c r="W3483" i="1"/>
  <c r="V3475" i="1"/>
  <c r="W3475" i="1"/>
  <c r="V3467" i="1"/>
  <c r="W3467" i="1"/>
  <c r="V3459" i="1"/>
  <c r="W3459" i="1"/>
  <c r="V3451" i="1"/>
  <c r="W3451" i="1"/>
  <c r="V3443" i="1"/>
  <c r="W3443" i="1"/>
  <c r="V3435" i="1"/>
  <c r="W3435" i="1"/>
  <c r="V3427" i="1"/>
  <c r="W3427" i="1"/>
  <c r="V3419" i="1"/>
  <c r="W3419" i="1"/>
  <c r="V3411" i="1"/>
  <c r="W3411" i="1"/>
  <c r="V3403" i="1"/>
  <c r="W3403" i="1"/>
  <c r="V3395" i="1"/>
  <c r="W3395" i="1"/>
  <c r="V3387" i="1"/>
  <c r="W3387" i="1"/>
  <c r="V3379" i="1"/>
  <c r="W3379" i="1"/>
  <c r="V3371" i="1"/>
  <c r="W3371" i="1"/>
  <c r="V3363" i="1"/>
  <c r="W3363" i="1"/>
  <c r="V3355" i="1"/>
  <c r="W3355" i="1"/>
  <c r="V3347" i="1"/>
  <c r="W3347" i="1"/>
  <c r="V3339" i="1"/>
  <c r="W3339" i="1"/>
  <c r="V3331" i="1"/>
  <c r="W3331" i="1"/>
  <c r="V3323" i="1"/>
  <c r="W3323" i="1"/>
  <c r="V3315" i="1"/>
  <c r="W3315" i="1"/>
  <c r="V3307" i="1"/>
  <c r="W3307" i="1"/>
  <c r="V3299" i="1"/>
  <c r="W3299" i="1"/>
  <c r="V3291" i="1"/>
  <c r="W3291" i="1"/>
  <c r="V3283" i="1"/>
  <c r="W3283" i="1"/>
  <c r="V3275" i="1"/>
  <c r="W3275" i="1"/>
  <c r="V3267" i="1"/>
  <c r="W3267" i="1"/>
  <c r="V3259" i="1"/>
  <c r="W3259" i="1"/>
  <c r="V3251" i="1"/>
  <c r="W3251" i="1"/>
  <c r="V3243" i="1"/>
  <c r="W3243" i="1"/>
  <c r="V3235" i="1"/>
  <c r="W3235" i="1"/>
  <c r="V3227" i="1"/>
  <c r="W3227" i="1"/>
  <c r="V3219" i="1"/>
  <c r="W3219" i="1"/>
  <c r="V3211" i="1"/>
  <c r="W3211" i="1"/>
  <c r="V3203" i="1"/>
  <c r="W3203" i="1"/>
  <c r="V3195" i="1"/>
  <c r="W3195" i="1"/>
  <c r="V3187" i="1"/>
  <c r="W3187" i="1"/>
  <c r="V3179" i="1"/>
  <c r="W3179" i="1"/>
  <c r="V3171" i="1"/>
  <c r="W3171" i="1"/>
  <c r="V3163" i="1"/>
  <c r="W3163" i="1"/>
  <c r="V3155" i="1"/>
  <c r="W3155" i="1"/>
  <c r="V3147" i="1"/>
  <c r="W3147" i="1"/>
  <c r="V3139" i="1"/>
  <c r="W3139" i="1"/>
  <c r="V3131" i="1"/>
  <c r="W3131" i="1"/>
  <c r="V3123" i="1"/>
  <c r="W3123" i="1"/>
  <c r="V3115" i="1"/>
  <c r="W3115" i="1"/>
  <c r="V3107" i="1"/>
  <c r="W3107" i="1"/>
  <c r="V3099" i="1"/>
  <c r="W3099" i="1"/>
  <c r="V3091" i="1"/>
  <c r="W3091" i="1"/>
  <c r="V3083" i="1"/>
  <c r="W3083" i="1"/>
  <c r="V3075" i="1"/>
  <c r="W3075" i="1"/>
  <c r="V3067" i="1"/>
  <c r="W3067" i="1"/>
  <c r="V3059" i="1"/>
  <c r="W3059" i="1"/>
  <c r="V3051" i="1"/>
  <c r="W3051" i="1"/>
  <c r="V3043" i="1"/>
  <c r="W3043" i="1"/>
  <c r="V3035" i="1"/>
  <c r="W3035" i="1"/>
  <c r="V3027" i="1"/>
  <c r="W3027" i="1"/>
  <c r="V3019" i="1"/>
  <c r="W3019" i="1"/>
  <c r="V3011" i="1"/>
  <c r="W3011" i="1"/>
  <c r="V3003" i="1"/>
  <c r="W3003" i="1"/>
  <c r="V2995" i="1"/>
  <c r="W2995" i="1"/>
  <c r="V2987" i="1"/>
  <c r="W2987" i="1"/>
  <c r="V2979" i="1"/>
  <c r="W2979" i="1"/>
  <c r="V2971" i="1"/>
  <c r="W2971" i="1"/>
  <c r="V2963" i="1"/>
  <c r="W2963" i="1"/>
  <c r="V2955" i="1"/>
  <c r="W2955" i="1"/>
  <c r="V2947" i="1"/>
  <c r="W2947" i="1"/>
  <c r="V2939" i="1"/>
  <c r="W2939" i="1"/>
  <c r="V2931" i="1"/>
  <c r="W2931" i="1"/>
  <c r="V2923" i="1"/>
  <c r="W2923" i="1"/>
  <c r="V2915" i="1"/>
  <c r="W2915" i="1"/>
  <c r="V2907" i="1"/>
  <c r="W2907" i="1"/>
  <c r="V2899" i="1"/>
  <c r="W2899" i="1"/>
  <c r="V2891" i="1"/>
  <c r="W2891" i="1"/>
  <c r="V2883" i="1"/>
  <c r="W2883" i="1"/>
  <c r="V2875" i="1"/>
  <c r="W2875" i="1"/>
  <c r="V2867" i="1"/>
  <c r="W2867" i="1"/>
  <c r="V2859" i="1"/>
  <c r="W2859" i="1"/>
  <c r="V2851" i="1"/>
  <c r="W2851" i="1"/>
  <c r="V2843" i="1"/>
  <c r="W2843" i="1"/>
  <c r="V2835" i="1"/>
  <c r="W2835" i="1"/>
  <c r="V2827" i="1"/>
  <c r="W2827" i="1"/>
  <c r="V2819" i="1"/>
  <c r="W2819" i="1"/>
  <c r="V2811" i="1"/>
  <c r="W2811" i="1"/>
  <c r="V2803" i="1"/>
  <c r="W2803" i="1"/>
  <c r="V2795" i="1"/>
  <c r="W2795" i="1"/>
  <c r="V2787" i="1"/>
  <c r="W2787" i="1"/>
  <c r="V2779" i="1"/>
  <c r="W2779" i="1"/>
  <c r="V2771" i="1"/>
  <c r="W2771" i="1"/>
  <c r="V2763" i="1"/>
  <c r="W2763" i="1"/>
  <c r="V2755" i="1"/>
  <c r="W2755" i="1"/>
  <c r="V2747" i="1"/>
  <c r="W2747" i="1"/>
  <c r="V2739" i="1"/>
  <c r="W2739" i="1"/>
  <c r="V2731" i="1"/>
  <c r="W2731" i="1"/>
  <c r="V2723" i="1"/>
  <c r="W2723" i="1"/>
  <c r="V2715" i="1"/>
  <c r="W2715" i="1"/>
  <c r="V2707" i="1"/>
  <c r="W2707" i="1"/>
  <c r="V2699" i="1"/>
  <c r="W2699" i="1"/>
  <c r="V2691" i="1"/>
  <c r="W2691" i="1"/>
  <c r="V2683" i="1"/>
  <c r="W2683" i="1"/>
  <c r="V2675" i="1"/>
  <c r="W2675" i="1"/>
  <c r="V2667" i="1"/>
  <c r="W2667" i="1"/>
  <c r="V2659" i="1"/>
  <c r="W2659" i="1"/>
  <c r="V2651" i="1"/>
  <c r="W2651" i="1"/>
  <c r="V2643" i="1"/>
  <c r="W2643" i="1"/>
  <c r="V2635" i="1"/>
  <c r="W2635" i="1"/>
  <c r="V2627" i="1"/>
  <c r="W2627" i="1"/>
  <c r="V2619" i="1"/>
  <c r="W2619" i="1"/>
  <c r="V2611" i="1"/>
  <c r="W2611" i="1"/>
  <c r="V2603" i="1"/>
  <c r="W2603" i="1"/>
  <c r="V2595" i="1"/>
  <c r="W2595" i="1"/>
  <c r="V2587" i="1"/>
  <c r="W2587" i="1"/>
  <c r="V2579" i="1"/>
  <c r="W2579" i="1"/>
  <c r="V2571" i="1"/>
  <c r="W2571" i="1"/>
  <c r="V2563" i="1"/>
  <c r="W2563" i="1"/>
  <c r="V2555" i="1"/>
  <c r="W2555" i="1"/>
  <c r="V2547" i="1"/>
  <c r="W2547" i="1"/>
  <c r="V2539" i="1"/>
  <c r="W2539" i="1"/>
  <c r="V2531" i="1"/>
  <c r="W2531" i="1"/>
  <c r="V2523" i="1"/>
  <c r="W2523" i="1"/>
  <c r="V2515" i="1"/>
  <c r="W2515" i="1"/>
  <c r="V2507" i="1"/>
  <c r="W2507" i="1"/>
  <c r="V2499" i="1"/>
  <c r="W2499" i="1"/>
  <c r="V2491" i="1"/>
  <c r="W2491" i="1"/>
  <c r="V2483" i="1"/>
  <c r="W2483" i="1"/>
  <c r="V2475" i="1"/>
  <c r="W2475" i="1"/>
  <c r="V2467" i="1"/>
  <c r="W2467" i="1"/>
  <c r="V2459" i="1"/>
  <c r="W2459" i="1"/>
  <c r="V2451" i="1"/>
  <c r="W2451" i="1"/>
  <c r="V2443" i="1"/>
  <c r="W2443" i="1"/>
  <c r="V2435" i="1"/>
  <c r="W2435" i="1"/>
  <c r="V2427" i="1"/>
  <c r="W2427" i="1"/>
  <c r="V2419" i="1"/>
  <c r="W2419" i="1"/>
  <c r="V2411" i="1"/>
  <c r="W2411" i="1"/>
  <c r="V2403" i="1"/>
  <c r="W2403" i="1"/>
  <c r="V2395" i="1"/>
  <c r="W2395" i="1"/>
  <c r="V2387" i="1"/>
  <c r="W2387" i="1"/>
  <c r="V2379" i="1"/>
  <c r="W2379" i="1"/>
  <c r="V2371" i="1"/>
  <c r="W2371" i="1"/>
  <c r="V2363" i="1"/>
  <c r="W2363" i="1"/>
  <c r="V2355" i="1"/>
  <c r="W2355" i="1"/>
  <c r="V2347" i="1"/>
  <c r="W2347" i="1"/>
  <c r="V2339" i="1"/>
  <c r="W2339" i="1"/>
  <c r="V2331" i="1"/>
  <c r="W2331" i="1"/>
  <c r="V2323" i="1"/>
  <c r="W2323" i="1"/>
  <c r="V2315" i="1"/>
  <c r="W2315" i="1"/>
  <c r="V2307" i="1"/>
  <c r="W2307" i="1"/>
  <c r="V2299" i="1"/>
  <c r="W2299" i="1"/>
  <c r="V2291" i="1"/>
  <c r="W2291" i="1"/>
  <c r="V2283" i="1"/>
  <c r="W2283" i="1"/>
  <c r="V2275" i="1"/>
  <c r="W2275" i="1"/>
  <c r="V2267" i="1"/>
  <c r="W2267" i="1"/>
  <c r="V2259" i="1"/>
  <c r="W2259" i="1"/>
  <c r="V2251" i="1"/>
  <c r="W2251" i="1"/>
  <c r="V2243" i="1"/>
  <c r="W2243" i="1"/>
  <c r="V2235" i="1"/>
  <c r="W2235" i="1"/>
  <c r="V2227" i="1"/>
  <c r="W2227" i="1"/>
  <c r="V2219" i="1"/>
  <c r="W2219" i="1"/>
  <c r="V2211" i="1"/>
  <c r="W2211" i="1"/>
  <c r="V2203" i="1"/>
  <c r="W2203" i="1"/>
  <c r="V2195" i="1"/>
  <c r="W2195" i="1"/>
  <c r="V2187" i="1"/>
  <c r="W2187" i="1"/>
  <c r="V2179" i="1"/>
  <c r="W2179" i="1"/>
  <c r="V2171" i="1"/>
  <c r="W2171" i="1"/>
  <c r="V2163" i="1"/>
  <c r="W2163" i="1"/>
  <c r="V2155" i="1"/>
  <c r="W2155" i="1"/>
  <c r="V2147" i="1"/>
  <c r="W2147" i="1"/>
  <c r="V2139" i="1"/>
  <c r="W2139" i="1"/>
  <c r="V2131" i="1"/>
  <c r="W2131" i="1"/>
  <c r="V2123" i="1"/>
  <c r="W2123" i="1"/>
  <c r="V2115" i="1"/>
  <c r="W2115" i="1"/>
  <c r="V2107" i="1"/>
  <c r="W2107" i="1"/>
  <c r="V2099" i="1"/>
  <c r="W2099" i="1"/>
  <c r="V2091" i="1"/>
  <c r="W2091" i="1"/>
  <c r="V2083" i="1"/>
  <c r="W2083" i="1"/>
  <c r="V2075" i="1"/>
  <c r="W2075" i="1"/>
  <c r="V2067" i="1"/>
  <c r="W2067" i="1"/>
  <c r="V2059" i="1"/>
  <c r="W2059" i="1"/>
  <c r="V2051" i="1"/>
  <c r="W2051" i="1"/>
  <c r="V2043" i="1"/>
  <c r="W2043" i="1"/>
  <c r="V2035" i="1"/>
  <c r="W2035" i="1"/>
  <c r="V2027" i="1"/>
  <c r="W2027" i="1"/>
  <c r="V2019" i="1"/>
  <c r="W2019" i="1"/>
  <c r="V2011" i="1"/>
  <c r="W2011" i="1"/>
  <c r="V2003" i="1"/>
  <c r="W2003" i="1"/>
  <c r="V1995" i="1"/>
  <c r="W1995" i="1"/>
  <c r="V1987" i="1"/>
  <c r="W1987" i="1"/>
  <c r="V1979" i="1"/>
  <c r="W1979" i="1"/>
  <c r="V1971" i="1"/>
  <c r="W1971" i="1"/>
  <c r="V1963" i="1"/>
  <c r="W1963" i="1"/>
  <c r="V1955" i="1"/>
  <c r="W1955" i="1"/>
  <c r="V1947" i="1"/>
  <c r="W1947" i="1"/>
  <c r="V1939" i="1"/>
  <c r="W1939" i="1"/>
  <c r="V1931" i="1"/>
  <c r="W1931" i="1"/>
  <c r="V1923" i="1"/>
  <c r="W1923" i="1"/>
  <c r="V1915" i="1"/>
  <c r="W1915" i="1"/>
  <c r="V1907" i="1"/>
  <c r="W1907" i="1"/>
  <c r="V1899" i="1"/>
  <c r="W1899" i="1"/>
  <c r="V1891" i="1"/>
  <c r="W1891" i="1"/>
  <c r="V1883" i="1"/>
  <c r="W1883" i="1"/>
  <c r="V1875" i="1"/>
  <c r="W1875" i="1"/>
  <c r="V1867" i="1"/>
  <c r="W1867" i="1"/>
  <c r="V1859" i="1"/>
  <c r="W1859" i="1"/>
  <c r="V1851" i="1"/>
  <c r="W1851" i="1"/>
  <c r="V1843" i="1"/>
  <c r="W1843" i="1"/>
  <c r="V1835" i="1"/>
  <c r="W1835" i="1"/>
  <c r="V1827" i="1"/>
  <c r="W1827" i="1"/>
  <c r="V1819" i="1"/>
  <c r="W1819" i="1"/>
  <c r="V1811" i="1"/>
  <c r="W1811" i="1"/>
  <c r="V1803" i="1"/>
  <c r="W1803" i="1"/>
  <c r="V1795" i="1"/>
  <c r="W1795" i="1"/>
  <c r="V1787" i="1"/>
  <c r="W1787" i="1"/>
  <c r="V1779" i="1"/>
  <c r="W1779" i="1"/>
  <c r="V1771" i="1"/>
  <c r="W1771" i="1"/>
  <c r="V1763" i="1"/>
  <c r="W1763" i="1"/>
  <c r="V1755" i="1"/>
  <c r="W1755" i="1"/>
  <c r="V1747" i="1"/>
  <c r="W1747" i="1"/>
  <c r="V1739" i="1"/>
  <c r="W1739" i="1"/>
  <c r="V1731" i="1"/>
  <c r="W1731" i="1"/>
  <c r="V1723" i="1"/>
  <c r="W1723" i="1"/>
  <c r="V1715" i="1"/>
  <c r="W1715" i="1"/>
  <c r="V1707" i="1"/>
  <c r="W1707" i="1"/>
  <c r="V1699" i="1"/>
  <c r="W1699" i="1"/>
  <c r="V1691" i="1"/>
  <c r="W1691" i="1"/>
  <c r="V1683" i="1"/>
  <c r="W1683" i="1"/>
  <c r="V1675" i="1"/>
  <c r="W1675" i="1"/>
  <c r="V1667" i="1"/>
  <c r="W1667" i="1"/>
  <c r="V1659" i="1"/>
  <c r="W1659" i="1"/>
  <c r="V1651" i="1"/>
  <c r="W1651" i="1"/>
  <c r="V1643" i="1"/>
  <c r="W1643" i="1"/>
  <c r="V1635" i="1"/>
  <c r="W1635" i="1"/>
  <c r="V1627" i="1"/>
  <c r="W1627" i="1"/>
  <c r="V1619" i="1"/>
  <c r="W1619" i="1"/>
  <c r="V1611" i="1"/>
  <c r="W1611" i="1"/>
  <c r="V1603" i="1"/>
  <c r="W1603" i="1"/>
  <c r="V1595" i="1"/>
  <c r="W1595" i="1"/>
  <c r="V1587" i="1"/>
  <c r="W1587" i="1"/>
  <c r="V1579" i="1"/>
  <c r="W1579" i="1"/>
  <c r="V1571" i="1"/>
  <c r="W1571" i="1"/>
  <c r="V1563" i="1"/>
  <c r="W1563" i="1"/>
  <c r="V1555" i="1"/>
  <c r="W1555" i="1"/>
  <c r="V1547" i="1"/>
  <c r="W1547" i="1"/>
  <c r="V1539" i="1"/>
  <c r="W1539" i="1"/>
  <c r="V1531" i="1"/>
  <c r="W1531" i="1"/>
  <c r="V1523" i="1"/>
  <c r="W1523" i="1"/>
  <c r="V1515" i="1"/>
  <c r="W1515" i="1"/>
  <c r="V1507" i="1"/>
  <c r="W1507" i="1"/>
  <c r="V1499" i="1"/>
  <c r="W1499" i="1"/>
  <c r="V1491" i="1"/>
  <c r="W1491" i="1"/>
  <c r="V1483" i="1"/>
  <c r="W1483" i="1"/>
  <c r="V1475" i="1"/>
  <c r="W1475" i="1"/>
  <c r="V1467" i="1"/>
  <c r="W1467" i="1"/>
  <c r="V1459" i="1"/>
  <c r="W1459" i="1"/>
  <c r="V1451" i="1"/>
  <c r="W1451" i="1"/>
  <c r="V1443" i="1"/>
  <c r="W1443" i="1"/>
  <c r="V1435" i="1"/>
  <c r="W1435" i="1"/>
  <c r="V1427" i="1"/>
  <c r="W1427" i="1"/>
  <c r="V1419" i="1"/>
  <c r="W1419" i="1"/>
  <c r="V1411" i="1"/>
  <c r="W1411" i="1"/>
  <c r="V1403" i="1"/>
  <c r="W1403" i="1"/>
  <c r="V1395" i="1"/>
  <c r="W1395" i="1"/>
  <c r="V1387" i="1"/>
  <c r="W1387" i="1"/>
  <c r="V1379" i="1"/>
  <c r="W1379" i="1"/>
  <c r="V1371" i="1"/>
  <c r="W1371" i="1"/>
  <c r="V1363" i="1"/>
  <c r="W1363" i="1"/>
  <c r="V1355" i="1"/>
  <c r="W1355" i="1"/>
  <c r="V1347" i="1"/>
  <c r="W1347" i="1"/>
  <c r="V1339" i="1"/>
  <c r="W1339" i="1"/>
  <c r="V1331" i="1"/>
  <c r="W1331" i="1"/>
  <c r="V1323" i="1"/>
  <c r="W1323" i="1"/>
  <c r="V1315" i="1"/>
  <c r="W1315" i="1"/>
  <c r="V1307" i="1"/>
  <c r="W1307" i="1"/>
  <c r="V1299" i="1"/>
  <c r="W1299" i="1"/>
  <c r="V1291" i="1"/>
  <c r="W1291" i="1"/>
  <c r="V1283" i="1"/>
  <c r="W1283" i="1"/>
  <c r="V1275" i="1"/>
  <c r="W1275" i="1"/>
  <c r="V1267" i="1"/>
  <c r="W1267" i="1"/>
  <c r="V1259" i="1"/>
  <c r="W1259" i="1"/>
  <c r="V1251" i="1"/>
  <c r="W1251" i="1"/>
  <c r="V1243" i="1"/>
  <c r="W1243" i="1"/>
  <c r="V1235" i="1"/>
  <c r="W1235" i="1"/>
  <c r="V1227" i="1"/>
  <c r="W1227" i="1"/>
  <c r="V1219" i="1"/>
  <c r="W1219" i="1"/>
  <c r="V1211" i="1"/>
  <c r="W1211" i="1"/>
  <c r="V1203" i="1"/>
  <c r="W1203" i="1"/>
  <c r="V1195" i="1"/>
  <c r="W1195" i="1"/>
  <c r="V1187" i="1"/>
  <c r="W1187" i="1"/>
  <c r="V1179" i="1"/>
  <c r="W1179" i="1"/>
  <c r="V1171" i="1"/>
  <c r="W1171" i="1"/>
  <c r="V1163" i="1"/>
  <c r="W1163" i="1"/>
  <c r="V1155" i="1"/>
  <c r="W1155" i="1"/>
  <c r="V1147" i="1"/>
  <c r="W1147" i="1"/>
  <c r="V1139" i="1"/>
  <c r="W1139" i="1"/>
  <c r="V1131" i="1"/>
  <c r="W1131" i="1"/>
  <c r="V1123" i="1"/>
  <c r="W1123" i="1"/>
  <c r="V1115" i="1"/>
  <c r="W1115" i="1"/>
  <c r="V3466" i="1"/>
  <c r="W3466" i="1"/>
  <c r="V3458" i="1"/>
  <c r="W3458" i="1"/>
  <c r="V3450" i="1"/>
  <c r="W3450" i="1"/>
  <c r="V3442" i="1"/>
  <c r="W3442" i="1"/>
  <c r="V3434" i="1"/>
  <c r="W3434" i="1"/>
  <c r="V3426" i="1"/>
  <c r="W3426" i="1"/>
  <c r="V3418" i="1"/>
  <c r="W3418" i="1"/>
  <c r="V3410" i="1"/>
  <c r="W3410" i="1"/>
  <c r="V3402" i="1"/>
  <c r="W3402" i="1"/>
  <c r="V3394" i="1"/>
  <c r="W3394" i="1"/>
  <c r="V3386" i="1"/>
  <c r="W3386" i="1"/>
  <c r="V3378" i="1"/>
  <c r="W3378" i="1"/>
  <c r="V3370" i="1"/>
  <c r="W3370" i="1"/>
  <c r="V3362" i="1"/>
  <c r="W3362" i="1"/>
  <c r="V3354" i="1"/>
  <c r="W3354" i="1"/>
  <c r="V3346" i="1"/>
  <c r="W3346" i="1"/>
  <c r="V3338" i="1"/>
  <c r="W3338" i="1"/>
  <c r="V3330" i="1"/>
  <c r="W3330" i="1"/>
  <c r="V3322" i="1"/>
  <c r="W3322" i="1"/>
  <c r="V3314" i="1"/>
  <c r="W3314" i="1"/>
  <c r="V3306" i="1"/>
  <c r="W3306" i="1"/>
  <c r="V3298" i="1"/>
  <c r="W3298" i="1"/>
  <c r="V3290" i="1"/>
  <c r="W3290" i="1"/>
  <c r="V3282" i="1"/>
  <c r="W3282" i="1"/>
  <c r="V3274" i="1"/>
  <c r="W3274" i="1"/>
  <c r="V3266" i="1"/>
  <c r="W3266" i="1"/>
  <c r="V3258" i="1"/>
  <c r="W3258" i="1"/>
  <c r="V3250" i="1"/>
  <c r="W3250" i="1"/>
  <c r="V3242" i="1"/>
  <c r="W3242" i="1"/>
  <c r="V3234" i="1"/>
  <c r="W3234" i="1"/>
  <c r="V3226" i="1"/>
  <c r="W3226" i="1"/>
  <c r="V3218" i="1"/>
  <c r="W3218" i="1"/>
  <c r="V3210" i="1"/>
  <c r="W3210" i="1"/>
  <c r="V3202" i="1"/>
  <c r="W3202" i="1"/>
  <c r="V3194" i="1"/>
  <c r="W3194" i="1"/>
  <c r="V3186" i="1"/>
  <c r="W3186" i="1"/>
  <c r="V3178" i="1"/>
  <c r="W3178" i="1"/>
  <c r="V3170" i="1"/>
  <c r="W3170" i="1"/>
  <c r="V3162" i="1"/>
  <c r="W3162" i="1"/>
  <c r="V3154" i="1"/>
  <c r="W3154" i="1"/>
  <c r="V3146" i="1"/>
  <c r="W3146" i="1"/>
  <c r="V3138" i="1"/>
  <c r="W3138" i="1"/>
  <c r="V3130" i="1"/>
  <c r="W3130" i="1"/>
  <c r="V3122" i="1"/>
  <c r="W3122" i="1"/>
  <c r="V3114" i="1"/>
  <c r="W3114" i="1"/>
  <c r="V3106" i="1"/>
  <c r="W3106" i="1"/>
  <c r="V3098" i="1"/>
  <c r="W3098" i="1"/>
  <c r="V3090" i="1"/>
  <c r="W3090" i="1"/>
  <c r="V3082" i="1"/>
  <c r="W3082" i="1"/>
  <c r="V3074" i="1"/>
  <c r="W3074" i="1"/>
  <c r="V3066" i="1"/>
  <c r="W3066" i="1"/>
  <c r="V3058" i="1"/>
  <c r="W3058" i="1"/>
  <c r="V3050" i="1"/>
  <c r="W3050" i="1"/>
  <c r="V3042" i="1"/>
  <c r="W3042" i="1"/>
  <c r="V3034" i="1"/>
  <c r="W3034" i="1"/>
  <c r="V3026" i="1"/>
  <c r="W3026" i="1"/>
  <c r="V3018" i="1"/>
  <c r="W3018" i="1"/>
  <c r="V3010" i="1"/>
  <c r="W3010" i="1"/>
  <c r="V3002" i="1"/>
  <c r="W3002" i="1"/>
  <c r="V2994" i="1"/>
  <c r="W2994" i="1"/>
  <c r="V2986" i="1"/>
  <c r="W2986" i="1"/>
  <c r="V2978" i="1"/>
  <c r="W2978" i="1"/>
  <c r="V2970" i="1"/>
  <c r="W2970" i="1"/>
  <c r="V2962" i="1"/>
  <c r="W2962" i="1"/>
  <c r="V2954" i="1"/>
  <c r="W2954" i="1"/>
  <c r="V2946" i="1"/>
  <c r="W2946" i="1"/>
  <c r="V2938" i="1"/>
  <c r="W2938" i="1"/>
  <c r="V2930" i="1"/>
  <c r="W2930" i="1"/>
  <c r="V2922" i="1"/>
  <c r="W2922" i="1"/>
  <c r="V2914" i="1"/>
  <c r="W2914" i="1"/>
  <c r="V2906" i="1"/>
  <c r="W2906" i="1"/>
  <c r="V2898" i="1"/>
  <c r="W2898" i="1"/>
  <c r="V2890" i="1"/>
  <c r="W2890" i="1"/>
  <c r="V2882" i="1"/>
  <c r="W2882" i="1"/>
  <c r="V2874" i="1"/>
  <c r="W2874" i="1"/>
  <c r="V2866" i="1"/>
  <c r="W2866" i="1"/>
  <c r="V2858" i="1"/>
  <c r="W2858" i="1"/>
  <c r="V2850" i="1"/>
  <c r="W2850" i="1"/>
  <c r="V2842" i="1"/>
  <c r="W2842" i="1"/>
  <c r="V2834" i="1"/>
  <c r="W2834" i="1"/>
  <c r="V2826" i="1"/>
  <c r="W2826" i="1"/>
  <c r="V2818" i="1"/>
  <c r="W2818" i="1"/>
  <c r="V2810" i="1"/>
  <c r="W2810" i="1"/>
  <c r="V2802" i="1"/>
  <c r="W2802" i="1"/>
  <c r="V2794" i="1"/>
  <c r="W2794" i="1"/>
  <c r="V2786" i="1"/>
  <c r="W2786" i="1"/>
  <c r="V2778" i="1"/>
  <c r="W2778" i="1"/>
  <c r="V2770" i="1"/>
  <c r="W2770" i="1"/>
  <c r="V2762" i="1"/>
  <c r="W2762" i="1"/>
  <c r="V2754" i="1"/>
  <c r="W2754" i="1"/>
  <c r="V2746" i="1"/>
  <c r="W2746" i="1"/>
  <c r="V2738" i="1"/>
  <c r="W2738" i="1"/>
  <c r="V2730" i="1"/>
  <c r="W2730" i="1"/>
  <c r="V2722" i="1"/>
  <c r="W2722" i="1"/>
  <c r="V2714" i="1"/>
  <c r="W2714" i="1"/>
  <c r="V2706" i="1"/>
  <c r="W2706" i="1"/>
  <c r="V2698" i="1"/>
  <c r="W2698" i="1"/>
  <c r="V2690" i="1"/>
  <c r="W2690" i="1"/>
  <c r="V2682" i="1"/>
  <c r="W2682" i="1"/>
  <c r="V2674" i="1"/>
  <c r="W2674" i="1"/>
  <c r="V2666" i="1"/>
  <c r="W2666" i="1"/>
  <c r="V2658" i="1"/>
  <c r="W2658" i="1"/>
  <c r="V2650" i="1"/>
  <c r="W2650" i="1"/>
  <c r="V2642" i="1"/>
  <c r="W2642" i="1"/>
  <c r="V2634" i="1"/>
  <c r="W2634" i="1"/>
  <c r="V2626" i="1"/>
  <c r="W2626" i="1"/>
  <c r="V2618" i="1"/>
  <c r="W2618" i="1"/>
  <c r="V2610" i="1"/>
  <c r="W2610" i="1"/>
  <c r="V2602" i="1"/>
  <c r="W2602" i="1"/>
  <c r="V2594" i="1"/>
  <c r="W2594" i="1"/>
  <c r="V2586" i="1"/>
  <c r="W2586" i="1"/>
  <c r="V2578" i="1"/>
  <c r="W2578" i="1"/>
  <c r="V2570" i="1"/>
  <c r="W2570" i="1"/>
  <c r="V2562" i="1"/>
  <c r="W2562" i="1"/>
  <c r="V2554" i="1"/>
  <c r="W2554" i="1"/>
  <c r="V2546" i="1"/>
  <c r="W2546" i="1"/>
  <c r="V2538" i="1"/>
  <c r="W2538" i="1"/>
  <c r="V2530" i="1"/>
  <c r="W2530" i="1"/>
  <c r="V2522" i="1"/>
  <c r="W2522" i="1"/>
  <c r="V2514" i="1"/>
  <c r="W2514" i="1"/>
  <c r="V2506" i="1"/>
  <c r="W2506" i="1"/>
  <c r="V2498" i="1"/>
  <c r="W2498" i="1"/>
  <c r="V2490" i="1"/>
  <c r="W2490" i="1"/>
  <c r="V2482" i="1"/>
  <c r="W2482" i="1"/>
  <c r="V2474" i="1"/>
  <c r="W2474" i="1"/>
  <c r="V2466" i="1"/>
  <c r="W2466" i="1"/>
  <c r="V2458" i="1"/>
  <c r="W2458" i="1"/>
  <c r="V2450" i="1"/>
  <c r="W2450" i="1"/>
  <c r="V2442" i="1"/>
  <c r="W2442" i="1"/>
  <c r="V2434" i="1"/>
  <c r="W2434" i="1"/>
  <c r="V2426" i="1"/>
  <c r="W2426" i="1"/>
  <c r="V2418" i="1"/>
  <c r="W2418" i="1"/>
  <c r="V2410" i="1"/>
  <c r="W2410" i="1"/>
  <c r="V2402" i="1"/>
  <c r="W2402" i="1"/>
  <c r="V2394" i="1"/>
  <c r="W2394" i="1"/>
  <c r="V2386" i="1"/>
  <c r="W2386" i="1"/>
  <c r="V2378" i="1"/>
  <c r="W2378" i="1"/>
  <c r="V2370" i="1"/>
  <c r="W2370" i="1"/>
  <c r="V2362" i="1"/>
  <c r="W2362" i="1"/>
  <c r="V2354" i="1"/>
  <c r="W2354" i="1"/>
  <c r="V2346" i="1"/>
  <c r="W2346" i="1"/>
  <c r="V2338" i="1"/>
  <c r="W2338" i="1"/>
  <c r="V2330" i="1"/>
  <c r="W2330" i="1"/>
  <c r="V2322" i="1"/>
  <c r="W2322" i="1"/>
  <c r="V2314" i="1"/>
  <c r="W2314" i="1"/>
  <c r="V2306" i="1"/>
  <c r="W2306" i="1"/>
  <c r="V2298" i="1"/>
  <c r="W2298" i="1"/>
  <c r="V2290" i="1"/>
  <c r="W2290" i="1"/>
  <c r="V2282" i="1"/>
  <c r="W2282" i="1"/>
  <c r="V2274" i="1"/>
  <c r="W2274" i="1"/>
  <c r="V2266" i="1"/>
  <c r="W2266" i="1"/>
  <c r="V2258" i="1"/>
  <c r="W2258" i="1"/>
  <c r="V2250" i="1"/>
  <c r="W2250" i="1"/>
  <c r="V2242" i="1"/>
  <c r="W2242" i="1"/>
  <c r="V2234" i="1"/>
  <c r="W2234" i="1"/>
  <c r="V2226" i="1"/>
  <c r="W2226" i="1"/>
  <c r="V2218" i="1"/>
  <c r="W2218" i="1"/>
  <c r="V2210" i="1"/>
  <c r="W2210" i="1"/>
  <c r="V2202" i="1"/>
  <c r="W2202" i="1"/>
  <c r="V2194" i="1"/>
  <c r="W2194" i="1"/>
  <c r="V2186" i="1"/>
  <c r="W2186" i="1"/>
  <c r="V2178" i="1"/>
  <c r="W2178" i="1"/>
  <c r="V2170" i="1"/>
  <c r="W2170" i="1"/>
  <c r="V2162" i="1"/>
  <c r="W2162" i="1"/>
  <c r="V2154" i="1"/>
  <c r="W2154" i="1"/>
  <c r="V2146" i="1"/>
  <c r="W2146" i="1"/>
  <c r="V2138" i="1"/>
  <c r="W2138" i="1"/>
  <c r="V2130" i="1"/>
  <c r="W2130" i="1"/>
  <c r="V2122" i="1"/>
  <c r="W2122" i="1"/>
  <c r="V2114" i="1"/>
  <c r="W2114" i="1"/>
  <c r="V2106" i="1"/>
  <c r="W2106" i="1"/>
  <c r="V2098" i="1"/>
  <c r="W2098" i="1"/>
  <c r="V2090" i="1"/>
  <c r="W2090" i="1"/>
  <c r="V2082" i="1"/>
  <c r="W2082" i="1"/>
  <c r="V2074" i="1"/>
  <c r="W2074" i="1"/>
  <c r="V2066" i="1"/>
  <c r="W2066" i="1"/>
  <c r="V2058" i="1"/>
  <c r="W2058" i="1"/>
  <c r="V2050" i="1"/>
  <c r="W2050" i="1"/>
  <c r="V2042" i="1"/>
  <c r="W2042" i="1"/>
  <c r="V2034" i="1"/>
  <c r="W2034" i="1"/>
  <c r="V2026" i="1"/>
  <c r="W2026" i="1"/>
  <c r="V2018" i="1"/>
  <c r="W2018" i="1"/>
  <c r="V2010" i="1"/>
  <c r="W2010" i="1"/>
  <c r="V2002" i="1"/>
  <c r="W2002" i="1"/>
  <c r="V1994" i="1"/>
  <c r="W1994" i="1"/>
  <c r="V1986" i="1"/>
  <c r="W1986" i="1"/>
  <c r="V1978" i="1"/>
  <c r="W1978" i="1"/>
  <c r="V1970" i="1"/>
  <c r="W1970" i="1"/>
  <c r="V1962" i="1"/>
  <c r="W1962" i="1"/>
  <c r="V1954" i="1"/>
  <c r="W1954" i="1"/>
  <c r="V1946" i="1"/>
  <c r="W1946" i="1"/>
  <c r="V1938" i="1"/>
  <c r="W1938" i="1"/>
  <c r="V1930" i="1"/>
  <c r="W1930" i="1"/>
  <c r="V1922" i="1"/>
  <c r="W1922" i="1"/>
  <c r="V1914" i="1"/>
  <c r="W1914" i="1"/>
  <c r="V1906" i="1"/>
  <c r="W1906" i="1"/>
  <c r="V1898" i="1"/>
  <c r="W1898" i="1"/>
  <c r="V1890" i="1"/>
  <c r="W1890" i="1"/>
  <c r="V1882" i="1"/>
  <c r="W1882" i="1"/>
  <c r="V1874" i="1"/>
  <c r="W1874" i="1"/>
  <c r="V1866" i="1"/>
  <c r="W1866" i="1"/>
  <c r="V1858" i="1"/>
  <c r="W1858" i="1"/>
  <c r="V1850" i="1"/>
  <c r="W1850" i="1"/>
  <c r="V1842" i="1"/>
  <c r="W1842" i="1"/>
  <c r="V1834" i="1"/>
  <c r="W1834" i="1"/>
  <c r="V1826" i="1"/>
  <c r="W1826" i="1"/>
  <c r="V1818" i="1"/>
  <c r="W1818" i="1"/>
  <c r="V1810" i="1"/>
  <c r="W1810" i="1"/>
  <c r="V1802" i="1"/>
  <c r="W1802" i="1"/>
  <c r="V1794" i="1"/>
  <c r="W1794" i="1"/>
  <c r="V1786" i="1"/>
  <c r="W1786" i="1"/>
  <c r="V1778" i="1"/>
  <c r="W1778" i="1"/>
  <c r="V1770" i="1"/>
  <c r="W1770" i="1"/>
  <c r="V1762" i="1"/>
  <c r="W1762" i="1"/>
  <c r="V1754" i="1"/>
  <c r="W1754" i="1"/>
  <c r="V1746" i="1"/>
  <c r="W1746" i="1"/>
  <c r="V1738" i="1"/>
  <c r="W1738" i="1"/>
  <c r="V1730" i="1"/>
  <c r="W1730" i="1"/>
  <c r="V1722" i="1"/>
  <c r="W1722" i="1"/>
  <c r="V1714" i="1"/>
  <c r="W1714" i="1"/>
  <c r="V1706" i="1"/>
  <c r="W1706" i="1"/>
  <c r="V1698" i="1"/>
  <c r="W1698" i="1"/>
  <c r="V1690" i="1"/>
  <c r="W1690" i="1"/>
  <c r="V1682" i="1"/>
  <c r="W1682" i="1"/>
  <c r="V1674" i="1"/>
  <c r="W1674" i="1"/>
  <c r="V1666" i="1"/>
  <c r="W1666" i="1"/>
  <c r="V1658" i="1"/>
  <c r="W1658" i="1"/>
  <c r="V1650" i="1"/>
  <c r="W1650" i="1"/>
  <c r="V1642" i="1"/>
  <c r="W1642" i="1"/>
  <c r="V1634" i="1"/>
  <c r="W1634" i="1"/>
  <c r="V1626" i="1"/>
  <c r="W1626" i="1"/>
  <c r="V1618" i="1"/>
  <c r="W1618" i="1"/>
  <c r="V1610" i="1"/>
  <c r="W1610" i="1"/>
  <c r="V1602" i="1"/>
  <c r="W1602" i="1"/>
  <c r="V1594" i="1"/>
  <c r="W1594" i="1"/>
  <c r="V1586" i="1"/>
  <c r="W1586" i="1"/>
  <c r="V1578" i="1"/>
  <c r="W1578" i="1"/>
  <c r="V1570" i="1"/>
  <c r="W1570" i="1"/>
  <c r="V1562" i="1"/>
  <c r="W1562" i="1"/>
  <c r="V1554" i="1"/>
  <c r="W1554" i="1"/>
  <c r="V1546" i="1"/>
  <c r="W1546" i="1"/>
  <c r="V1538" i="1"/>
  <c r="W1538" i="1"/>
  <c r="V1530" i="1"/>
  <c r="W1530" i="1"/>
  <c r="V1522" i="1"/>
  <c r="W1522" i="1"/>
  <c r="V1514" i="1"/>
  <c r="W1514" i="1"/>
  <c r="V1506" i="1"/>
  <c r="W1506" i="1"/>
  <c r="V1498" i="1"/>
  <c r="W1498" i="1"/>
  <c r="V1490" i="1"/>
  <c r="W1490" i="1"/>
  <c r="V1482" i="1"/>
  <c r="W1482" i="1"/>
  <c r="V1474" i="1"/>
  <c r="W1474" i="1"/>
  <c r="V1466" i="1"/>
  <c r="W1466" i="1"/>
  <c r="V1458" i="1"/>
  <c r="W1458" i="1"/>
  <c r="V1450" i="1"/>
  <c r="W1450" i="1"/>
  <c r="V1442" i="1"/>
  <c r="W1442" i="1"/>
  <c r="V1434" i="1"/>
  <c r="W1434" i="1"/>
  <c r="V1426" i="1"/>
  <c r="W1426" i="1"/>
  <c r="V1418" i="1"/>
  <c r="W1418" i="1"/>
  <c r="V1410" i="1"/>
  <c r="W1410" i="1"/>
  <c r="V1402" i="1"/>
  <c r="W1402" i="1"/>
  <c r="V1394" i="1"/>
  <c r="W1394" i="1"/>
  <c r="V1386" i="1"/>
  <c r="W1386" i="1"/>
  <c r="V1378" i="1"/>
  <c r="W1378" i="1"/>
  <c r="V1370" i="1"/>
  <c r="W1370" i="1"/>
  <c r="V1362" i="1"/>
  <c r="W1362" i="1"/>
  <c r="V1354" i="1"/>
  <c r="W1354" i="1"/>
  <c r="V1346" i="1"/>
  <c r="W1346" i="1"/>
  <c r="V1338" i="1"/>
  <c r="W1338" i="1"/>
  <c r="V1330" i="1"/>
  <c r="W1330" i="1"/>
  <c r="V1322" i="1"/>
  <c r="W1322" i="1"/>
  <c r="V1314" i="1"/>
  <c r="W1314" i="1"/>
  <c r="V1306" i="1"/>
  <c r="W1306" i="1"/>
  <c r="V1298" i="1"/>
  <c r="W1298" i="1"/>
  <c r="V1290" i="1"/>
  <c r="W1290" i="1"/>
  <c r="V1282" i="1"/>
  <c r="W1282" i="1"/>
  <c r="V1274" i="1"/>
  <c r="W1274" i="1"/>
  <c r="V1266" i="1"/>
  <c r="W1266" i="1"/>
  <c r="V1258" i="1"/>
  <c r="W1258" i="1"/>
  <c r="V1250" i="1"/>
  <c r="W1250" i="1"/>
  <c r="V1242" i="1"/>
  <c r="W1242" i="1"/>
  <c r="V1234" i="1"/>
  <c r="W1234" i="1"/>
  <c r="V1226" i="1"/>
  <c r="W1226" i="1"/>
  <c r="V1218" i="1"/>
  <c r="W1218" i="1"/>
  <c r="V1210" i="1"/>
  <c r="W1210" i="1"/>
  <c r="V1202" i="1"/>
  <c r="W1202" i="1"/>
  <c r="V1194" i="1"/>
  <c r="W1194" i="1"/>
  <c r="V1186" i="1"/>
  <c r="W1186" i="1"/>
  <c r="V1178" i="1"/>
  <c r="W1178" i="1"/>
  <c r="V1170" i="1"/>
  <c r="W1170" i="1"/>
  <c r="V1162" i="1"/>
  <c r="W1162" i="1"/>
  <c r="V1154" i="1"/>
  <c r="W1154" i="1"/>
  <c r="V1146" i="1"/>
  <c r="W1146" i="1"/>
  <c r="V1138" i="1"/>
  <c r="W1138" i="1"/>
  <c r="V1130" i="1"/>
  <c r="W1130" i="1"/>
  <c r="V1122" i="1"/>
  <c r="W1122" i="1"/>
  <c r="V1114" i="1"/>
  <c r="W1114" i="1"/>
  <c r="V1106" i="1"/>
  <c r="W1106" i="1"/>
  <c r="V1098" i="1"/>
  <c r="W1098" i="1"/>
  <c r="V1090" i="1"/>
  <c r="W1090" i="1"/>
  <c r="V1082" i="1"/>
  <c r="W1082" i="1"/>
  <c r="V1074" i="1"/>
  <c r="W1074" i="1"/>
  <c r="V1066" i="1"/>
  <c r="W1066" i="1"/>
  <c r="V1058" i="1"/>
  <c r="W1058" i="1"/>
  <c r="V1050" i="1"/>
  <c r="W1050" i="1"/>
  <c r="V1042" i="1"/>
  <c r="W1042" i="1"/>
  <c r="V1034" i="1"/>
  <c r="W1034" i="1"/>
  <c r="V1026" i="1"/>
  <c r="W1026" i="1"/>
  <c r="V1018" i="1"/>
  <c r="W1018" i="1"/>
  <c r="V1010" i="1"/>
  <c r="W1010" i="1"/>
  <c r="V1002" i="1"/>
  <c r="W1002" i="1"/>
  <c r="V994" i="1"/>
  <c r="W994" i="1"/>
  <c r="V986" i="1"/>
  <c r="W986" i="1"/>
  <c r="V978" i="1"/>
  <c r="W978" i="1"/>
  <c r="V970" i="1"/>
  <c r="W970" i="1"/>
  <c r="V962" i="1"/>
  <c r="W962" i="1"/>
  <c r="V954" i="1"/>
  <c r="W954" i="1"/>
  <c r="V946" i="1"/>
  <c r="W946" i="1"/>
  <c r="V938" i="1"/>
  <c r="W938" i="1"/>
  <c r="V930" i="1"/>
  <c r="W930" i="1"/>
  <c r="V922" i="1"/>
  <c r="W922" i="1"/>
  <c r="V914" i="1"/>
  <c r="W914" i="1"/>
  <c r="V906" i="1"/>
  <c r="W906" i="1"/>
  <c r="V898" i="1"/>
  <c r="W898" i="1"/>
  <c r="V890" i="1"/>
  <c r="W890" i="1"/>
  <c r="V882" i="1"/>
  <c r="W882" i="1"/>
  <c r="V874" i="1"/>
  <c r="W874" i="1"/>
  <c r="V866" i="1"/>
  <c r="W866" i="1"/>
  <c r="V858" i="1"/>
  <c r="W858" i="1"/>
  <c r="V850" i="1"/>
  <c r="W850" i="1"/>
  <c r="V842" i="1"/>
  <c r="W842" i="1"/>
  <c r="V834" i="1"/>
  <c r="W834" i="1"/>
  <c r="V826" i="1"/>
  <c r="W826" i="1"/>
  <c r="V818" i="1"/>
  <c r="W818" i="1"/>
  <c r="V810" i="1"/>
  <c r="W810" i="1"/>
  <c r="V802" i="1"/>
  <c r="W802" i="1"/>
  <c r="V794" i="1"/>
  <c r="W794" i="1"/>
  <c r="V786" i="1"/>
  <c r="W786" i="1"/>
  <c r="V778" i="1"/>
  <c r="W778" i="1"/>
  <c r="V770" i="1"/>
  <c r="W770" i="1"/>
  <c r="V762" i="1"/>
  <c r="W762" i="1"/>
  <c r="V754" i="1"/>
  <c r="W754" i="1"/>
  <c r="V746" i="1"/>
  <c r="W746" i="1"/>
  <c r="V738" i="1"/>
  <c r="W738" i="1"/>
  <c r="V730" i="1"/>
  <c r="W730" i="1"/>
  <c r="V722" i="1"/>
  <c r="W722" i="1"/>
  <c r="V714" i="1"/>
  <c r="W714" i="1"/>
  <c r="V706" i="1"/>
  <c r="W706" i="1"/>
  <c r="V698" i="1"/>
  <c r="W698" i="1"/>
  <c r="V690" i="1"/>
  <c r="W690" i="1"/>
  <c r="V682" i="1"/>
  <c r="W682" i="1"/>
  <c r="V674" i="1"/>
  <c r="W674" i="1"/>
  <c r="V666" i="1"/>
  <c r="W666" i="1"/>
  <c r="V658" i="1"/>
  <c r="W658" i="1"/>
  <c r="V650" i="1"/>
  <c r="W650" i="1"/>
  <c r="V642" i="1"/>
  <c r="W642" i="1"/>
  <c r="V634" i="1"/>
  <c r="W634" i="1"/>
  <c r="V626" i="1"/>
  <c r="W626" i="1"/>
  <c r="V618" i="1"/>
  <c r="W618" i="1"/>
  <c r="V610" i="1"/>
  <c r="W610" i="1"/>
  <c r="V602" i="1"/>
  <c r="W602" i="1"/>
  <c r="V594" i="1"/>
  <c r="W594" i="1"/>
  <c r="V586" i="1"/>
  <c r="W586" i="1"/>
  <c r="V578" i="1"/>
  <c r="W578" i="1"/>
  <c r="V570" i="1"/>
  <c r="W570" i="1"/>
  <c r="V562" i="1"/>
  <c r="W562" i="1"/>
  <c r="V554" i="1"/>
  <c r="W554" i="1"/>
  <c r="V546" i="1"/>
  <c r="W546" i="1"/>
  <c r="V538" i="1"/>
  <c r="W538" i="1"/>
  <c r="V530" i="1"/>
  <c r="W530" i="1"/>
  <c r="V522" i="1"/>
  <c r="W522" i="1"/>
  <c r="V514" i="1"/>
  <c r="W514" i="1"/>
  <c r="V506" i="1"/>
  <c r="W506" i="1"/>
  <c r="V498" i="1"/>
  <c r="W498" i="1"/>
  <c r="V490" i="1"/>
  <c r="W490" i="1"/>
  <c r="V482" i="1"/>
  <c r="W482" i="1"/>
  <c r="V474" i="1"/>
  <c r="W474" i="1"/>
  <c r="V466" i="1"/>
  <c r="W466" i="1"/>
  <c r="V458" i="1"/>
  <c r="W458" i="1"/>
  <c r="V450" i="1"/>
  <c r="W450" i="1"/>
  <c r="V442" i="1"/>
  <c r="W442" i="1"/>
  <c r="V434" i="1"/>
  <c r="W434" i="1"/>
  <c r="V426" i="1"/>
  <c r="W426" i="1"/>
  <c r="V418" i="1"/>
  <c r="W418" i="1"/>
  <c r="V410" i="1"/>
  <c r="W410" i="1"/>
  <c r="V402" i="1"/>
  <c r="W402" i="1"/>
  <c r="V394" i="1"/>
  <c r="W394" i="1"/>
  <c r="V386" i="1"/>
  <c r="W386" i="1"/>
  <c r="V378" i="1"/>
  <c r="W378" i="1"/>
  <c r="V370" i="1"/>
  <c r="W370" i="1"/>
  <c r="V362" i="1"/>
  <c r="W362" i="1"/>
  <c r="V354" i="1"/>
  <c r="W354" i="1"/>
  <c r="V346" i="1"/>
  <c r="W346" i="1"/>
  <c r="V338" i="1"/>
  <c r="W338" i="1"/>
  <c r="V330" i="1"/>
  <c r="W330" i="1"/>
  <c r="V322" i="1"/>
  <c r="W322" i="1"/>
  <c r="V314" i="1"/>
  <c r="W314" i="1"/>
  <c r="V306" i="1"/>
  <c r="W306" i="1"/>
  <c r="V298" i="1"/>
  <c r="W298" i="1"/>
  <c r="V290" i="1"/>
  <c r="W290" i="1"/>
  <c r="V282" i="1"/>
  <c r="W282" i="1"/>
  <c r="V274" i="1"/>
  <c r="W274" i="1"/>
  <c r="V266" i="1"/>
  <c r="W266" i="1"/>
  <c r="V258" i="1"/>
  <c r="W258" i="1"/>
  <c r="V250" i="1"/>
  <c r="W250" i="1"/>
  <c r="V242" i="1"/>
  <c r="W242" i="1"/>
  <c r="V234" i="1"/>
  <c r="W234" i="1"/>
  <c r="V226" i="1"/>
  <c r="W226" i="1"/>
  <c r="V218" i="1"/>
  <c r="W218" i="1"/>
  <c r="V210" i="1"/>
  <c r="W210" i="1"/>
  <c r="V202" i="1"/>
  <c r="W202" i="1"/>
  <c r="V194" i="1"/>
  <c r="W194" i="1"/>
  <c r="V186" i="1"/>
  <c r="W186" i="1"/>
  <c r="V178" i="1"/>
  <c r="W178" i="1"/>
  <c r="V170" i="1"/>
  <c r="W170" i="1"/>
  <c r="V162" i="1"/>
  <c r="W162" i="1"/>
  <c r="V154" i="1"/>
  <c r="W154" i="1"/>
  <c r="V146" i="1"/>
  <c r="W146" i="1"/>
  <c r="V138" i="1"/>
  <c r="W138" i="1"/>
  <c r="V130" i="1"/>
  <c r="W130" i="1"/>
  <c r="V122" i="1"/>
  <c r="W122" i="1"/>
  <c r="V114" i="1"/>
  <c r="W114" i="1"/>
  <c r="V106" i="1"/>
  <c r="W106" i="1"/>
  <c r="V98" i="1"/>
  <c r="W98" i="1"/>
  <c r="V90" i="1"/>
  <c r="W90" i="1"/>
  <c r="V82" i="1"/>
  <c r="W82" i="1"/>
  <c r="V74" i="1"/>
  <c r="W74" i="1"/>
  <c r="V66" i="1"/>
  <c r="W66" i="1"/>
  <c r="V58" i="1"/>
  <c r="W58" i="1"/>
  <c r="V50" i="1"/>
  <c r="W50" i="1"/>
  <c r="V42" i="1"/>
  <c r="W42" i="1"/>
  <c r="V34" i="1"/>
  <c r="W34" i="1"/>
  <c r="V26" i="1"/>
  <c r="W26" i="1"/>
  <c r="V18" i="1"/>
  <c r="W18" i="1"/>
  <c r="V10" i="1"/>
  <c r="W10" i="1"/>
  <c r="S679" i="1"/>
  <c r="T679" i="1"/>
  <c r="S671" i="1"/>
  <c r="T671" i="1"/>
  <c r="S663" i="1"/>
  <c r="T663" i="1"/>
  <c r="S655" i="1"/>
  <c r="T655" i="1"/>
  <c r="S647" i="1"/>
  <c r="T647" i="1"/>
  <c r="S639" i="1"/>
  <c r="T639" i="1"/>
  <c r="S631" i="1"/>
  <c r="T631" i="1"/>
  <c r="S623" i="1"/>
  <c r="T623" i="1"/>
  <c r="S615" i="1"/>
  <c r="T615" i="1"/>
  <c r="S607" i="1"/>
  <c r="T607" i="1"/>
  <c r="S599" i="1"/>
  <c r="T599" i="1"/>
  <c r="S591" i="1"/>
  <c r="T591" i="1"/>
  <c r="S583" i="1"/>
  <c r="T583" i="1"/>
  <c r="S575" i="1"/>
  <c r="T575" i="1"/>
  <c r="S567" i="1"/>
  <c r="T567" i="1"/>
  <c r="S559" i="1"/>
  <c r="T559" i="1"/>
  <c r="S551" i="1"/>
  <c r="T551" i="1"/>
  <c r="S543" i="1"/>
  <c r="T543" i="1"/>
  <c r="S535" i="1"/>
  <c r="T535" i="1"/>
  <c r="S527" i="1"/>
  <c r="T527" i="1"/>
  <c r="S519" i="1"/>
  <c r="T519" i="1"/>
  <c r="S511" i="1"/>
  <c r="T511" i="1"/>
  <c r="S503" i="1"/>
  <c r="T503" i="1"/>
  <c r="S495" i="1"/>
  <c r="T495" i="1"/>
  <c r="S487" i="1"/>
  <c r="T487" i="1"/>
  <c r="S479" i="1"/>
  <c r="T479" i="1"/>
  <c r="S471" i="1"/>
  <c r="T471" i="1"/>
  <c r="S463" i="1"/>
  <c r="T463" i="1"/>
  <c r="S455" i="1"/>
  <c r="T455" i="1"/>
  <c r="S447" i="1"/>
  <c r="T447" i="1"/>
  <c r="S439" i="1"/>
  <c r="T439" i="1"/>
  <c r="S431" i="1"/>
  <c r="T431" i="1"/>
  <c r="S423" i="1"/>
  <c r="T423" i="1"/>
  <c r="S415" i="1"/>
  <c r="T415" i="1"/>
  <c r="S407" i="1"/>
  <c r="T407" i="1"/>
  <c r="S399" i="1"/>
  <c r="T399" i="1"/>
  <c r="S391" i="1"/>
  <c r="T391" i="1"/>
  <c r="S383" i="1"/>
  <c r="T383" i="1"/>
  <c r="S375" i="1"/>
  <c r="T375" i="1"/>
  <c r="S367" i="1"/>
  <c r="T367" i="1"/>
  <c r="S359" i="1"/>
  <c r="T359" i="1"/>
  <c r="S351" i="1"/>
  <c r="T351" i="1"/>
  <c r="S343" i="1"/>
  <c r="T343" i="1"/>
  <c r="S335" i="1"/>
  <c r="T335" i="1"/>
  <c r="S327" i="1"/>
  <c r="T327" i="1"/>
  <c r="S319" i="1"/>
  <c r="T319" i="1"/>
  <c r="S311" i="1"/>
  <c r="T311" i="1"/>
  <c r="S303" i="1"/>
  <c r="T303" i="1"/>
  <c r="S295" i="1"/>
  <c r="T295" i="1"/>
  <c r="S287" i="1"/>
  <c r="T287" i="1"/>
  <c r="S279" i="1"/>
  <c r="T279" i="1"/>
  <c r="S271" i="1"/>
  <c r="T271" i="1"/>
  <c r="S263" i="1"/>
  <c r="T263" i="1"/>
  <c r="S255" i="1"/>
  <c r="T255" i="1"/>
  <c r="S247" i="1"/>
  <c r="T247" i="1"/>
  <c r="S239" i="1"/>
  <c r="T239" i="1"/>
  <c r="S231" i="1"/>
  <c r="T231" i="1"/>
  <c r="S223" i="1"/>
  <c r="T223" i="1"/>
  <c r="S215" i="1"/>
  <c r="T215" i="1"/>
  <c r="S207" i="1"/>
  <c r="T207" i="1"/>
  <c r="S199" i="1"/>
  <c r="T199" i="1"/>
  <c r="S191" i="1"/>
  <c r="T191" i="1"/>
  <c r="S183" i="1"/>
  <c r="T183" i="1"/>
  <c r="S175" i="1"/>
  <c r="T175" i="1"/>
  <c r="S167" i="1"/>
  <c r="T167" i="1"/>
  <c r="S159" i="1"/>
  <c r="T159" i="1"/>
  <c r="S151" i="1"/>
  <c r="T151" i="1"/>
  <c r="S143" i="1"/>
  <c r="T143" i="1"/>
  <c r="S135" i="1"/>
  <c r="T135" i="1"/>
  <c r="S127" i="1"/>
  <c r="T127" i="1"/>
  <c r="S119" i="1"/>
  <c r="T119" i="1"/>
  <c r="S111" i="1"/>
  <c r="T111" i="1"/>
  <c r="S103" i="1"/>
  <c r="T103" i="1"/>
  <c r="S95" i="1"/>
  <c r="T95" i="1"/>
  <c r="S87" i="1"/>
  <c r="T87" i="1"/>
  <c r="S79" i="1"/>
  <c r="T79" i="1"/>
  <c r="S71" i="1"/>
  <c r="T71" i="1"/>
  <c r="S63" i="1"/>
  <c r="T63" i="1"/>
  <c r="S55" i="1"/>
  <c r="T55" i="1"/>
  <c r="S47" i="1"/>
  <c r="T47" i="1"/>
  <c r="S39" i="1"/>
  <c r="T39" i="1"/>
  <c r="S31" i="1"/>
  <c r="T31" i="1"/>
  <c r="S23" i="1"/>
  <c r="T23" i="1"/>
  <c r="S15" i="1"/>
  <c r="T15" i="1"/>
  <c r="S7" i="1"/>
  <c r="T7" i="1"/>
  <c r="V4113" i="1"/>
  <c r="W4113" i="1"/>
  <c r="V4105" i="1"/>
  <c r="W4105" i="1"/>
  <c r="V4097" i="1"/>
  <c r="W4097" i="1"/>
  <c r="V4089" i="1"/>
  <c r="W4089" i="1"/>
  <c r="V4081" i="1"/>
  <c r="W4081" i="1"/>
  <c r="V4073" i="1"/>
  <c r="W4073" i="1"/>
  <c r="V4065" i="1"/>
  <c r="W4065" i="1"/>
  <c r="V4057" i="1"/>
  <c r="W4057" i="1"/>
  <c r="V4049" i="1"/>
  <c r="W4049" i="1"/>
  <c r="V4041" i="1"/>
  <c r="W4041" i="1"/>
  <c r="V4033" i="1"/>
  <c r="W4033" i="1"/>
  <c r="V4025" i="1"/>
  <c r="W4025" i="1"/>
  <c r="V4017" i="1"/>
  <c r="W4017" i="1"/>
  <c r="V4009" i="1"/>
  <c r="W4009" i="1"/>
  <c r="V4001" i="1"/>
  <c r="W4001" i="1"/>
  <c r="V3993" i="1"/>
  <c r="W3993" i="1"/>
  <c r="V3985" i="1"/>
  <c r="W3985" i="1"/>
  <c r="V3977" i="1"/>
  <c r="W3977" i="1"/>
  <c r="V3969" i="1"/>
  <c r="W3969" i="1"/>
  <c r="V3961" i="1"/>
  <c r="W3961" i="1"/>
  <c r="V3953" i="1"/>
  <c r="W3953" i="1"/>
  <c r="V3945" i="1"/>
  <c r="W3945" i="1"/>
  <c r="V3937" i="1"/>
  <c r="W3937" i="1"/>
  <c r="V3929" i="1"/>
  <c r="W3929" i="1"/>
  <c r="V3921" i="1"/>
  <c r="W3921" i="1"/>
  <c r="V3913" i="1"/>
  <c r="W3913" i="1"/>
  <c r="V3905" i="1"/>
  <c r="W3905" i="1"/>
  <c r="V3897" i="1"/>
  <c r="W3897" i="1"/>
  <c r="V3889" i="1"/>
  <c r="W3889" i="1"/>
  <c r="V3881" i="1"/>
  <c r="W3881" i="1"/>
  <c r="V3873" i="1"/>
  <c r="W3873" i="1"/>
  <c r="V3865" i="1"/>
  <c r="W3865" i="1"/>
  <c r="V3857" i="1"/>
  <c r="W3857" i="1"/>
  <c r="V3849" i="1"/>
  <c r="W3849" i="1"/>
  <c r="V3841" i="1"/>
  <c r="W3841" i="1"/>
  <c r="V3833" i="1"/>
  <c r="W3833" i="1"/>
  <c r="V3825" i="1"/>
  <c r="W3825" i="1"/>
  <c r="V3817" i="1"/>
  <c r="W3817" i="1"/>
  <c r="V3809" i="1"/>
  <c r="W3809" i="1"/>
  <c r="V3801" i="1"/>
  <c r="W3801" i="1"/>
  <c r="V3793" i="1"/>
  <c r="W3793" i="1"/>
  <c r="V3785" i="1"/>
  <c r="W3785" i="1"/>
  <c r="V3777" i="1"/>
  <c r="W3777" i="1"/>
  <c r="V3769" i="1"/>
  <c r="W3769" i="1"/>
  <c r="V3761" i="1"/>
  <c r="W3761" i="1"/>
  <c r="V3753" i="1"/>
  <c r="W3753" i="1"/>
  <c r="V3745" i="1"/>
  <c r="W3745" i="1"/>
  <c r="V3737" i="1"/>
  <c r="W3737" i="1"/>
  <c r="V3729" i="1"/>
  <c r="W3729" i="1"/>
  <c r="V3721" i="1"/>
  <c r="W3721" i="1"/>
  <c r="V3713" i="1"/>
  <c r="W3713" i="1"/>
  <c r="V3705" i="1"/>
  <c r="W3705" i="1"/>
  <c r="V3697" i="1"/>
  <c r="W3697" i="1"/>
  <c r="V3689" i="1"/>
  <c r="W3689" i="1"/>
  <c r="V3681" i="1"/>
  <c r="W3681" i="1"/>
  <c r="V3673" i="1"/>
  <c r="W3673" i="1"/>
  <c r="V3665" i="1"/>
  <c r="W3665" i="1"/>
  <c r="V3657" i="1"/>
  <c r="W3657" i="1"/>
  <c r="V3649" i="1"/>
  <c r="W3649" i="1"/>
  <c r="V3641" i="1"/>
  <c r="W3641" i="1"/>
  <c r="V3633" i="1"/>
  <c r="W3633" i="1"/>
  <c r="V3625" i="1"/>
  <c r="W3625" i="1"/>
  <c r="V3617" i="1"/>
  <c r="W3617" i="1"/>
  <c r="V3609" i="1"/>
  <c r="W3609" i="1"/>
  <c r="V3601" i="1"/>
  <c r="W3601" i="1"/>
  <c r="V3593" i="1"/>
  <c r="W3593" i="1"/>
  <c r="V3585" i="1"/>
  <c r="W3585" i="1"/>
  <c r="V3577" i="1"/>
  <c r="W3577" i="1"/>
  <c r="V3569" i="1"/>
  <c r="W3569" i="1"/>
  <c r="V3561" i="1"/>
  <c r="W3561" i="1"/>
  <c r="V3553" i="1"/>
  <c r="W3553" i="1"/>
  <c r="V3545" i="1"/>
  <c r="W3545" i="1"/>
  <c r="V3537" i="1"/>
  <c r="W3537" i="1"/>
  <c r="V3529" i="1"/>
  <c r="W3529" i="1"/>
  <c r="V3521" i="1"/>
  <c r="W3521" i="1"/>
  <c r="V3513" i="1"/>
  <c r="W3513" i="1"/>
  <c r="V3505" i="1"/>
  <c r="W3505" i="1"/>
  <c r="V3497" i="1"/>
  <c r="W3497" i="1"/>
  <c r="V3489" i="1"/>
  <c r="W3489" i="1"/>
  <c r="V3481" i="1"/>
  <c r="W3481" i="1"/>
  <c r="V3473" i="1"/>
  <c r="W3473" i="1"/>
  <c r="V3465" i="1"/>
  <c r="W3465" i="1"/>
  <c r="V3457" i="1"/>
  <c r="W3457" i="1"/>
  <c r="V3449" i="1"/>
  <c r="W3449" i="1"/>
  <c r="V3441" i="1"/>
  <c r="W3441" i="1"/>
  <c r="V3433" i="1"/>
  <c r="W3433" i="1"/>
  <c r="V3425" i="1"/>
  <c r="W3425" i="1"/>
  <c r="V3417" i="1"/>
  <c r="W3417" i="1"/>
  <c r="V3409" i="1"/>
  <c r="W3409" i="1"/>
  <c r="V3401" i="1"/>
  <c r="W3401" i="1"/>
  <c r="V3393" i="1"/>
  <c r="W3393" i="1"/>
  <c r="V3385" i="1"/>
  <c r="W3385" i="1"/>
  <c r="V3377" i="1"/>
  <c r="W3377" i="1"/>
  <c r="V3369" i="1"/>
  <c r="W3369" i="1"/>
  <c r="V3361" i="1"/>
  <c r="W3361" i="1"/>
  <c r="V3353" i="1"/>
  <c r="W3353" i="1"/>
  <c r="V3345" i="1"/>
  <c r="W3345" i="1"/>
  <c r="V3337" i="1"/>
  <c r="W3337" i="1"/>
  <c r="V3329" i="1"/>
  <c r="W3329" i="1"/>
  <c r="V3321" i="1"/>
  <c r="W3321" i="1"/>
  <c r="V3313" i="1"/>
  <c r="W3313" i="1"/>
  <c r="V3305" i="1"/>
  <c r="W3305" i="1"/>
  <c r="V3297" i="1"/>
  <c r="W3297" i="1"/>
  <c r="V3289" i="1"/>
  <c r="W3289" i="1"/>
  <c r="V3281" i="1"/>
  <c r="W3281" i="1"/>
  <c r="V3273" i="1"/>
  <c r="W3273" i="1"/>
  <c r="V3265" i="1"/>
  <c r="W3265" i="1"/>
  <c r="V3257" i="1"/>
  <c r="W3257" i="1"/>
  <c r="V3249" i="1"/>
  <c r="W3249" i="1"/>
  <c r="V3241" i="1"/>
  <c r="W3241" i="1"/>
  <c r="V3233" i="1"/>
  <c r="W3233" i="1"/>
  <c r="V3225" i="1"/>
  <c r="W3225" i="1"/>
  <c r="V3217" i="1"/>
  <c r="W3217" i="1"/>
  <c r="V3209" i="1"/>
  <c r="W3209" i="1"/>
  <c r="V3201" i="1"/>
  <c r="W3201" i="1"/>
  <c r="V3193" i="1"/>
  <c r="W3193" i="1"/>
  <c r="V3185" i="1"/>
  <c r="W3185" i="1"/>
  <c r="V3177" i="1"/>
  <c r="W3177" i="1"/>
  <c r="V3169" i="1"/>
  <c r="W3169" i="1"/>
  <c r="V3161" i="1"/>
  <c r="W3161" i="1"/>
  <c r="V3153" i="1"/>
  <c r="W3153" i="1"/>
  <c r="V3145" i="1"/>
  <c r="W3145" i="1"/>
  <c r="V3137" i="1"/>
  <c r="W3137" i="1"/>
  <c r="V3129" i="1"/>
  <c r="W3129" i="1"/>
  <c r="V3121" i="1"/>
  <c r="W3121" i="1"/>
  <c r="V3113" i="1"/>
  <c r="W3113" i="1"/>
  <c r="V3105" i="1"/>
  <c r="W3105" i="1"/>
  <c r="V3097" i="1"/>
  <c r="W3097" i="1"/>
  <c r="V3089" i="1"/>
  <c r="W3089" i="1"/>
  <c r="V3081" i="1"/>
  <c r="W3081" i="1"/>
  <c r="V3073" i="1"/>
  <c r="W3073" i="1"/>
  <c r="V3065" i="1"/>
  <c r="W3065" i="1"/>
  <c r="V3057" i="1"/>
  <c r="W3057" i="1"/>
  <c r="V3049" i="1"/>
  <c r="W3049" i="1"/>
  <c r="V3041" i="1"/>
  <c r="W3041" i="1"/>
  <c r="V3033" i="1"/>
  <c r="W3033" i="1"/>
  <c r="V3025" i="1"/>
  <c r="W3025" i="1"/>
  <c r="V3017" i="1"/>
  <c r="W3017" i="1"/>
  <c r="V3009" i="1"/>
  <c r="W3009" i="1"/>
  <c r="V3001" i="1"/>
  <c r="W3001" i="1"/>
  <c r="V2993" i="1"/>
  <c r="W2993" i="1"/>
  <c r="V2985" i="1"/>
  <c r="W2985" i="1"/>
  <c r="V2977" i="1"/>
  <c r="W2977" i="1"/>
  <c r="V2969" i="1"/>
  <c r="W2969" i="1"/>
  <c r="V2961" i="1"/>
  <c r="W2961" i="1"/>
  <c r="V2953" i="1"/>
  <c r="W2953" i="1"/>
  <c r="V2945" i="1"/>
  <c r="W2945" i="1"/>
  <c r="V2937" i="1"/>
  <c r="W2937" i="1"/>
  <c r="V2929" i="1"/>
  <c r="W2929" i="1"/>
  <c r="V2921" i="1"/>
  <c r="W2921" i="1"/>
  <c r="V2913" i="1"/>
  <c r="W2913" i="1"/>
  <c r="V2905" i="1"/>
  <c r="W2905" i="1"/>
  <c r="V2897" i="1"/>
  <c r="W2897" i="1"/>
  <c r="V2889" i="1"/>
  <c r="W2889" i="1"/>
  <c r="V2881" i="1"/>
  <c r="W2881" i="1"/>
  <c r="V2873" i="1"/>
  <c r="W2873" i="1"/>
  <c r="V2865" i="1"/>
  <c r="W2865" i="1"/>
  <c r="V2857" i="1"/>
  <c r="W2857" i="1"/>
  <c r="V2849" i="1"/>
  <c r="W2849" i="1"/>
  <c r="V2841" i="1"/>
  <c r="W2841" i="1"/>
  <c r="V2833" i="1"/>
  <c r="W2833" i="1"/>
  <c r="V2825" i="1"/>
  <c r="W2825" i="1"/>
  <c r="V2817" i="1"/>
  <c r="W2817" i="1"/>
  <c r="V2809" i="1"/>
  <c r="W2809" i="1"/>
  <c r="V2801" i="1"/>
  <c r="W2801" i="1"/>
  <c r="V2793" i="1"/>
  <c r="W2793" i="1"/>
  <c r="V2785" i="1"/>
  <c r="W2785" i="1"/>
  <c r="V2777" i="1"/>
  <c r="W2777" i="1"/>
  <c r="V2769" i="1"/>
  <c r="W2769" i="1"/>
  <c r="V2761" i="1"/>
  <c r="W2761" i="1"/>
  <c r="V2753" i="1"/>
  <c r="W2753" i="1"/>
  <c r="V2745" i="1"/>
  <c r="W2745" i="1"/>
  <c r="V2737" i="1"/>
  <c r="W2737" i="1"/>
  <c r="V2729" i="1"/>
  <c r="W2729" i="1"/>
  <c r="V2721" i="1"/>
  <c r="W2721" i="1"/>
  <c r="V2713" i="1"/>
  <c r="W2713" i="1"/>
  <c r="V2705" i="1"/>
  <c r="W2705" i="1"/>
  <c r="V2697" i="1"/>
  <c r="W2697" i="1"/>
  <c r="V2689" i="1"/>
  <c r="W2689" i="1"/>
  <c r="V2681" i="1"/>
  <c r="W2681" i="1"/>
  <c r="V2673" i="1"/>
  <c r="W2673" i="1"/>
  <c r="V2665" i="1"/>
  <c r="W2665" i="1"/>
  <c r="V2657" i="1"/>
  <c r="W2657" i="1"/>
  <c r="V2649" i="1"/>
  <c r="W2649" i="1"/>
  <c r="V2641" i="1"/>
  <c r="W2641" i="1"/>
  <c r="V2633" i="1"/>
  <c r="W2633" i="1"/>
  <c r="V2625" i="1"/>
  <c r="W2625" i="1"/>
  <c r="V2617" i="1"/>
  <c r="W2617" i="1"/>
  <c r="V2609" i="1"/>
  <c r="W2609" i="1"/>
  <c r="V2601" i="1"/>
  <c r="W2601" i="1"/>
  <c r="V2593" i="1"/>
  <c r="W2593" i="1"/>
  <c r="V2585" i="1"/>
  <c r="W2585" i="1"/>
  <c r="V2577" i="1"/>
  <c r="W2577" i="1"/>
  <c r="V2569" i="1"/>
  <c r="W2569" i="1"/>
  <c r="V2561" i="1"/>
  <c r="W2561" i="1"/>
  <c r="V2553" i="1"/>
  <c r="W2553" i="1"/>
  <c r="V2545" i="1"/>
  <c r="W2545" i="1"/>
  <c r="V2537" i="1"/>
  <c r="W2537" i="1"/>
  <c r="V2529" i="1"/>
  <c r="W2529" i="1"/>
  <c r="V2521" i="1"/>
  <c r="W2521" i="1"/>
  <c r="V2513" i="1"/>
  <c r="W2513" i="1"/>
  <c r="V2505" i="1"/>
  <c r="W2505" i="1"/>
  <c r="V2497" i="1"/>
  <c r="W2497" i="1"/>
  <c r="V2489" i="1"/>
  <c r="W2489" i="1"/>
  <c r="V2481" i="1"/>
  <c r="W2481" i="1"/>
  <c r="V2473" i="1"/>
  <c r="W2473" i="1"/>
  <c r="V2465" i="1"/>
  <c r="W2465" i="1"/>
  <c r="V2457" i="1"/>
  <c r="W2457" i="1"/>
  <c r="V2449" i="1"/>
  <c r="W2449" i="1"/>
  <c r="V2441" i="1"/>
  <c r="W2441" i="1"/>
  <c r="V2433" i="1"/>
  <c r="W2433" i="1"/>
  <c r="V2425" i="1"/>
  <c r="W2425" i="1"/>
  <c r="V2417" i="1"/>
  <c r="W2417" i="1"/>
  <c r="V2409" i="1"/>
  <c r="W2409" i="1"/>
  <c r="V2401" i="1"/>
  <c r="W2401" i="1"/>
  <c r="V2393" i="1"/>
  <c r="W2393" i="1"/>
  <c r="V2385" i="1"/>
  <c r="W2385" i="1"/>
  <c r="V2377" i="1"/>
  <c r="W2377" i="1"/>
  <c r="V2369" i="1"/>
  <c r="W2369" i="1"/>
  <c r="V2361" i="1"/>
  <c r="W2361" i="1"/>
  <c r="V2353" i="1"/>
  <c r="W2353" i="1"/>
  <c r="V2345" i="1"/>
  <c r="W2345" i="1"/>
  <c r="V2337" i="1"/>
  <c r="W2337" i="1"/>
  <c r="V2329" i="1"/>
  <c r="W2329" i="1"/>
  <c r="V2321" i="1"/>
  <c r="W2321" i="1"/>
  <c r="V2313" i="1"/>
  <c r="W2313" i="1"/>
  <c r="V2305" i="1"/>
  <c r="W2305" i="1"/>
  <c r="V2297" i="1"/>
  <c r="W2297" i="1"/>
  <c r="V2289" i="1"/>
  <c r="W2289" i="1"/>
  <c r="V2281" i="1"/>
  <c r="W2281" i="1"/>
  <c r="V2273" i="1"/>
  <c r="W2273" i="1"/>
  <c r="V2265" i="1"/>
  <c r="W2265" i="1"/>
  <c r="V2257" i="1"/>
  <c r="W2257" i="1"/>
  <c r="V2249" i="1"/>
  <c r="W2249" i="1"/>
  <c r="V2241" i="1"/>
  <c r="W2241" i="1"/>
  <c r="V2233" i="1"/>
  <c r="W2233" i="1"/>
  <c r="V2225" i="1"/>
  <c r="W2225" i="1"/>
  <c r="V2217" i="1"/>
  <c r="W2217" i="1"/>
  <c r="V2209" i="1"/>
  <c r="W2209" i="1"/>
  <c r="V2201" i="1"/>
  <c r="W2201" i="1"/>
  <c r="V2193" i="1"/>
  <c r="W2193" i="1"/>
  <c r="V2185" i="1"/>
  <c r="W2185" i="1"/>
  <c r="V2177" i="1"/>
  <c r="W2177" i="1"/>
  <c r="V2169" i="1"/>
  <c r="W2169" i="1"/>
  <c r="V2161" i="1"/>
  <c r="W2161" i="1"/>
  <c r="V2153" i="1"/>
  <c r="W2153" i="1"/>
  <c r="V2145" i="1"/>
  <c r="W2145" i="1"/>
  <c r="V2137" i="1"/>
  <c r="W2137" i="1"/>
  <c r="V2129" i="1"/>
  <c r="W2129" i="1"/>
  <c r="V2121" i="1"/>
  <c r="W2121" i="1"/>
  <c r="V2113" i="1"/>
  <c r="W2113" i="1"/>
  <c r="V2105" i="1"/>
  <c r="W2105" i="1"/>
  <c r="V2097" i="1"/>
  <c r="W2097" i="1"/>
  <c r="V2089" i="1"/>
  <c r="W2089" i="1"/>
  <c r="V2081" i="1"/>
  <c r="W2081" i="1"/>
  <c r="V2073" i="1"/>
  <c r="W2073" i="1"/>
  <c r="V2065" i="1"/>
  <c r="W2065" i="1"/>
  <c r="V2057" i="1"/>
  <c r="W2057" i="1"/>
  <c r="V2049" i="1"/>
  <c r="W2049" i="1"/>
  <c r="V2041" i="1"/>
  <c r="W2041" i="1"/>
  <c r="V2033" i="1"/>
  <c r="W2033" i="1"/>
  <c r="V2025" i="1"/>
  <c r="W2025" i="1"/>
  <c r="V2017" i="1"/>
  <c r="W2017" i="1"/>
  <c r="V2009" i="1"/>
  <c r="W2009" i="1"/>
  <c r="V2001" i="1"/>
  <c r="W2001" i="1"/>
  <c r="V1993" i="1"/>
  <c r="W1993" i="1"/>
  <c r="V1985" i="1"/>
  <c r="W1985" i="1"/>
  <c r="V1977" i="1"/>
  <c r="W1977" i="1"/>
  <c r="V1969" i="1"/>
  <c r="W1969" i="1"/>
  <c r="V1961" i="1"/>
  <c r="W1961" i="1"/>
  <c r="V1953" i="1"/>
  <c r="W1953" i="1"/>
  <c r="V1945" i="1"/>
  <c r="W1945" i="1"/>
  <c r="V1937" i="1"/>
  <c r="W1937" i="1"/>
  <c r="V1929" i="1"/>
  <c r="W1929" i="1"/>
  <c r="V1921" i="1"/>
  <c r="W1921" i="1"/>
  <c r="V1913" i="1"/>
  <c r="W1913" i="1"/>
  <c r="V1905" i="1"/>
  <c r="W1905" i="1"/>
  <c r="V1897" i="1"/>
  <c r="W1897" i="1"/>
  <c r="V1889" i="1"/>
  <c r="W1889" i="1"/>
  <c r="V1881" i="1"/>
  <c r="W1881" i="1"/>
  <c r="V1873" i="1"/>
  <c r="W1873" i="1"/>
  <c r="V1865" i="1"/>
  <c r="W1865" i="1"/>
  <c r="V1857" i="1"/>
  <c r="W1857" i="1"/>
  <c r="V1849" i="1"/>
  <c r="W1849" i="1"/>
  <c r="V1841" i="1"/>
  <c r="W1841" i="1"/>
  <c r="V1833" i="1"/>
  <c r="W1833" i="1"/>
  <c r="V1825" i="1"/>
  <c r="W1825" i="1"/>
  <c r="V1817" i="1"/>
  <c r="W1817" i="1"/>
  <c r="V1809" i="1"/>
  <c r="W1809" i="1"/>
  <c r="V1801" i="1"/>
  <c r="W1801" i="1"/>
  <c r="V1793" i="1"/>
  <c r="W1793" i="1"/>
  <c r="V1785" i="1"/>
  <c r="W1785" i="1"/>
  <c r="V1777" i="1"/>
  <c r="W1777" i="1"/>
  <c r="V1769" i="1"/>
  <c r="W1769" i="1"/>
  <c r="V1761" i="1"/>
  <c r="W1761" i="1"/>
  <c r="V1753" i="1"/>
  <c r="W1753" i="1"/>
  <c r="V1745" i="1"/>
  <c r="W1745" i="1"/>
  <c r="V1737" i="1"/>
  <c r="W1737" i="1"/>
  <c r="V1729" i="1"/>
  <c r="W1729" i="1"/>
  <c r="V1721" i="1"/>
  <c r="W1721" i="1"/>
  <c r="V1713" i="1"/>
  <c r="W1713" i="1"/>
  <c r="V1705" i="1"/>
  <c r="W1705" i="1"/>
  <c r="V1697" i="1"/>
  <c r="W1697" i="1"/>
  <c r="V1689" i="1"/>
  <c r="W1689" i="1"/>
  <c r="V1681" i="1"/>
  <c r="W1681" i="1"/>
  <c r="V1673" i="1"/>
  <c r="W1673" i="1"/>
  <c r="V1665" i="1"/>
  <c r="W1665" i="1"/>
  <c r="V1657" i="1"/>
  <c r="W1657" i="1"/>
  <c r="V1649" i="1"/>
  <c r="W1649" i="1"/>
  <c r="V1641" i="1"/>
  <c r="W1641" i="1"/>
  <c r="V1633" i="1"/>
  <c r="W1633" i="1"/>
  <c r="V1625" i="1"/>
  <c r="W1625" i="1"/>
  <c r="V1617" i="1"/>
  <c r="W1617" i="1"/>
  <c r="V1609" i="1"/>
  <c r="W1609" i="1"/>
  <c r="V1601" i="1"/>
  <c r="W1601" i="1"/>
  <c r="V1593" i="1"/>
  <c r="W1593" i="1"/>
  <c r="V1585" i="1"/>
  <c r="W1585" i="1"/>
  <c r="V1577" i="1"/>
  <c r="W1577" i="1"/>
  <c r="V1569" i="1"/>
  <c r="W1569" i="1"/>
  <c r="V1561" i="1"/>
  <c r="W1561" i="1"/>
  <c r="V1553" i="1"/>
  <c r="W1553" i="1"/>
  <c r="V1545" i="1"/>
  <c r="W1545" i="1"/>
  <c r="V1537" i="1"/>
  <c r="W1537" i="1"/>
  <c r="V1529" i="1"/>
  <c r="W1529" i="1"/>
  <c r="V1521" i="1"/>
  <c r="W1521" i="1"/>
  <c r="V1513" i="1"/>
  <c r="W1513" i="1"/>
  <c r="V1505" i="1"/>
  <c r="W1505" i="1"/>
  <c r="V1497" i="1"/>
  <c r="W1497" i="1"/>
  <c r="V1489" i="1"/>
  <c r="W1489" i="1"/>
  <c r="V1481" i="1"/>
  <c r="W1481" i="1"/>
  <c r="V1473" i="1"/>
  <c r="W1473" i="1"/>
  <c r="V1465" i="1"/>
  <c r="W1465" i="1"/>
  <c r="V1457" i="1"/>
  <c r="W1457" i="1"/>
  <c r="V1449" i="1"/>
  <c r="W1449" i="1"/>
  <c r="V1441" i="1"/>
  <c r="W1441" i="1"/>
  <c r="V1433" i="1"/>
  <c r="W1433" i="1"/>
  <c r="V1425" i="1"/>
  <c r="W1425" i="1"/>
  <c r="V1417" i="1"/>
  <c r="W1417" i="1"/>
  <c r="V1409" i="1"/>
  <c r="W1409" i="1"/>
  <c r="V1401" i="1"/>
  <c r="W1401" i="1"/>
  <c r="V1393" i="1"/>
  <c r="W1393" i="1"/>
  <c r="V1385" i="1"/>
  <c r="W1385" i="1"/>
  <c r="V1377" i="1"/>
  <c r="W1377" i="1"/>
  <c r="V1369" i="1"/>
  <c r="W1369" i="1"/>
  <c r="V1361" i="1"/>
  <c r="W1361" i="1"/>
  <c r="V1353" i="1"/>
  <c r="W1353" i="1"/>
  <c r="V1345" i="1"/>
  <c r="W1345" i="1"/>
  <c r="V1337" i="1"/>
  <c r="W1337" i="1"/>
  <c r="V1329" i="1"/>
  <c r="W1329" i="1"/>
  <c r="V1321" i="1"/>
  <c r="W1321" i="1"/>
  <c r="V1313" i="1"/>
  <c r="W1313" i="1"/>
  <c r="V1305" i="1"/>
  <c r="W1305" i="1"/>
  <c r="V1297" i="1"/>
  <c r="W1297" i="1"/>
  <c r="V1289" i="1"/>
  <c r="W1289" i="1"/>
  <c r="V1281" i="1"/>
  <c r="W1281" i="1"/>
  <c r="V1273" i="1"/>
  <c r="W1273" i="1"/>
  <c r="V1265" i="1"/>
  <c r="W1265" i="1"/>
  <c r="V1257" i="1"/>
  <c r="W1257" i="1"/>
  <c r="V1249" i="1"/>
  <c r="W1249" i="1"/>
  <c r="V1241" i="1"/>
  <c r="W1241" i="1"/>
  <c r="V1233" i="1"/>
  <c r="W1233" i="1"/>
  <c r="V1225" i="1"/>
  <c r="W1225" i="1"/>
  <c r="V1217" i="1"/>
  <c r="W1217" i="1"/>
  <c r="V1209" i="1"/>
  <c r="W1209" i="1"/>
  <c r="V1201" i="1"/>
  <c r="W1201" i="1"/>
  <c r="V1193" i="1"/>
  <c r="W1193" i="1"/>
  <c r="V1185" i="1"/>
  <c r="W1185" i="1"/>
  <c r="V1177" i="1"/>
  <c r="W1177" i="1"/>
  <c r="V1169" i="1"/>
  <c r="W1169" i="1"/>
  <c r="V1161" i="1"/>
  <c r="W1161" i="1"/>
  <c r="V1153" i="1"/>
  <c r="W1153" i="1"/>
  <c r="V1145" i="1"/>
  <c r="W1145" i="1"/>
  <c r="V1137" i="1"/>
  <c r="W1137" i="1"/>
  <c r="V1129" i="1"/>
  <c r="W1129" i="1"/>
  <c r="V1121" i="1"/>
  <c r="W1121" i="1"/>
  <c r="V1113" i="1"/>
  <c r="W1113" i="1"/>
  <c r="V1105" i="1"/>
  <c r="W1105" i="1"/>
  <c r="V1097" i="1"/>
  <c r="W1097" i="1"/>
  <c r="V1089" i="1"/>
  <c r="W1089" i="1"/>
  <c r="V1081" i="1"/>
  <c r="W1081" i="1"/>
  <c r="V1073" i="1"/>
  <c r="W1073" i="1"/>
  <c r="V1065" i="1"/>
  <c r="W1065" i="1"/>
  <c r="V1057" i="1"/>
  <c r="W1057" i="1"/>
  <c r="V1049" i="1"/>
  <c r="W1049" i="1"/>
  <c r="V1041" i="1"/>
  <c r="W1041" i="1"/>
  <c r="V1033" i="1"/>
  <c r="W1033" i="1"/>
  <c r="V1025" i="1"/>
  <c r="W1025" i="1"/>
  <c r="V1017" i="1"/>
  <c r="W1017" i="1"/>
  <c r="V1009" i="1"/>
  <c r="W1009" i="1"/>
  <c r="V1001" i="1"/>
  <c r="W1001" i="1"/>
  <c r="V993" i="1"/>
  <c r="W993" i="1"/>
  <c r="V985" i="1"/>
  <c r="W985" i="1"/>
  <c r="V977" i="1"/>
  <c r="W977" i="1"/>
  <c r="V969" i="1"/>
  <c r="W969" i="1"/>
  <c r="V961" i="1"/>
  <c r="W961" i="1"/>
  <c r="V953" i="1"/>
  <c r="W953" i="1"/>
  <c r="V945" i="1"/>
  <c r="W945" i="1"/>
  <c r="V937" i="1"/>
  <c r="W937" i="1"/>
  <c r="V929" i="1"/>
  <c r="W929" i="1"/>
  <c r="V921" i="1"/>
  <c r="W921" i="1"/>
  <c r="V913" i="1"/>
  <c r="W913" i="1"/>
  <c r="V905" i="1"/>
  <c r="W905" i="1"/>
  <c r="V897" i="1"/>
  <c r="W897" i="1"/>
  <c r="V889" i="1"/>
  <c r="W889" i="1"/>
  <c r="V881" i="1"/>
  <c r="W881" i="1"/>
  <c r="V873" i="1"/>
  <c r="W873" i="1"/>
  <c r="V865" i="1"/>
  <c r="W865" i="1"/>
  <c r="V857" i="1"/>
  <c r="W857" i="1"/>
  <c r="V849" i="1"/>
  <c r="W849" i="1"/>
  <c r="V841" i="1"/>
  <c r="W841" i="1"/>
  <c r="V833" i="1"/>
  <c r="W833" i="1"/>
  <c r="V825" i="1"/>
  <c r="W825" i="1"/>
  <c r="V817" i="1"/>
  <c r="W817" i="1"/>
  <c r="V809" i="1"/>
  <c r="W809" i="1"/>
  <c r="V801" i="1"/>
  <c r="W801" i="1"/>
  <c r="V793" i="1"/>
  <c r="W793" i="1"/>
  <c r="V785" i="1"/>
  <c r="W785" i="1"/>
  <c r="V777" i="1"/>
  <c r="W777" i="1"/>
  <c r="V769" i="1"/>
  <c r="W769" i="1"/>
  <c r="V761" i="1"/>
  <c r="W761" i="1"/>
  <c r="V753" i="1"/>
  <c r="W753" i="1"/>
  <c r="V745" i="1"/>
  <c r="W745" i="1"/>
  <c r="V737" i="1"/>
  <c r="W737" i="1"/>
  <c r="V729" i="1"/>
  <c r="W729" i="1"/>
  <c r="V721" i="1"/>
  <c r="W721" i="1"/>
  <c r="V713" i="1"/>
  <c r="W713" i="1"/>
  <c r="V705" i="1"/>
  <c r="W705" i="1"/>
  <c r="V697" i="1"/>
  <c r="W697" i="1"/>
  <c r="V689" i="1"/>
  <c r="W689" i="1"/>
  <c r="V681" i="1"/>
  <c r="W681" i="1"/>
  <c r="V673" i="1"/>
  <c r="W673" i="1"/>
  <c r="V665" i="1"/>
  <c r="W665" i="1"/>
  <c r="V657" i="1"/>
  <c r="W657" i="1"/>
  <c r="V649" i="1"/>
  <c r="W649" i="1"/>
  <c r="V641" i="1"/>
  <c r="W641" i="1"/>
  <c r="V633" i="1"/>
  <c r="W633" i="1"/>
  <c r="V625" i="1"/>
  <c r="W625" i="1"/>
  <c r="V617" i="1"/>
  <c r="W617" i="1"/>
  <c r="V609" i="1"/>
  <c r="W609" i="1"/>
  <c r="V601" i="1"/>
  <c r="W601" i="1"/>
  <c r="V593" i="1"/>
  <c r="W593" i="1"/>
  <c r="V585" i="1"/>
  <c r="W585" i="1"/>
  <c r="V577" i="1"/>
  <c r="W577" i="1"/>
  <c r="V569" i="1"/>
  <c r="W569" i="1"/>
  <c r="V561" i="1"/>
  <c r="W561" i="1"/>
  <c r="V553" i="1"/>
  <c r="W553" i="1"/>
  <c r="V545" i="1"/>
  <c r="W545" i="1"/>
  <c r="V537" i="1"/>
  <c r="W537" i="1"/>
  <c r="V529" i="1"/>
  <c r="W529" i="1"/>
  <c r="V521" i="1"/>
  <c r="W521" i="1"/>
  <c r="V513" i="1"/>
  <c r="W513" i="1"/>
  <c r="V505" i="1"/>
  <c r="W505" i="1"/>
  <c r="V497" i="1"/>
  <c r="W497" i="1"/>
  <c r="V489" i="1"/>
  <c r="W489" i="1"/>
  <c r="V481" i="1"/>
  <c r="W481" i="1"/>
  <c r="V473" i="1"/>
  <c r="W473" i="1"/>
  <c r="V465" i="1"/>
  <c r="W465" i="1"/>
  <c r="V457" i="1"/>
  <c r="W457" i="1"/>
  <c r="V449" i="1"/>
  <c r="W449" i="1"/>
  <c r="V441" i="1"/>
  <c r="W441" i="1"/>
  <c r="V433" i="1"/>
  <c r="W433" i="1"/>
  <c r="V425" i="1"/>
  <c r="W425" i="1"/>
  <c r="V417" i="1"/>
  <c r="W417" i="1"/>
  <c r="V409" i="1"/>
  <c r="W409" i="1"/>
  <c r="V401" i="1"/>
  <c r="W401" i="1"/>
  <c r="V393" i="1"/>
  <c r="W393" i="1"/>
  <c r="V385" i="1"/>
  <c r="W385" i="1"/>
  <c r="V377" i="1"/>
  <c r="W377" i="1"/>
  <c r="V369" i="1"/>
  <c r="W369" i="1"/>
  <c r="V361" i="1"/>
  <c r="W361" i="1"/>
  <c r="V353" i="1"/>
  <c r="W353" i="1"/>
  <c r="V345" i="1"/>
  <c r="W345" i="1"/>
  <c r="V337" i="1"/>
  <c r="W337" i="1"/>
  <c r="V329" i="1"/>
  <c r="W329" i="1"/>
  <c r="V321" i="1"/>
  <c r="W321" i="1"/>
  <c r="V313" i="1"/>
  <c r="W313" i="1"/>
  <c r="V305" i="1"/>
  <c r="W305" i="1"/>
  <c r="V297" i="1"/>
  <c r="W297" i="1"/>
  <c r="V289" i="1"/>
  <c r="W289" i="1"/>
  <c r="V281" i="1"/>
  <c r="W281" i="1"/>
  <c r="V273" i="1"/>
  <c r="W273" i="1"/>
  <c r="V265" i="1"/>
  <c r="W265" i="1"/>
  <c r="V257" i="1"/>
  <c r="W257" i="1"/>
  <c r="V249" i="1"/>
  <c r="W249" i="1"/>
  <c r="V241" i="1"/>
  <c r="W241" i="1"/>
  <c r="V233" i="1"/>
  <c r="W233" i="1"/>
  <c r="V225" i="1"/>
  <c r="W225" i="1"/>
  <c r="V217" i="1"/>
  <c r="W217" i="1"/>
  <c r="V209" i="1"/>
  <c r="W209" i="1"/>
  <c r="V201" i="1"/>
  <c r="W201" i="1"/>
  <c r="V193" i="1"/>
  <c r="W193" i="1"/>
  <c r="V185" i="1"/>
  <c r="W185" i="1"/>
  <c r="V177" i="1"/>
  <c r="W177" i="1"/>
  <c r="V169" i="1"/>
  <c r="W169" i="1"/>
  <c r="V161" i="1"/>
  <c r="W161" i="1"/>
  <c r="V153" i="1"/>
  <c r="W153" i="1"/>
  <c r="V145" i="1"/>
  <c r="W145" i="1"/>
  <c r="V137" i="1"/>
  <c r="W137" i="1"/>
  <c r="V129" i="1"/>
  <c r="W129" i="1"/>
  <c r="V121" i="1"/>
  <c r="W121" i="1"/>
  <c r="V113" i="1"/>
  <c r="W113" i="1"/>
  <c r="V105" i="1"/>
  <c r="W105" i="1"/>
  <c r="V97" i="1"/>
  <c r="W97" i="1"/>
  <c r="V89" i="1"/>
  <c r="W89" i="1"/>
  <c r="V81" i="1"/>
  <c r="W81" i="1"/>
  <c r="V73" i="1"/>
  <c r="W73" i="1"/>
  <c r="V65" i="1"/>
  <c r="W65" i="1"/>
  <c r="V57" i="1"/>
  <c r="W57" i="1"/>
  <c r="V49" i="1"/>
  <c r="W49" i="1"/>
  <c r="V41" i="1"/>
  <c r="W41" i="1"/>
  <c r="V33" i="1"/>
  <c r="W33" i="1"/>
  <c r="V25" i="1"/>
  <c r="W25" i="1"/>
  <c r="V17" i="1"/>
  <c r="W17" i="1"/>
  <c r="V9" i="1"/>
  <c r="W9" i="1"/>
  <c r="S1070" i="1"/>
  <c r="T1070" i="1"/>
  <c r="S1062" i="1"/>
  <c r="T1062" i="1"/>
  <c r="S1054" i="1"/>
  <c r="T1054" i="1"/>
  <c r="S1046" i="1"/>
  <c r="T1046" i="1"/>
  <c r="S1038" i="1"/>
  <c r="T1038" i="1"/>
  <c r="S1030" i="1"/>
  <c r="T1030" i="1"/>
  <c r="S1022" i="1"/>
  <c r="T1022" i="1"/>
  <c r="S1014" i="1"/>
  <c r="T1014" i="1"/>
  <c r="S1006" i="1"/>
  <c r="T1006" i="1"/>
  <c r="S998" i="1"/>
  <c r="T998" i="1"/>
  <c r="S990" i="1"/>
  <c r="T990" i="1"/>
  <c r="S982" i="1"/>
  <c r="T982" i="1"/>
  <c r="S974" i="1"/>
  <c r="T974" i="1"/>
  <c r="S966" i="1"/>
  <c r="T966" i="1"/>
  <c r="S958" i="1"/>
  <c r="T958" i="1"/>
  <c r="S950" i="1"/>
  <c r="T950" i="1"/>
  <c r="S942" i="1"/>
  <c r="T942" i="1"/>
  <c r="S934" i="1"/>
  <c r="T934" i="1"/>
  <c r="S926" i="1"/>
  <c r="T926" i="1"/>
  <c r="S918" i="1"/>
  <c r="T918" i="1"/>
  <c r="S910" i="1"/>
  <c r="T910" i="1"/>
  <c r="S902" i="1"/>
  <c r="T902" i="1"/>
  <c r="S894" i="1"/>
  <c r="T894" i="1"/>
  <c r="S886" i="1"/>
  <c r="T886" i="1"/>
  <c r="S878" i="1"/>
  <c r="T878" i="1"/>
  <c r="S870" i="1"/>
  <c r="T870" i="1"/>
  <c r="S862" i="1"/>
  <c r="T862" i="1"/>
  <c r="S854" i="1"/>
  <c r="T854" i="1"/>
  <c r="S846" i="1"/>
  <c r="T846" i="1"/>
  <c r="S838" i="1"/>
  <c r="T838" i="1"/>
  <c r="S830" i="1"/>
  <c r="T830" i="1"/>
  <c r="S822" i="1"/>
  <c r="T822" i="1"/>
  <c r="S814" i="1"/>
  <c r="T814" i="1"/>
  <c r="S806" i="1"/>
  <c r="T806" i="1"/>
  <c r="S798" i="1"/>
  <c r="T798" i="1"/>
  <c r="S790" i="1"/>
  <c r="T790" i="1"/>
  <c r="S782" i="1"/>
  <c r="T782" i="1"/>
  <c r="S774" i="1"/>
  <c r="T774" i="1"/>
  <c r="S766" i="1"/>
  <c r="T766" i="1"/>
  <c r="S758" i="1"/>
  <c r="T758" i="1"/>
  <c r="S750" i="1"/>
  <c r="T750" i="1"/>
  <c r="S742" i="1"/>
  <c r="T742" i="1"/>
  <c r="S734" i="1"/>
  <c r="T734" i="1"/>
  <c r="S726" i="1"/>
  <c r="T726" i="1"/>
  <c r="S718" i="1"/>
  <c r="T718" i="1"/>
  <c r="S710" i="1"/>
  <c r="T710" i="1"/>
  <c r="S702" i="1"/>
  <c r="T702" i="1"/>
  <c r="S694" i="1"/>
  <c r="T694" i="1"/>
  <c r="S686" i="1"/>
  <c r="T686" i="1"/>
  <c r="S678" i="1"/>
  <c r="T678" i="1"/>
  <c r="S670" i="1"/>
  <c r="T670" i="1"/>
  <c r="S662" i="1"/>
  <c r="T662" i="1"/>
  <c r="S654" i="1"/>
  <c r="T654" i="1"/>
  <c r="S646" i="1"/>
  <c r="T646" i="1"/>
  <c r="S638" i="1"/>
  <c r="T638" i="1"/>
  <c r="S630" i="1"/>
  <c r="T630" i="1"/>
  <c r="S622" i="1"/>
  <c r="T622" i="1"/>
  <c r="S614" i="1"/>
  <c r="T614" i="1"/>
  <c r="S606" i="1"/>
  <c r="T606" i="1"/>
  <c r="S598" i="1"/>
  <c r="T598" i="1"/>
  <c r="S590" i="1"/>
  <c r="T590" i="1"/>
  <c r="S582" i="1"/>
  <c r="T582" i="1"/>
  <c r="S574" i="1"/>
  <c r="T574" i="1"/>
  <c r="S566" i="1"/>
  <c r="T566" i="1"/>
  <c r="S558" i="1"/>
  <c r="T558" i="1"/>
  <c r="S550" i="1"/>
  <c r="T550" i="1"/>
  <c r="S542" i="1"/>
  <c r="T542" i="1"/>
  <c r="S534" i="1"/>
  <c r="T534" i="1"/>
  <c r="S526" i="1"/>
  <c r="T526" i="1"/>
  <c r="S518" i="1"/>
  <c r="T518" i="1"/>
  <c r="S510" i="1"/>
  <c r="T510" i="1"/>
  <c r="S502" i="1"/>
  <c r="T502" i="1"/>
  <c r="S494" i="1"/>
  <c r="T494" i="1"/>
  <c r="S486" i="1"/>
  <c r="T486" i="1"/>
  <c r="S478" i="1"/>
  <c r="T478" i="1"/>
  <c r="S470" i="1"/>
  <c r="T470" i="1"/>
  <c r="S462" i="1"/>
  <c r="T462" i="1"/>
  <c r="S454" i="1"/>
  <c r="T454" i="1"/>
  <c r="S446" i="1"/>
  <c r="T446" i="1"/>
  <c r="S438" i="1"/>
  <c r="T438" i="1"/>
  <c r="S430" i="1"/>
  <c r="T430" i="1"/>
  <c r="S422" i="1"/>
  <c r="T422" i="1"/>
  <c r="S414" i="1"/>
  <c r="T414" i="1"/>
  <c r="S406" i="1"/>
  <c r="T406" i="1"/>
  <c r="S398" i="1"/>
  <c r="T398" i="1"/>
  <c r="S390" i="1"/>
  <c r="T390" i="1"/>
  <c r="S382" i="1"/>
  <c r="T382" i="1"/>
  <c r="S374" i="1"/>
  <c r="T374" i="1"/>
  <c r="S366" i="1"/>
  <c r="T366" i="1"/>
  <c r="S358" i="1"/>
  <c r="T358" i="1"/>
  <c r="S350" i="1"/>
  <c r="T350" i="1"/>
  <c r="S342" i="1"/>
  <c r="T342" i="1"/>
  <c r="S334" i="1"/>
  <c r="T334" i="1"/>
  <c r="S326" i="1"/>
  <c r="T326" i="1"/>
  <c r="S318" i="1"/>
  <c r="T318" i="1"/>
  <c r="S310" i="1"/>
  <c r="T310" i="1"/>
  <c r="S302" i="1"/>
  <c r="T302" i="1"/>
  <c r="S294" i="1"/>
  <c r="T294" i="1"/>
  <c r="S286" i="1"/>
  <c r="T286" i="1"/>
  <c r="S278" i="1"/>
  <c r="T278" i="1"/>
  <c r="S270" i="1"/>
  <c r="T270" i="1"/>
  <c r="S262" i="1"/>
  <c r="T262" i="1"/>
  <c r="S254" i="1"/>
  <c r="T254" i="1"/>
  <c r="S246" i="1"/>
  <c r="T246" i="1"/>
  <c r="S238" i="1"/>
  <c r="T238" i="1"/>
  <c r="S230" i="1"/>
  <c r="T230" i="1"/>
  <c r="S222" i="1"/>
  <c r="T222" i="1"/>
  <c r="S214" i="1"/>
  <c r="T214" i="1"/>
  <c r="S206" i="1"/>
  <c r="T206" i="1"/>
  <c r="S198" i="1"/>
  <c r="T198" i="1"/>
  <c r="S190" i="1"/>
  <c r="T190" i="1"/>
  <c r="S182" i="1"/>
  <c r="T182" i="1"/>
  <c r="S174" i="1"/>
  <c r="T174" i="1"/>
  <c r="S166" i="1"/>
  <c r="T166" i="1"/>
  <c r="S158" i="1"/>
  <c r="T158" i="1"/>
  <c r="S150" i="1"/>
  <c r="T150" i="1"/>
  <c r="S142" i="1"/>
  <c r="T142" i="1"/>
  <c r="S134" i="1"/>
  <c r="T134" i="1"/>
  <c r="S126" i="1"/>
  <c r="T126" i="1"/>
  <c r="S118" i="1"/>
  <c r="T118" i="1"/>
  <c r="S110" i="1"/>
  <c r="T110" i="1"/>
  <c r="S102" i="1"/>
  <c r="T102" i="1"/>
  <c r="S94" i="1"/>
  <c r="T94" i="1"/>
  <c r="S86" i="1"/>
  <c r="T86" i="1"/>
  <c r="S78" i="1"/>
  <c r="T78" i="1"/>
  <c r="S70" i="1"/>
  <c r="T70" i="1"/>
  <c r="S62" i="1"/>
  <c r="T62" i="1"/>
  <c r="S54" i="1"/>
  <c r="T54" i="1"/>
  <c r="S46" i="1"/>
  <c r="T46" i="1"/>
  <c r="S38" i="1"/>
  <c r="T38" i="1"/>
  <c r="S30" i="1"/>
  <c r="T30" i="1"/>
  <c r="S22" i="1"/>
  <c r="T22" i="1"/>
  <c r="S14" i="1"/>
  <c r="T14" i="1"/>
  <c r="S6" i="1"/>
  <c r="T6" i="1"/>
  <c r="V4112" i="1"/>
  <c r="W4112" i="1"/>
  <c r="V4104" i="1"/>
  <c r="W4104" i="1"/>
  <c r="V4096" i="1"/>
  <c r="W4096" i="1"/>
  <c r="V4088" i="1"/>
  <c r="W4088" i="1"/>
  <c r="V4080" i="1"/>
  <c r="W4080" i="1"/>
  <c r="V4072" i="1"/>
  <c r="W4072" i="1"/>
  <c r="V4064" i="1"/>
  <c r="W4064" i="1"/>
  <c r="V4056" i="1"/>
  <c r="W4056" i="1"/>
  <c r="V4048" i="1"/>
  <c r="W4048" i="1"/>
  <c r="V4040" i="1"/>
  <c r="W4040" i="1"/>
  <c r="V4032" i="1"/>
  <c r="W4032" i="1"/>
  <c r="V4024" i="1"/>
  <c r="W4024" i="1"/>
  <c r="V4016" i="1"/>
  <c r="W4016" i="1"/>
  <c r="V4008" i="1"/>
  <c r="W4008" i="1"/>
  <c r="V4000" i="1"/>
  <c r="W4000" i="1"/>
  <c r="V3992" i="1"/>
  <c r="W3992" i="1"/>
  <c r="V3984" i="1"/>
  <c r="W3984" i="1"/>
  <c r="V3976" i="1"/>
  <c r="W3976" i="1"/>
  <c r="V3968" i="1"/>
  <c r="W3968" i="1"/>
  <c r="V3960" i="1"/>
  <c r="W3960" i="1"/>
  <c r="V3952" i="1"/>
  <c r="W3952" i="1"/>
  <c r="V3944" i="1"/>
  <c r="W3944" i="1"/>
  <c r="V3936" i="1"/>
  <c r="W3936" i="1"/>
  <c r="V3928" i="1"/>
  <c r="W3928" i="1"/>
  <c r="V3920" i="1"/>
  <c r="W3920" i="1"/>
  <c r="V3912" i="1"/>
  <c r="W3912" i="1"/>
  <c r="V3904" i="1"/>
  <c r="W3904" i="1"/>
  <c r="V3896" i="1"/>
  <c r="W3896" i="1"/>
  <c r="V3888" i="1"/>
  <c r="W3888" i="1"/>
  <c r="V3880" i="1"/>
  <c r="W3880" i="1"/>
  <c r="V3872" i="1"/>
  <c r="W3872" i="1"/>
  <c r="V3864" i="1"/>
  <c r="W3864" i="1"/>
  <c r="V3856" i="1"/>
  <c r="W3856" i="1"/>
  <c r="V3848" i="1"/>
  <c r="W3848" i="1"/>
  <c r="V3840" i="1"/>
  <c r="W3840" i="1"/>
  <c r="V3832" i="1"/>
  <c r="W3832" i="1"/>
  <c r="V3824" i="1"/>
  <c r="W3824" i="1"/>
  <c r="V3816" i="1"/>
  <c r="W3816" i="1"/>
  <c r="V3808" i="1"/>
  <c r="W3808" i="1"/>
  <c r="V3800" i="1"/>
  <c r="W3800" i="1"/>
  <c r="V3792" i="1"/>
  <c r="W3792" i="1"/>
  <c r="V3784" i="1"/>
  <c r="W3784" i="1"/>
  <c r="V3776" i="1"/>
  <c r="W3776" i="1"/>
  <c r="V3768" i="1"/>
  <c r="W3768" i="1"/>
  <c r="V3760" i="1"/>
  <c r="W3760" i="1"/>
  <c r="V3752" i="1"/>
  <c r="W3752" i="1"/>
  <c r="V3744" i="1"/>
  <c r="W3744" i="1"/>
  <c r="V3736" i="1"/>
  <c r="W3736" i="1"/>
  <c r="V3728" i="1"/>
  <c r="W3728" i="1"/>
  <c r="V3720" i="1"/>
  <c r="W3720" i="1"/>
  <c r="V3712" i="1"/>
  <c r="W3712" i="1"/>
  <c r="V3704" i="1"/>
  <c r="W3704" i="1"/>
  <c r="V3696" i="1"/>
  <c r="W3696" i="1"/>
  <c r="V3688" i="1"/>
  <c r="W3688" i="1"/>
  <c r="V3680" i="1"/>
  <c r="W3680" i="1"/>
  <c r="V3672" i="1"/>
  <c r="W3672" i="1"/>
  <c r="V3664" i="1"/>
  <c r="W3664" i="1"/>
  <c r="V3656" i="1"/>
  <c r="W3656" i="1"/>
  <c r="V3648" i="1"/>
  <c r="W3648" i="1"/>
  <c r="V3640" i="1"/>
  <c r="W3640" i="1"/>
  <c r="V3632" i="1"/>
  <c r="W3632" i="1"/>
  <c r="V3624" i="1"/>
  <c r="W3624" i="1"/>
  <c r="V3616" i="1"/>
  <c r="W3616" i="1"/>
  <c r="V3608" i="1"/>
  <c r="W3608" i="1"/>
  <c r="V3600" i="1"/>
  <c r="W3600" i="1"/>
  <c r="V3592" i="1"/>
  <c r="W3592" i="1"/>
  <c r="V3584" i="1"/>
  <c r="W3584" i="1"/>
  <c r="V3576" i="1"/>
  <c r="W3576" i="1"/>
  <c r="V3568" i="1"/>
  <c r="W3568" i="1"/>
  <c r="V3560" i="1"/>
  <c r="W3560" i="1"/>
  <c r="V3552" i="1"/>
  <c r="W3552" i="1"/>
  <c r="V3544" i="1"/>
  <c r="W3544" i="1"/>
  <c r="V3536" i="1"/>
  <c r="W3536" i="1"/>
  <c r="V3528" i="1"/>
  <c r="W3528" i="1"/>
  <c r="V3520" i="1"/>
  <c r="W3520" i="1"/>
  <c r="V3512" i="1"/>
  <c r="W3512" i="1"/>
  <c r="V3504" i="1"/>
  <c r="W3504" i="1"/>
  <c r="V3496" i="1"/>
  <c r="W3496" i="1"/>
  <c r="V3488" i="1"/>
  <c r="W3488" i="1"/>
  <c r="V3480" i="1"/>
  <c r="W3480" i="1"/>
  <c r="V3472" i="1"/>
  <c r="W3472" i="1"/>
  <c r="V3464" i="1"/>
  <c r="W3464" i="1"/>
  <c r="V3456" i="1"/>
  <c r="W3456" i="1"/>
  <c r="V3448" i="1"/>
  <c r="W3448" i="1"/>
  <c r="V3440" i="1"/>
  <c r="W3440" i="1"/>
  <c r="V3432" i="1"/>
  <c r="W3432" i="1"/>
  <c r="V3424" i="1"/>
  <c r="W3424" i="1"/>
  <c r="V3416" i="1"/>
  <c r="W3416" i="1"/>
  <c r="V3408" i="1"/>
  <c r="W3408" i="1"/>
  <c r="V3400" i="1"/>
  <c r="W3400" i="1"/>
  <c r="V3392" i="1"/>
  <c r="W3392" i="1"/>
  <c r="V3384" i="1"/>
  <c r="W3384" i="1"/>
  <c r="V3376" i="1"/>
  <c r="W3376" i="1"/>
  <c r="V3368" i="1"/>
  <c r="W3368" i="1"/>
  <c r="V3360" i="1"/>
  <c r="W3360" i="1"/>
  <c r="V3352" i="1"/>
  <c r="W3352" i="1"/>
  <c r="V3344" i="1"/>
  <c r="W3344" i="1"/>
  <c r="V3336" i="1"/>
  <c r="W3336" i="1"/>
  <c r="V3328" i="1"/>
  <c r="W3328" i="1"/>
  <c r="V3320" i="1"/>
  <c r="W3320" i="1"/>
  <c r="V3312" i="1"/>
  <c r="W3312" i="1"/>
  <c r="V3304" i="1"/>
  <c r="W3304" i="1"/>
  <c r="V3296" i="1"/>
  <c r="W3296" i="1"/>
  <c r="V3288" i="1"/>
  <c r="W3288" i="1"/>
  <c r="V3280" i="1"/>
  <c r="W3280" i="1"/>
  <c r="V3272" i="1"/>
  <c r="W3272" i="1"/>
  <c r="V3264" i="1"/>
  <c r="W3264" i="1"/>
  <c r="V3256" i="1"/>
  <c r="W3256" i="1"/>
  <c r="V3248" i="1"/>
  <c r="W3248" i="1"/>
  <c r="V3240" i="1"/>
  <c r="W3240" i="1"/>
  <c r="V3232" i="1"/>
  <c r="W3232" i="1"/>
  <c r="V3224" i="1"/>
  <c r="W3224" i="1"/>
  <c r="V3216" i="1"/>
  <c r="W3216" i="1"/>
  <c r="V3208" i="1"/>
  <c r="W3208" i="1"/>
  <c r="V3200" i="1"/>
  <c r="W3200" i="1"/>
  <c r="V3192" i="1"/>
  <c r="W3192" i="1"/>
  <c r="V3184" i="1"/>
  <c r="W3184" i="1"/>
  <c r="V3176" i="1"/>
  <c r="W3176" i="1"/>
  <c r="V3168" i="1"/>
  <c r="W3168" i="1"/>
  <c r="V3160" i="1"/>
  <c r="W3160" i="1"/>
  <c r="V3152" i="1"/>
  <c r="W3152" i="1"/>
  <c r="V3144" i="1"/>
  <c r="W3144" i="1"/>
  <c r="V3136" i="1"/>
  <c r="W3136" i="1"/>
  <c r="V3128" i="1"/>
  <c r="W3128" i="1"/>
  <c r="V3120" i="1"/>
  <c r="W3120" i="1"/>
  <c r="V3112" i="1"/>
  <c r="W3112" i="1"/>
  <c r="V3104" i="1"/>
  <c r="W3104" i="1"/>
  <c r="V3096" i="1"/>
  <c r="W3096" i="1"/>
  <c r="V3088" i="1"/>
  <c r="W3088" i="1"/>
  <c r="V3080" i="1"/>
  <c r="W3080" i="1"/>
  <c r="V3072" i="1"/>
  <c r="W3072" i="1"/>
  <c r="V3064" i="1"/>
  <c r="W3064" i="1"/>
  <c r="V3056" i="1"/>
  <c r="W3056" i="1"/>
  <c r="V3048" i="1"/>
  <c r="W3048" i="1"/>
  <c r="V3040" i="1"/>
  <c r="W3040" i="1"/>
  <c r="V3032" i="1"/>
  <c r="W3032" i="1"/>
  <c r="V3024" i="1"/>
  <c r="W3024" i="1"/>
  <c r="V3016" i="1"/>
  <c r="W3016" i="1"/>
  <c r="V3008" i="1"/>
  <c r="W3008" i="1"/>
  <c r="V3000" i="1"/>
  <c r="W3000" i="1"/>
  <c r="V2992" i="1"/>
  <c r="W2992" i="1"/>
  <c r="V2984" i="1"/>
  <c r="W2984" i="1"/>
  <c r="V2976" i="1"/>
  <c r="W2976" i="1"/>
  <c r="V2968" i="1"/>
  <c r="W2968" i="1"/>
  <c r="V2960" i="1"/>
  <c r="W2960" i="1"/>
  <c r="V2952" i="1"/>
  <c r="W2952" i="1"/>
  <c r="V2944" i="1"/>
  <c r="W2944" i="1"/>
  <c r="V2936" i="1"/>
  <c r="W2936" i="1"/>
  <c r="V2928" i="1"/>
  <c r="W2928" i="1"/>
  <c r="V2920" i="1"/>
  <c r="W2920" i="1"/>
  <c r="V2912" i="1"/>
  <c r="W2912" i="1"/>
  <c r="V2904" i="1"/>
  <c r="W2904" i="1"/>
  <c r="V2896" i="1"/>
  <c r="W2896" i="1"/>
  <c r="V2888" i="1"/>
  <c r="W2888" i="1"/>
  <c r="V2880" i="1"/>
  <c r="W2880" i="1"/>
  <c r="V2872" i="1"/>
  <c r="W2872" i="1"/>
  <c r="V2864" i="1"/>
  <c r="W2864" i="1"/>
  <c r="V2856" i="1"/>
  <c r="W2856" i="1"/>
  <c r="V2848" i="1"/>
  <c r="W2848" i="1"/>
  <c r="V2840" i="1"/>
  <c r="W2840" i="1"/>
  <c r="V2832" i="1"/>
  <c r="W2832" i="1"/>
  <c r="V2824" i="1"/>
  <c r="W2824" i="1"/>
  <c r="V2816" i="1"/>
  <c r="W2816" i="1"/>
  <c r="V2808" i="1"/>
  <c r="W2808" i="1"/>
  <c r="V2800" i="1"/>
  <c r="W2800" i="1"/>
  <c r="V2792" i="1"/>
  <c r="W2792" i="1"/>
  <c r="V2784" i="1"/>
  <c r="W2784" i="1"/>
  <c r="V2776" i="1"/>
  <c r="W2776" i="1"/>
  <c r="V2768" i="1"/>
  <c r="W2768" i="1"/>
  <c r="V2760" i="1"/>
  <c r="W2760" i="1"/>
  <c r="V2752" i="1"/>
  <c r="W2752" i="1"/>
  <c r="V2744" i="1"/>
  <c r="W2744" i="1"/>
  <c r="V2736" i="1"/>
  <c r="W2736" i="1"/>
  <c r="V2728" i="1"/>
  <c r="W2728" i="1"/>
  <c r="V2720" i="1"/>
  <c r="W2720" i="1"/>
  <c r="V2712" i="1"/>
  <c r="W2712" i="1"/>
  <c r="V2704" i="1"/>
  <c r="W2704" i="1"/>
  <c r="V2696" i="1"/>
  <c r="W2696" i="1"/>
  <c r="V2688" i="1"/>
  <c r="W2688" i="1"/>
  <c r="V2680" i="1"/>
  <c r="W2680" i="1"/>
  <c r="V2672" i="1"/>
  <c r="W2672" i="1"/>
  <c r="V2664" i="1"/>
  <c r="W2664" i="1"/>
  <c r="V2656" i="1"/>
  <c r="W2656" i="1"/>
  <c r="V2648" i="1"/>
  <c r="W2648" i="1"/>
  <c r="V2640" i="1"/>
  <c r="W2640" i="1"/>
  <c r="V2632" i="1"/>
  <c r="W2632" i="1"/>
  <c r="V2624" i="1"/>
  <c r="W2624" i="1"/>
  <c r="V2616" i="1"/>
  <c r="W2616" i="1"/>
  <c r="V2608" i="1"/>
  <c r="W2608" i="1"/>
  <c r="V2600" i="1"/>
  <c r="W2600" i="1"/>
  <c r="V2592" i="1"/>
  <c r="W2592" i="1"/>
  <c r="V2584" i="1"/>
  <c r="W2584" i="1"/>
  <c r="V2576" i="1"/>
  <c r="W2576" i="1"/>
  <c r="V2568" i="1"/>
  <c r="W2568" i="1"/>
  <c r="V2560" i="1"/>
  <c r="W2560" i="1"/>
  <c r="V2552" i="1"/>
  <c r="W2552" i="1"/>
  <c r="V2544" i="1"/>
  <c r="W2544" i="1"/>
  <c r="V2536" i="1"/>
  <c r="W2536" i="1"/>
  <c r="V2528" i="1"/>
  <c r="W2528" i="1"/>
  <c r="V2520" i="1"/>
  <c r="W2520" i="1"/>
  <c r="V2512" i="1"/>
  <c r="W2512" i="1"/>
  <c r="V2504" i="1"/>
  <c r="W2504" i="1"/>
  <c r="V2496" i="1"/>
  <c r="W2496" i="1"/>
  <c r="V2488" i="1"/>
  <c r="W2488" i="1"/>
  <c r="V2480" i="1"/>
  <c r="W2480" i="1"/>
  <c r="V2472" i="1"/>
  <c r="W2472" i="1"/>
  <c r="V2464" i="1"/>
  <c r="W2464" i="1"/>
  <c r="V2456" i="1"/>
  <c r="W2456" i="1"/>
  <c r="V2448" i="1"/>
  <c r="W2448" i="1"/>
  <c r="V2440" i="1"/>
  <c r="W2440" i="1"/>
  <c r="V2432" i="1"/>
  <c r="W2432" i="1"/>
  <c r="V2424" i="1"/>
  <c r="W2424" i="1"/>
  <c r="V2416" i="1"/>
  <c r="W2416" i="1"/>
  <c r="V2408" i="1"/>
  <c r="W2408" i="1"/>
  <c r="V2400" i="1"/>
  <c r="W2400" i="1"/>
  <c r="V2392" i="1"/>
  <c r="W2392" i="1"/>
  <c r="V2384" i="1"/>
  <c r="W2384" i="1"/>
  <c r="V2376" i="1"/>
  <c r="W2376" i="1"/>
  <c r="V2368" i="1"/>
  <c r="W2368" i="1"/>
  <c r="V2360" i="1"/>
  <c r="W2360" i="1"/>
  <c r="V2352" i="1"/>
  <c r="W2352" i="1"/>
  <c r="V2344" i="1"/>
  <c r="W2344" i="1"/>
  <c r="V2336" i="1"/>
  <c r="W2336" i="1"/>
  <c r="V2328" i="1"/>
  <c r="W2328" i="1"/>
  <c r="V2320" i="1"/>
  <c r="W2320" i="1"/>
  <c r="V2312" i="1"/>
  <c r="W2312" i="1"/>
  <c r="V2304" i="1"/>
  <c r="W2304" i="1"/>
  <c r="V2296" i="1"/>
  <c r="W2296" i="1"/>
  <c r="V2288" i="1"/>
  <c r="W2288" i="1"/>
  <c r="V2280" i="1"/>
  <c r="W2280" i="1"/>
  <c r="V2272" i="1"/>
  <c r="W2272" i="1"/>
  <c r="V2264" i="1"/>
  <c r="W2264" i="1"/>
  <c r="V2256" i="1"/>
  <c r="W2256" i="1"/>
  <c r="V2248" i="1"/>
  <c r="W2248" i="1"/>
  <c r="V2240" i="1"/>
  <c r="W2240" i="1"/>
  <c r="V2232" i="1"/>
  <c r="W2232" i="1"/>
  <c r="V2224" i="1"/>
  <c r="W2224" i="1"/>
  <c r="V2216" i="1"/>
  <c r="W2216" i="1"/>
  <c r="V2208" i="1"/>
  <c r="W2208" i="1"/>
  <c r="V2200" i="1"/>
  <c r="W2200" i="1"/>
  <c r="V2192" i="1"/>
  <c r="W2192" i="1"/>
  <c r="V2184" i="1"/>
  <c r="W2184" i="1"/>
  <c r="V2176" i="1"/>
  <c r="W2176" i="1"/>
  <c r="V2168" i="1"/>
  <c r="W2168" i="1"/>
  <c r="V2160" i="1"/>
  <c r="W2160" i="1"/>
  <c r="V2152" i="1"/>
  <c r="W2152" i="1"/>
  <c r="V2144" i="1"/>
  <c r="W2144" i="1"/>
  <c r="V2136" i="1"/>
  <c r="W2136" i="1"/>
  <c r="V2128" i="1"/>
  <c r="W2128" i="1"/>
  <c r="V2120" i="1"/>
  <c r="W2120" i="1"/>
  <c r="V2112" i="1"/>
  <c r="W2112" i="1"/>
  <c r="V2104" i="1"/>
  <c r="W2104" i="1"/>
  <c r="V2096" i="1"/>
  <c r="W2096" i="1"/>
  <c r="V2088" i="1"/>
  <c r="W2088" i="1"/>
  <c r="V2080" i="1"/>
  <c r="W2080" i="1"/>
  <c r="V2072" i="1"/>
  <c r="W2072" i="1"/>
  <c r="V2064" i="1"/>
  <c r="W2064" i="1"/>
  <c r="V2056" i="1"/>
  <c r="W2056" i="1"/>
  <c r="V2048" i="1"/>
  <c r="W2048" i="1"/>
  <c r="V2040" i="1"/>
  <c r="W2040" i="1"/>
  <c r="V2032" i="1"/>
  <c r="W2032" i="1"/>
  <c r="V2024" i="1"/>
  <c r="W2024" i="1"/>
  <c r="V2016" i="1"/>
  <c r="W2016" i="1"/>
  <c r="V2008" i="1"/>
  <c r="W2008" i="1"/>
  <c r="V2000" i="1"/>
  <c r="W2000" i="1"/>
  <c r="V1992" i="1"/>
  <c r="W1992" i="1"/>
  <c r="V1984" i="1"/>
  <c r="W1984" i="1"/>
  <c r="V1976" i="1"/>
  <c r="W1976" i="1"/>
  <c r="V1968" i="1"/>
  <c r="W1968" i="1"/>
  <c r="V1960" i="1"/>
  <c r="W1960" i="1"/>
  <c r="V1952" i="1"/>
  <c r="W1952" i="1"/>
  <c r="V1944" i="1"/>
  <c r="W1944" i="1"/>
  <c r="V1936" i="1"/>
  <c r="W1936" i="1"/>
  <c r="V1928" i="1"/>
  <c r="W1928" i="1"/>
  <c r="V1920" i="1"/>
  <c r="W1920" i="1"/>
  <c r="V1912" i="1"/>
  <c r="W1912" i="1"/>
  <c r="V1904" i="1"/>
  <c r="W1904" i="1"/>
  <c r="V1896" i="1"/>
  <c r="W1896" i="1"/>
  <c r="V1888" i="1"/>
  <c r="W1888" i="1"/>
  <c r="V1880" i="1"/>
  <c r="W1880" i="1"/>
  <c r="V1872" i="1"/>
  <c r="W1872" i="1"/>
  <c r="V1864" i="1"/>
  <c r="W1864" i="1"/>
  <c r="V1856" i="1"/>
  <c r="W1856" i="1"/>
  <c r="V1848" i="1"/>
  <c r="W1848" i="1"/>
  <c r="V1840" i="1"/>
  <c r="W1840" i="1"/>
  <c r="V1832" i="1"/>
  <c r="W1832" i="1"/>
  <c r="V1824" i="1"/>
  <c r="W1824" i="1"/>
  <c r="V1816" i="1"/>
  <c r="W1816" i="1"/>
  <c r="V1808" i="1"/>
  <c r="W1808" i="1"/>
  <c r="V1800" i="1"/>
  <c r="W1800" i="1"/>
  <c r="V1792" i="1"/>
  <c r="W1792" i="1"/>
  <c r="V1784" i="1"/>
  <c r="W1784" i="1"/>
  <c r="V1776" i="1"/>
  <c r="W1776" i="1"/>
  <c r="V1768" i="1"/>
  <c r="W1768" i="1"/>
  <c r="V1760" i="1"/>
  <c r="W1760" i="1"/>
  <c r="V1752" i="1"/>
  <c r="W1752" i="1"/>
  <c r="V1744" i="1"/>
  <c r="W1744" i="1"/>
  <c r="V1736" i="1"/>
  <c r="W1736" i="1"/>
  <c r="V1728" i="1"/>
  <c r="W1728" i="1"/>
  <c r="V1720" i="1"/>
  <c r="W1720" i="1"/>
  <c r="V1712" i="1"/>
  <c r="W1712" i="1"/>
  <c r="V1704" i="1"/>
  <c r="W1704" i="1"/>
  <c r="V1696" i="1"/>
  <c r="W1696" i="1"/>
  <c r="V1688" i="1"/>
  <c r="W1688" i="1"/>
  <c r="V1680" i="1"/>
  <c r="W1680" i="1"/>
  <c r="V1672" i="1"/>
  <c r="W1672" i="1"/>
  <c r="V1664" i="1"/>
  <c r="W1664" i="1"/>
  <c r="V1656" i="1"/>
  <c r="W1656" i="1"/>
  <c r="V1648" i="1"/>
  <c r="W1648" i="1"/>
  <c r="V1640" i="1"/>
  <c r="W1640" i="1"/>
  <c r="V1632" i="1"/>
  <c r="W1632" i="1"/>
  <c r="V1624" i="1"/>
  <c r="W1624" i="1"/>
  <c r="V1616" i="1"/>
  <c r="W1616" i="1"/>
  <c r="V1608" i="1"/>
  <c r="W1608" i="1"/>
  <c r="V1600" i="1"/>
  <c r="W1600" i="1"/>
  <c r="V1592" i="1"/>
  <c r="W1592" i="1"/>
  <c r="V1584" i="1"/>
  <c r="W1584" i="1"/>
  <c r="V1576" i="1"/>
  <c r="W1576" i="1"/>
  <c r="V1568" i="1"/>
  <c r="W1568" i="1"/>
  <c r="V1560" i="1"/>
  <c r="W1560" i="1"/>
  <c r="V1552" i="1"/>
  <c r="W1552" i="1"/>
  <c r="V1544" i="1"/>
  <c r="W1544" i="1"/>
  <c r="V1536" i="1"/>
  <c r="W1536" i="1"/>
  <c r="V1528" i="1"/>
  <c r="W1528" i="1"/>
  <c r="V1520" i="1"/>
  <c r="W1520" i="1"/>
  <c r="V1512" i="1"/>
  <c r="W1512" i="1"/>
  <c r="V1504" i="1"/>
  <c r="W1504" i="1"/>
  <c r="V1496" i="1"/>
  <c r="W1496" i="1"/>
  <c r="V1488" i="1"/>
  <c r="W1488" i="1"/>
  <c r="V1480" i="1"/>
  <c r="W1480" i="1"/>
  <c r="V1472" i="1"/>
  <c r="W1472" i="1"/>
  <c r="V1464" i="1"/>
  <c r="W1464" i="1"/>
  <c r="V1456" i="1"/>
  <c r="W1456" i="1"/>
  <c r="V1448" i="1"/>
  <c r="W1448" i="1"/>
  <c r="V1440" i="1"/>
  <c r="W1440" i="1"/>
  <c r="V1432" i="1"/>
  <c r="W1432" i="1"/>
  <c r="V1424" i="1"/>
  <c r="W1424" i="1"/>
  <c r="V1416" i="1"/>
  <c r="W1416" i="1"/>
  <c r="V1408" i="1"/>
  <c r="W1408" i="1"/>
  <c r="V1400" i="1"/>
  <c r="W1400" i="1"/>
  <c r="V1392" i="1"/>
  <c r="W1392" i="1"/>
  <c r="V1384" i="1"/>
  <c r="W1384" i="1"/>
  <c r="V1376" i="1"/>
  <c r="W1376" i="1"/>
  <c r="V1368" i="1"/>
  <c r="W1368" i="1"/>
  <c r="V1360" i="1"/>
  <c r="W1360" i="1"/>
  <c r="V1352" i="1"/>
  <c r="W1352" i="1"/>
  <c r="V1344" i="1"/>
  <c r="W1344" i="1"/>
  <c r="V1336" i="1"/>
  <c r="W1336" i="1"/>
  <c r="V1328" i="1"/>
  <c r="W1328" i="1"/>
  <c r="V1320" i="1"/>
  <c r="W1320" i="1"/>
  <c r="V1312" i="1"/>
  <c r="W1312" i="1"/>
  <c r="V1304" i="1"/>
  <c r="W1304" i="1"/>
  <c r="V1296" i="1"/>
  <c r="W1296" i="1"/>
  <c r="V1288" i="1"/>
  <c r="W1288" i="1"/>
  <c r="V1280" i="1"/>
  <c r="W1280" i="1"/>
  <c r="V1272" i="1"/>
  <c r="W1272" i="1"/>
  <c r="V1264" i="1"/>
  <c r="W1264" i="1"/>
  <c r="V1256" i="1"/>
  <c r="W1256" i="1"/>
  <c r="V1248" i="1"/>
  <c r="W1248" i="1"/>
  <c r="V1240" i="1"/>
  <c r="W1240" i="1"/>
  <c r="V1232" i="1"/>
  <c r="W1232" i="1"/>
  <c r="V1224" i="1"/>
  <c r="W1224" i="1"/>
  <c r="V1216" i="1"/>
  <c r="W1216" i="1"/>
  <c r="V1208" i="1"/>
  <c r="W1208" i="1"/>
  <c r="V1200" i="1"/>
  <c r="W1200" i="1"/>
  <c r="V1192" i="1"/>
  <c r="W1192" i="1"/>
  <c r="V1184" i="1"/>
  <c r="W1184" i="1"/>
  <c r="V1176" i="1"/>
  <c r="W1176" i="1"/>
  <c r="V1168" i="1"/>
  <c r="W1168" i="1"/>
  <c r="V1160" i="1"/>
  <c r="W1160" i="1"/>
  <c r="V1152" i="1"/>
  <c r="W1152" i="1"/>
  <c r="V1144" i="1"/>
  <c r="W1144" i="1"/>
  <c r="V1136" i="1"/>
  <c r="W1136" i="1"/>
  <c r="V1128" i="1"/>
  <c r="W1128" i="1"/>
  <c r="V1120" i="1"/>
  <c r="W1120" i="1"/>
  <c r="V1112" i="1"/>
  <c r="W1112" i="1"/>
  <c r="V1104" i="1"/>
  <c r="W1104" i="1"/>
  <c r="V1096" i="1"/>
  <c r="W1096" i="1"/>
  <c r="V1088" i="1"/>
  <c r="W1088" i="1"/>
  <c r="V1080" i="1"/>
  <c r="W1080" i="1"/>
  <c r="V1072" i="1"/>
  <c r="W1072" i="1"/>
  <c r="V1064" i="1"/>
  <c r="W1064" i="1"/>
  <c r="V1056" i="1"/>
  <c r="W1056" i="1"/>
  <c r="V1048" i="1"/>
  <c r="W1048" i="1"/>
  <c r="V1040" i="1"/>
  <c r="W1040" i="1"/>
  <c r="V1032" i="1"/>
  <c r="W1032" i="1"/>
  <c r="V1024" i="1"/>
  <c r="W1024" i="1"/>
  <c r="V1016" i="1"/>
  <c r="W1016" i="1"/>
  <c r="V1008" i="1"/>
  <c r="W1008" i="1"/>
  <c r="V1000" i="1"/>
  <c r="W1000" i="1"/>
  <c r="V992" i="1"/>
  <c r="W992" i="1"/>
  <c r="V984" i="1"/>
  <c r="W984" i="1"/>
  <c r="V976" i="1"/>
  <c r="W976" i="1"/>
  <c r="V968" i="1"/>
  <c r="W968" i="1"/>
  <c r="V960" i="1"/>
  <c r="W960" i="1"/>
  <c r="V952" i="1"/>
  <c r="W952" i="1"/>
  <c r="V944" i="1"/>
  <c r="W944" i="1"/>
  <c r="V936" i="1"/>
  <c r="W936" i="1"/>
  <c r="V928" i="1"/>
  <c r="W928" i="1"/>
  <c r="V920" i="1"/>
  <c r="W920" i="1"/>
  <c r="V912" i="1"/>
  <c r="W912" i="1"/>
  <c r="V904" i="1"/>
  <c r="W904" i="1"/>
  <c r="V896" i="1"/>
  <c r="W896" i="1"/>
  <c r="V888" i="1"/>
  <c r="W888" i="1"/>
  <c r="V880" i="1"/>
  <c r="W880" i="1"/>
  <c r="V872" i="1"/>
  <c r="W872" i="1"/>
  <c r="V864" i="1"/>
  <c r="W864" i="1"/>
  <c r="V856" i="1"/>
  <c r="W856" i="1"/>
  <c r="V848" i="1"/>
  <c r="W848" i="1"/>
  <c r="V840" i="1"/>
  <c r="W840" i="1"/>
  <c r="V832" i="1"/>
  <c r="W832" i="1"/>
  <c r="V824" i="1"/>
  <c r="W824" i="1"/>
  <c r="V816" i="1"/>
  <c r="W816" i="1"/>
  <c r="V808" i="1"/>
  <c r="W808" i="1"/>
  <c r="V800" i="1"/>
  <c r="W800" i="1"/>
  <c r="V792" i="1"/>
  <c r="W792" i="1"/>
  <c r="V784" i="1"/>
  <c r="W784" i="1"/>
  <c r="V776" i="1"/>
  <c r="W776" i="1"/>
  <c r="V768" i="1"/>
  <c r="W768" i="1"/>
  <c r="V760" i="1"/>
  <c r="W760" i="1"/>
  <c r="V752" i="1"/>
  <c r="W752" i="1"/>
  <c r="V744" i="1"/>
  <c r="W744" i="1"/>
  <c r="V736" i="1"/>
  <c r="W736" i="1"/>
  <c r="V728" i="1"/>
  <c r="W728" i="1"/>
  <c r="V720" i="1"/>
  <c r="W720" i="1"/>
  <c r="V712" i="1"/>
  <c r="W712" i="1"/>
  <c r="V704" i="1"/>
  <c r="W704" i="1"/>
  <c r="V696" i="1"/>
  <c r="W696" i="1"/>
  <c r="V688" i="1"/>
  <c r="W688" i="1"/>
  <c r="V680" i="1"/>
  <c r="W680" i="1"/>
  <c r="V672" i="1"/>
  <c r="W672" i="1"/>
  <c r="V664" i="1"/>
  <c r="W664" i="1"/>
  <c r="V656" i="1"/>
  <c r="W656" i="1"/>
  <c r="V648" i="1"/>
  <c r="W648" i="1"/>
  <c r="V640" i="1"/>
  <c r="W640" i="1"/>
  <c r="V632" i="1"/>
  <c r="W632" i="1"/>
  <c r="V624" i="1"/>
  <c r="W624" i="1"/>
  <c r="V616" i="1"/>
  <c r="W616" i="1"/>
  <c r="V608" i="1"/>
  <c r="W608" i="1"/>
  <c r="V600" i="1"/>
  <c r="W600" i="1"/>
  <c r="V592" i="1"/>
  <c r="W592" i="1"/>
  <c r="V584" i="1"/>
  <c r="W584" i="1"/>
  <c r="V576" i="1"/>
  <c r="W576" i="1"/>
  <c r="V568" i="1"/>
  <c r="W568" i="1"/>
  <c r="V560" i="1"/>
  <c r="W560" i="1"/>
  <c r="V552" i="1"/>
  <c r="W552" i="1"/>
  <c r="V544" i="1"/>
  <c r="W544" i="1"/>
  <c r="V536" i="1"/>
  <c r="W536" i="1"/>
  <c r="V528" i="1"/>
  <c r="W528" i="1"/>
  <c r="V520" i="1"/>
  <c r="W520" i="1"/>
  <c r="V512" i="1"/>
  <c r="W512" i="1"/>
  <c r="V504" i="1"/>
  <c r="W504" i="1"/>
  <c r="V496" i="1"/>
  <c r="W496" i="1"/>
  <c r="V488" i="1"/>
  <c r="W488" i="1"/>
  <c r="V480" i="1"/>
  <c r="W480" i="1"/>
  <c r="V472" i="1"/>
  <c r="W472" i="1"/>
  <c r="V464" i="1"/>
  <c r="W464" i="1"/>
  <c r="V456" i="1"/>
  <c r="W456" i="1"/>
  <c r="V448" i="1"/>
  <c r="W448" i="1"/>
  <c r="V440" i="1"/>
  <c r="W440" i="1"/>
  <c r="V432" i="1"/>
  <c r="W432" i="1"/>
  <c r="V424" i="1"/>
  <c r="W424" i="1"/>
  <c r="V416" i="1"/>
  <c r="W416" i="1"/>
  <c r="V408" i="1"/>
  <c r="W408" i="1"/>
  <c r="V400" i="1"/>
  <c r="W400" i="1"/>
  <c r="V392" i="1"/>
  <c r="W392" i="1"/>
  <c r="V384" i="1"/>
  <c r="W384" i="1"/>
  <c r="V376" i="1"/>
  <c r="W376" i="1"/>
  <c r="V368" i="1"/>
  <c r="W368" i="1"/>
  <c r="V360" i="1"/>
  <c r="W360" i="1"/>
  <c r="V352" i="1"/>
  <c r="W352" i="1"/>
  <c r="V344" i="1"/>
  <c r="W344" i="1"/>
  <c r="V336" i="1"/>
  <c r="W336" i="1"/>
  <c r="V328" i="1"/>
  <c r="W328" i="1"/>
  <c r="V320" i="1"/>
  <c r="W320" i="1"/>
  <c r="V312" i="1"/>
  <c r="W312" i="1"/>
  <c r="V304" i="1"/>
  <c r="W304" i="1"/>
  <c r="V296" i="1"/>
  <c r="W296" i="1"/>
  <c r="V288" i="1"/>
  <c r="W288" i="1"/>
  <c r="V280" i="1"/>
  <c r="W280" i="1"/>
  <c r="V272" i="1"/>
  <c r="W272" i="1"/>
  <c r="V264" i="1"/>
  <c r="W264" i="1"/>
  <c r="V256" i="1"/>
  <c r="W256" i="1"/>
  <c r="V248" i="1"/>
  <c r="W248" i="1"/>
  <c r="V240" i="1"/>
  <c r="W240" i="1"/>
  <c r="V232" i="1"/>
  <c r="W232" i="1"/>
  <c r="V224" i="1"/>
  <c r="W224" i="1"/>
  <c r="V216" i="1"/>
  <c r="W216" i="1"/>
  <c r="V208" i="1"/>
  <c r="W208" i="1"/>
  <c r="V200" i="1"/>
  <c r="W200" i="1"/>
  <c r="V192" i="1"/>
  <c r="W192" i="1"/>
  <c r="V184" i="1"/>
  <c r="W184" i="1"/>
  <c r="V176" i="1"/>
  <c r="W176" i="1"/>
  <c r="V168" i="1"/>
  <c r="W168" i="1"/>
  <c r="V160" i="1"/>
  <c r="W160" i="1"/>
  <c r="V152" i="1"/>
  <c r="W152" i="1"/>
  <c r="V144" i="1"/>
  <c r="W144" i="1"/>
  <c r="V136" i="1"/>
  <c r="W136" i="1"/>
  <c r="V128" i="1"/>
  <c r="W128" i="1"/>
  <c r="V120" i="1"/>
  <c r="W120" i="1"/>
  <c r="V112" i="1"/>
  <c r="W112" i="1"/>
  <c r="V104" i="1"/>
  <c r="W104" i="1"/>
  <c r="V96" i="1"/>
  <c r="W96" i="1"/>
  <c r="V88" i="1"/>
  <c r="W88" i="1"/>
  <c r="V80" i="1"/>
  <c r="W80" i="1"/>
  <c r="V72" i="1"/>
  <c r="W72" i="1"/>
  <c r="V64" i="1"/>
  <c r="W64" i="1"/>
  <c r="V56" i="1"/>
  <c r="W56" i="1"/>
  <c r="V48" i="1"/>
  <c r="W48" i="1"/>
  <c r="V40" i="1"/>
  <c r="W40" i="1"/>
  <c r="V32" i="1"/>
  <c r="W32" i="1"/>
  <c r="V24" i="1"/>
  <c r="W24" i="1"/>
  <c r="V16" i="1"/>
  <c r="W16" i="1"/>
  <c r="V8" i="1"/>
  <c r="W8" i="1"/>
  <c r="S1045" i="1"/>
  <c r="T1045" i="1"/>
  <c r="S1037" i="1"/>
  <c r="T1037" i="1"/>
  <c r="S1029" i="1"/>
  <c r="T1029" i="1"/>
  <c r="S1021" i="1"/>
  <c r="T1021" i="1"/>
  <c r="S1013" i="1"/>
  <c r="T1013" i="1"/>
  <c r="S1005" i="1"/>
  <c r="T1005" i="1"/>
  <c r="S997" i="1"/>
  <c r="T997" i="1"/>
  <c r="S989" i="1"/>
  <c r="T989" i="1"/>
  <c r="S981" i="1"/>
  <c r="T981" i="1"/>
  <c r="S973" i="1"/>
  <c r="T973" i="1"/>
  <c r="S965" i="1"/>
  <c r="T965" i="1"/>
  <c r="S957" i="1"/>
  <c r="T957" i="1"/>
  <c r="S949" i="1"/>
  <c r="T949" i="1"/>
  <c r="S941" i="1"/>
  <c r="T941" i="1"/>
  <c r="S933" i="1"/>
  <c r="T933" i="1"/>
  <c r="S925" i="1"/>
  <c r="T925" i="1"/>
  <c r="S917" i="1"/>
  <c r="T917" i="1"/>
  <c r="S909" i="1"/>
  <c r="T909" i="1"/>
  <c r="S901" i="1"/>
  <c r="T901" i="1"/>
  <c r="S893" i="1"/>
  <c r="T893" i="1"/>
  <c r="S885" i="1"/>
  <c r="T885" i="1"/>
  <c r="S877" i="1"/>
  <c r="T877" i="1"/>
  <c r="S869" i="1"/>
  <c r="T869" i="1"/>
  <c r="S861" i="1"/>
  <c r="T861" i="1"/>
  <c r="S853" i="1"/>
  <c r="T853" i="1"/>
  <c r="S845" i="1"/>
  <c r="T845" i="1"/>
  <c r="S837" i="1"/>
  <c r="T837" i="1"/>
  <c r="S829" i="1"/>
  <c r="T829" i="1"/>
  <c r="S821" i="1"/>
  <c r="T821" i="1"/>
  <c r="S813" i="1"/>
  <c r="T813" i="1"/>
  <c r="S805" i="1"/>
  <c r="T805" i="1"/>
  <c r="S797" i="1"/>
  <c r="T797" i="1"/>
  <c r="S789" i="1"/>
  <c r="T789" i="1"/>
  <c r="S781" i="1"/>
  <c r="T781" i="1"/>
  <c r="S773" i="1"/>
  <c r="T773" i="1"/>
  <c r="S765" i="1"/>
  <c r="T765" i="1"/>
  <c r="S757" i="1"/>
  <c r="T757" i="1"/>
  <c r="S749" i="1"/>
  <c r="T749" i="1"/>
  <c r="S741" i="1"/>
  <c r="T741" i="1"/>
  <c r="S733" i="1"/>
  <c r="T733" i="1"/>
  <c r="S725" i="1"/>
  <c r="T725" i="1"/>
  <c r="S717" i="1"/>
  <c r="T717" i="1"/>
  <c r="S709" i="1"/>
  <c r="T709" i="1"/>
  <c r="S701" i="1"/>
  <c r="T701" i="1"/>
  <c r="S693" i="1"/>
  <c r="T693" i="1"/>
  <c r="S685" i="1"/>
  <c r="T685" i="1"/>
  <c r="S677" i="1"/>
  <c r="T677" i="1"/>
  <c r="S669" i="1"/>
  <c r="T669" i="1"/>
  <c r="S661" i="1"/>
  <c r="T661" i="1"/>
  <c r="S653" i="1"/>
  <c r="T653" i="1"/>
  <c r="S645" i="1"/>
  <c r="T645" i="1"/>
  <c r="S637" i="1"/>
  <c r="T637" i="1"/>
  <c r="S629" i="1"/>
  <c r="T629" i="1"/>
  <c r="S621" i="1"/>
  <c r="T621" i="1"/>
  <c r="S613" i="1"/>
  <c r="T613" i="1"/>
  <c r="S605" i="1"/>
  <c r="T605" i="1"/>
  <c r="S597" i="1"/>
  <c r="T597" i="1"/>
  <c r="S589" i="1"/>
  <c r="T589" i="1"/>
  <c r="S581" i="1"/>
  <c r="T581" i="1"/>
  <c r="S573" i="1"/>
  <c r="T573" i="1"/>
  <c r="S565" i="1"/>
  <c r="T565" i="1"/>
  <c r="S557" i="1"/>
  <c r="T557" i="1"/>
  <c r="S549" i="1"/>
  <c r="T549" i="1"/>
  <c r="S541" i="1"/>
  <c r="T541" i="1"/>
  <c r="S533" i="1"/>
  <c r="T533" i="1"/>
  <c r="S525" i="1"/>
  <c r="T525" i="1"/>
  <c r="S517" i="1"/>
  <c r="T517" i="1"/>
  <c r="S509" i="1"/>
  <c r="T509" i="1"/>
  <c r="S501" i="1"/>
  <c r="T501" i="1"/>
  <c r="S493" i="1"/>
  <c r="T493" i="1"/>
  <c r="S485" i="1"/>
  <c r="T485" i="1"/>
  <c r="S477" i="1"/>
  <c r="T477" i="1"/>
  <c r="S469" i="1"/>
  <c r="T469" i="1"/>
  <c r="S461" i="1"/>
  <c r="T461" i="1"/>
  <c r="S453" i="1"/>
  <c r="T453" i="1"/>
  <c r="S445" i="1"/>
  <c r="T445" i="1"/>
  <c r="S437" i="1"/>
  <c r="T437" i="1"/>
  <c r="S429" i="1"/>
  <c r="T429" i="1"/>
  <c r="S421" i="1"/>
  <c r="T421" i="1"/>
  <c r="S413" i="1"/>
  <c r="T413" i="1"/>
  <c r="S405" i="1"/>
  <c r="T405" i="1"/>
  <c r="S397" i="1"/>
  <c r="T397" i="1"/>
  <c r="S389" i="1"/>
  <c r="T389" i="1"/>
  <c r="S381" i="1"/>
  <c r="T381" i="1"/>
  <c r="S373" i="1"/>
  <c r="T373" i="1"/>
  <c r="S365" i="1"/>
  <c r="T365" i="1"/>
  <c r="S357" i="1"/>
  <c r="T357" i="1"/>
  <c r="S349" i="1"/>
  <c r="T349" i="1"/>
  <c r="S341" i="1"/>
  <c r="T341" i="1"/>
  <c r="S333" i="1"/>
  <c r="T333" i="1"/>
  <c r="S325" i="1"/>
  <c r="T325" i="1"/>
  <c r="S317" i="1"/>
  <c r="T317" i="1"/>
  <c r="S309" i="1"/>
  <c r="T309" i="1"/>
  <c r="S301" i="1"/>
  <c r="T301" i="1"/>
  <c r="S293" i="1"/>
  <c r="T293" i="1"/>
  <c r="S285" i="1"/>
  <c r="T285" i="1"/>
  <c r="S277" i="1"/>
  <c r="T277" i="1"/>
  <c r="S269" i="1"/>
  <c r="T269" i="1"/>
  <c r="S261" i="1"/>
  <c r="T261" i="1"/>
  <c r="S253" i="1"/>
  <c r="T253" i="1"/>
  <c r="S245" i="1"/>
  <c r="T245" i="1"/>
  <c r="S237" i="1"/>
  <c r="T237" i="1"/>
  <c r="S229" i="1"/>
  <c r="T229" i="1"/>
  <c r="S221" i="1"/>
  <c r="T221" i="1"/>
  <c r="S213" i="1"/>
  <c r="T213" i="1"/>
  <c r="S205" i="1"/>
  <c r="T205" i="1"/>
  <c r="S197" i="1"/>
  <c r="T197" i="1"/>
  <c r="S189" i="1"/>
  <c r="T189" i="1"/>
  <c r="S181" i="1"/>
  <c r="T181" i="1"/>
  <c r="S173" i="1"/>
  <c r="T173" i="1"/>
  <c r="S165" i="1"/>
  <c r="T165" i="1"/>
  <c r="S157" i="1"/>
  <c r="T157" i="1"/>
  <c r="S149" i="1"/>
  <c r="T149" i="1"/>
  <c r="S141" i="1"/>
  <c r="T141" i="1"/>
  <c r="S133" i="1"/>
  <c r="T133" i="1"/>
  <c r="S125" i="1"/>
  <c r="T125" i="1"/>
  <c r="S117" i="1"/>
  <c r="T117" i="1"/>
  <c r="S109" i="1"/>
  <c r="T109" i="1"/>
  <c r="S101" i="1"/>
  <c r="T101" i="1"/>
  <c r="S93" i="1"/>
  <c r="T93" i="1"/>
  <c r="S85" i="1"/>
  <c r="T85" i="1"/>
  <c r="S77" i="1"/>
  <c r="T77" i="1"/>
  <c r="S69" i="1"/>
  <c r="T69" i="1"/>
  <c r="S61" i="1"/>
  <c r="T61" i="1"/>
  <c r="S53" i="1"/>
  <c r="T53" i="1"/>
  <c r="S45" i="1"/>
  <c r="T45" i="1"/>
  <c r="S37" i="1"/>
  <c r="T37" i="1"/>
  <c r="S29" i="1"/>
  <c r="T29" i="1"/>
  <c r="S21" i="1"/>
  <c r="T21" i="1"/>
  <c r="S13" i="1"/>
  <c r="T13" i="1"/>
  <c r="S5" i="1"/>
  <c r="T5" i="1"/>
  <c r="V4111" i="1"/>
  <c r="W4111" i="1"/>
  <c r="V4103" i="1"/>
  <c r="W4103" i="1"/>
  <c r="V4095" i="1"/>
  <c r="W4095" i="1"/>
  <c r="V4087" i="1"/>
  <c r="W4087" i="1"/>
  <c r="V4079" i="1"/>
  <c r="W4079" i="1"/>
  <c r="V4071" i="1"/>
  <c r="W4071" i="1"/>
  <c r="V4063" i="1"/>
  <c r="W4063" i="1"/>
  <c r="V4055" i="1"/>
  <c r="W4055" i="1"/>
  <c r="V4047" i="1"/>
  <c r="W4047" i="1"/>
  <c r="V4039" i="1"/>
  <c r="W4039" i="1"/>
  <c r="V4031" i="1"/>
  <c r="W4031" i="1"/>
  <c r="V4023" i="1"/>
  <c r="W4023" i="1"/>
  <c r="V4015" i="1"/>
  <c r="W4015" i="1"/>
  <c r="V4007" i="1"/>
  <c r="W4007" i="1"/>
  <c r="V3999" i="1"/>
  <c r="W3999" i="1"/>
  <c r="V3991" i="1"/>
  <c r="W3991" i="1"/>
  <c r="V3983" i="1"/>
  <c r="W3983" i="1"/>
  <c r="V3975" i="1"/>
  <c r="W3975" i="1"/>
  <c r="V3967" i="1"/>
  <c r="W3967" i="1"/>
  <c r="V3959" i="1"/>
  <c r="W3959" i="1"/>
  <c r="V3951" i="1"/>
  <c r="W3951" i="1"/>
  <c r="V3943" i="1"/>
  <c r="W3943" i="1"/>
  <c r="V3935" i="1"/>
  <c r="W3935" i="1"/>
  <c r="V3927" i="1"/>
  <c r="W3927" i="1"/>
  <c r="V3919" i="1"/>
  <c r="W3919" i="1"/>
  <c r="V3911" i="1"/>
  <c r="W3911" i="1"/>
  <c r="V3903" i="1"/>
  <c r="W3903" i="1"/>
  <c r="V3895" i="1"/>
  <c r="W3895" i="1"/>
  <c r="V3887" i="1"/>
  <c r="W3887" i="1"/>
  <c r="V3879" i="1"/>
  <c r="W3879" i="1"/>
  <c r="V3871" i="1"/>
  <c r="W3871" i="1"/>
  <c r="V3863" i="1"/>
  <c r="W3863" i="1"/>
  <c r="V3855" i="1"/>
  <c r="W3855" i="1"/>
  <c r="V3847" i="1"/>
  <c r="W3847" i="1"/>
  <c r="V3839" i="1"/>
  <c r="W3839" i="1"/>
  <c r="V3831" i="1"/>
  <c r="W3831" i="1"/>
  <c r="V3823" i="1"/>
  <c r="W3823" i="1"/>
  <c r="V3815" i="1"/>
  <c r="W3815" i="1"/>
  <c r="V3807" i="1"/>
  <c r="W3807" i="1"/>
  <c r="V3799" i="1"/>
  <c r="W3799" i="1"/>
  <c r="V3791" i="1"/>
  <c r="W3791" i="1"/>
  <c r="V3783" i="1"/>
  <c r="W3783" i="1"/>
  <c r="V3775" i="1"/>
  <c r="W3775" i="1"/>
  <c r="V3767" i="1"/>
  <c r="W3767" i="1"/>
  <c r="V3759" i="1"/>
  <c r="W3759" i="1"/>
  <c r="V3751" i="1"/>
  <c r="W3751" i="1"/>
  <c r="V3743" i="1"/>
  <c r="W3743" i="1"/>
  <c r="V3735" i="1"/>
  <c r="W3735" i="1"/>
  <c r="V3727" i="1"/>
  <c r="W3727" i="1"/>
  <c r="V3719" i="1"/>
  <c r="W3719" i="1"/>
  <c r="V3711" i="1"/>
  <c r="W3711" i="1"/>
  <c r="V3703" i="1"/>
  <c r="W3703" i="1"/>
  <c r="V3695" i="1"/>
  <c r="W3695" i="1"/>
  <c r="V3687" i="1"/>
  <c r="W3687" i="1"/>
  <c r="V3679" i="1"/>
  <c r="W3679" i="1"/>
  <c r="V3671" i="1"/>
  <c r="W3671" i="1"/>
  <c r="V3663" i="1"/>
  <c r="W3663" i="1"/>
  <c r="V3655" i="1"/>
  <c r="W3655" i="1"/>
  <c r="V3647" i="1"/>
  <c r="W3647" i="1"/>
  <c r="V3639" i="1"/>
  <c r="W3639" i="1"/>
  <c r="V3631" i="1"/>
  <c r="W3631" i="1"/>
  <c r="V3623" i="1"/>
  <c r="W3623" i="1"/>
  <c r="V3615" i="1"/>
  <c r="W3615" i="1"/>
  <c r="V3607" i="1"/>
  <c r="W3607" i="1"/>
  <c r="V3599" i="1"/>
  <c r="W3599" i="1"/>
  <c r="V3591" i="1"/>
  <c r="W3591" i="1"/>
  <c r="V3583" i="1"/>
  <c r="W3583" i="1"/>
  <c r="V3575" i="1"/>
  <c r="W3575" i="1"/>
  <c r="V3567" i="1"/>
  <c r="W3567" i="1"/>
  <c r="V3559" i="1"/>
  <c r="W3559" i="1"/>
  <c r="V3551" i="1"/>
  <c r="W3551" i="1"/>
  <c r="V3543" i="1"/>
  <c r="W3543" i="1"/>
  <c r="V3535" i="1"/>
  <c r="W3535" i="1"/>
  <c r="V3527" i="1"/>
  <c r="W3527" i="1"/>
  <c r="V3519" i="1"/>
  <c r="W3519" i="1"/>
  <c r="V3511" i="1"/>
  <c r="W3511" i="1"/>
  <c r="V3503" i="1"/>
  <c r="W3503" i="1"/>
  <c r="V3495" i="1"/>
  <c r="W3495" i="1"/>
  <c r="V3487" i="1"/>
  <c r="W3487" i="1"/>
  <c r="V3479" i="1"/>
  <c r="W3479" i="1"/>
  <c r="V3471" i="1"/>
  <c r="W3471" i="1"/>
  <c r="V3463" i="1"/>
  <c r="W3463" i="1"/>
  <c r="V3455" i="1"/>
  <c r="W3455" i="1"/>
  <c r="V3447" i="1"/>
  <c r="W3447" i="1"/>
  <c r="V3439" i="1"/>
  <c r="W3439" i="1"/>
  <c r="V3431" i="1"/>
  <c r="W3431" i="1"/>
  <c r="V3423" i="1"/>
  <c r="W3423" i="1"/>
  <c r="V3415" i="1"/>
  <c r="W3415" i="1"/>
  <c r="V3407" i="1"/>
  <c r="W3407" i="1"/>
  <c r="V3399" i="1"/>
  <c r="W3399" i="1"/>
  <c r="V3391" i="1"/>
  <c r="W3391" i="1"/>
  <c r="V3383" i="1"/>
  <c r="W3383" i="1"/>
  <c r="V3375" i="1"/>
  <c r="W3375" i="1"/>
  <c r="V3367" i="1"/>
  <c r="W3367" i="1"/>
  <c r="V3359" i="1"/>
  <c r="W3359" i="1"/>
  <c r="V3351" i="1"/>
  <c r="W3351" i="1"/>
  <c r="V3343" i="1"/>
  <c r="W3343" i="1"/>
  <c r="V3335" i="1"/>
  <c r="W3335" i="1"/>
  <c r="V3327" i="1"/>
  <c r="W3327" i="1"/>
  <c r="V3319" i="1"/>
  <c r="W3319" i="1"/>
  <c r="V3311" i="1"/>
  <c r="W3311" i="1"/>
  <c r="V3303" i="1"/>
  <c r="W3303" i="1"/>
  <c r="V3295" i="1"/>
  <c r="W3295" i="1"/>
  <c r="V3287" i="1"/>
  <c r="W3287" i="1"/>
  <c r="V3279" i="1"/>
  <c r="W3279" i="1"/>
  <c r="V3271" i="1"/>
  <c r="W3271" i="1"/>
  <c r="V3263" i="1"/>
  <c r="W3263" i="1"/>
  <c r="V3255" i="1"/>
  <c r="W3255" i="1"/>
  <c r="V3247" i="1"/>
  <c r="W3247" i="1"/>
  <c r="V3239" i="1"/>
  <c r="W3239" i="1"/>
  <c r="V3231" i="1"/>
  <c r="W3231" i="1"/>
  <c r="V3223" i="1"/>
  <c r="W3223" i="1"/>
  <c r="V3215" i="1"/>
  <c r="W3215" i="1"/>
  <c r="V3207" i="1"/>
  <c r="W3207" i="1"/>
  <c r="V3199" i="1"/>
  <c r="W3199" i="1"/>
  <c r="V3191" i="1"/>
  <c r="W3191" i="1"/>
  <c r="V3183" i="1"/>
  <c r="W3183" i="1"/>
  <c r="V3175" i="1"/>
  <c r="W3175" i="1"/>
  <c r="V3167" i="1"/>
  <c r="W3167" i="1"/>
  <c r="V3159" i="1"/>
  <c r="W3159" i="1"/>
  <c r="V3151" i="1"/>
  <c r="W3151" i="1"/>
  <c r="V3143" i="1"/>
  <c r="W3143" i="1"/>
  <c r="V3135" i="1"/>
  <c r="W3135" i="1"/>
  <c r="V3127" i="1"/>
  <c r="W3127" i="1"/>
  <c r="V3119" i="1"/>
  <c r="W3119" i="1"/>
  <c r="V3111" i="1"/>
  <c r="W3111" i="1"/>
  <c r="V3103" i="1"/>
  <c r="W3103" i="1"/>
  <c r="V3095" i="1"/>
  <c r="W3095" i="1"/>
  <c r="V3087" i="1"/>
  <c r="W3087" i="1"/>
  <c r="V3079" i="1"/>
  <c r="W3079" i="1"/>
  <c r="V3071" i="1"/>
  <c r="W3071" i="1"/>
  <c r="V3063" i="1"/>
  <c r="W3063" i="1"/>
  <c r="V3055" i="1"/>
  <c r="W3055" i="1"/>
  <c r="V3047" i="1"/>
  <c r="W3047" i="1"/>
  <c r="V3039" i="1"/>
  <c r="W3039" i="1"/>
  <c r="V3031" i="1"/>
  <c r="W3031" i="1"/>
  <c r="V3023" i="1"/>
  <c r="W3023" i="1"/>
  <c r="V3015" i="1"/>
  <c r="W3015" i="1"/>
  <c r="V3007" i="1"/>
  <c r="W3007" i="1"/>
  <c r="V2999" i="1"/>
  <c r="W2999" i="1"/>
  <c r="V2991" i="1"/>
  <c r="W2991" i="1"/>
  <c r="V2983" i="1"/>
  <c r="W2983" i="1"/>
  <c r="V2975" i="1"/>
  <c r="W2975" i="1"/>
  <c r="V2967" i="1"/>
  <c r="W2967" i="1"/>
  <c r="V2959" i="1"/>
  <c r="W2959" i="1"/>
  <c r="V2951" i="1"/>
  <c r="W2951" i="1"/>
  <c r="V2943" i="1"/>
  <c r="W2943" i="1"/>
  <c r="V2935" i="1"/>
  <c r="W2935" i="1"/>
  <c r="V2927" i="1"/>
  <c r="W2927" i="1"/>
  <c r="V2919" i="1"/>
  <c r="W2919" i="1"/>
  <c r="V2911" i="1"/>
  <c r="W2911" i="1"/>
  <c r="V2903" i="1"/>
  <c r="W2903" i="1"/>
  <c r="V2895" i="1"/>
  <c r="W2895" i="1"/>
  <c r="V2887" i="1"/>
  <c r="W2887" i="1"/>
  <c r="V2879" i="1"/>
  <c r="W2879" i="1"/>
  <c r="V2871" i="1"/>
  <c r="W2871" i="1"/>
  <c r="V2863" i="1"/>
  <c r="W2863" i="1"/>
  <c r="V2855" i="1"/>
  <c r="W2855" i="1"/>
  <c r="V2847" i="1"/>
  <c r="W2847" i="1"/>
  <c r="V2839" i="1"/>
  <c r="W2839" i="1"/>
  <c r="V2831" i="1"/>
  <c r="W2831" i="1"/>
  <c r="V2823" i="1"/>
  <c r="W2823" i="1"/>
  <c r="V2815" i="1"/>
  <c r="W2815" i="1"/>
  <c r="V2807" i="1"/>
  <c r="W2807" i="1"/>
  <c r="V2799" i="1"/>
  <c r="W2799" i="1"/>
  <c r="V2791" i="1"/>
  <c r="W2791" i="1"/>
  <c r="V2783" i="1"/>
  <c r="W2783" i="1"/>
  <c r="V2775" i="1"/>
  <c r="W2775" i="1"/>
  <c r="V2767" i="1"/>
  <c r="W2767" i="1"/>
  <c r="V2759" i="1"/>
  <c r="W2759" i="1"/>
  <c r="V2751" i="1"/>
  <c r="W2751" i="1"/>
  <c r="V2743" i="1"/>
  <c r="W2743" i="1"/>
  <c r="V2735" i="1"/>
  <c r="W2735" i="1"/>
  <c r="V2727" i="1"/>
  <c r="W2727" i="1"/>
  <c r="V2719" i="1"/>
  <c r="W2719" i="1"/>
  <c r="V2711" i="1"/>
  <c r="W2711" i="1"/>
  <c r="V2703" i="1"/>
  <c r="W2703" i="1"/>
  <c r="V2695" i="1"/>
  <c r="W2695" i="1"/>
  <c r="V2687" i="1"/>
  <c r="W2687" i="1"/>
  <c r="V2679" i="1"/>
  <c r="W2679" i="1"/>
  <c r="V2671" i="1"/>
  <c r="W2671" i="1"/>
  <c r="V2663" i="1"/>
  <c r="W2663" i="1"/>
  <c r="V2655" i="1"/>
  <c r="W2655" i="1"/>
  <c r="V2647" i="1"/>
  <c r="W2647" i="1"/>
  <c r="V2639" i="1"/>
  <c r="W2639" i="1"/>
  <c r="V2631" i="1"/>
  <c r="W2631" i="1"/>
  <c r="V2623" i="1"/>
  <c r="W2623" i="1"/>
  <c r="V2615" i="1"/>
  <c r="W2615" i="1"/>
  <c r="V2607" i="1"/>
  <c r="W2607" i="1"/>
  <c r="V2599" i="1"/>
  <c r="W2599" i="1"/>
  <c r="V2591" i="1"/>
  <c r="W2591" i="1"/>
  <c r="V2583" i="1"/>
  <c r="W2583" i="1"/>
  <c r="V2575" i="1"/>
  <c r="W2575" i="1"/>
  <c r="V2567" i="1"/>
  <c r="W2567" i="1"/>
  <c r="V2559" i="1"/>
  <c r="W2559" i="1"/>
  <c r="V2551" i="1"/>
  <c r="W2551" i="1"/>
  <c r="V2543" i="1"/>
  <c r="W2543" i="1"/>
  <c r="V2535" i="1"/>
  <c r="W2535" i="1"/>
  <c r="V2527" i="1"/>
  <c r="W2527" i="1"/>
  <c r="V2519" i="1"/>
  <c r="W2519" i="1"/>
  <c r="V2511" i="1"/>
  <c r="W2511" i="1"/>
  <c r="V2503" i="1"/>
  <c r="W2503" i="1"/>
  <c r="V2495" i="1"/>
  <c r="W2495" i="1"/>
  <c r="V2487" i="1"/>
  <c r="W2487" i="1"/>
  <c r="V2479" i="1"/>
  <c r="W2479" i="1"/>
  <c r="V2471" i="1"/>
  <c r="W2471" i="1"/>
  <c r="V2463" i="1"/>
  <c r="W2463" i="1"/>
  <c r="V2455" i="1"/>
  <c r="W2455" i="1"/>
  <c r="V2447" i="1"/>
  <c r="W2447" i="1"/>
  <c r="V2439" i="1"/>
  <c r="W2439" i="1"/>
  <c r="V2431" i="1"/>
  <c r="W2431" i="1"/>
  <c r="V2423" i="1"/>
  <c r="W2423" i="1"/>
  <c r="V2415" i="1"/>
  <c r="W2415" i="1"/>
  <c r="V2407" i="1"/>
  <c r="W2407" i="1"/>
  <c r="V2399" i="1"/>
  <c r="W2399" i="1"/>
  <c r="V2391" i="1"/>
  <c r="W2391" i="1"/>
  <c r="V2383" i="1"/>
  <c r="W2383" i="1"/>
  <c r="V2375" i="1"/>
  <c r="W2375" i="1"/>
  <c r="V2367" i="1"/>
  <c r="W2367" i="1"/>
  <c r="V2359" i="1"/>
  <c r="W2359" i="1"/>
  <c r="V2351" i="1"/>
  <c r="W2351" i="1"/>
  <c r="V2343" i="1"/>
  <c r="W2343" i="1"/>
  <c r="V2335" i="1"/>
  <c r="W2335" i="1"/>
  <c r="V2327" i="1"/>
  <c r="W2327" i="1"/>
  <c r="V2319" i="1"/>
  <c r="W2319" i="1"/>
  <c r="V2311" i="1"/>
  <c r="W2311" i="1"/>
  <c r="V2303" i="1"/>
  <c r="W2303" i="1"/>
  <c r="V2295" i="1"/>
  <c r="W2295" i="1"/>
  <c r="V2287" i="1"/>
  <c r="W2287" i="1"/>
  <c r="V2279" i="1"/>
  <c r="W2279" i="1"/>
  <c r="V2271" i="1"/>
  <c r="W2271" i="1"/>
  <c r="V2263" i="1"/>
  <c r="W2263" i="1"/>
  <c r="V2255" i="1"/>
  <c r="W2255" i="1"/>
  <c r="V2247" i="1"/>
  <c r="W2247" i="1"/>
  <c r="V2239" i="1"/>
  <c r="W2239" i="1"/>
  <c r="V2231" i="1"/>
  <c r="W2231" i="1"/>
  <c r="V2223" i="1"/>
  <c r="W2223" i="1"/>
  <c r="V2215" i="1"/>
  <c r="W2215" i="1"/>
  <c r="V2207" i="1"/>
  <c r="W2207" i="1"/>
  <c r="V2199" i="1"/>
  <c r="W2199" i="1"/>
  <c r="V2191" i="1"/>
  <c r="W2191" i="1"/>
  <c r="V2183" i="1"/>
  <c r="W2183" i="1"/>
  <c r="V2175" i="1"/>
  <c r="W2175" i="1"/>
  <c r="V2167" i="1"/>
  <c r="W2167" i="1"/>
  <c r="V2159" i="1"/>
  <c r="W2159" i="1"/>
  <c r="V2151" i="1"/>
  <c r="W2151" i="1"/>
  <c r="V2143" i="1"/>
  <c r="W2143" i="1"/>
  <c r="V2135" i="1"/>
  <c r="W2135" i="1"/>
  <c r="V2127" i="1"/>
  <c r="W2127" i="1"/>
  <c r="V2119" i="1"/>
  <c r="W2119" i="1"/>
  <c r="V2111" i="1"/>
  <c r="W2111" i="1"/>
  <c r="V2103" i="1"/>
  <c r="W2103" i="1"/>
  <c r="V2095" i="1"/>
  <c r="W2095" i="1"/>
  <c r="V2087" i="1"/>
  <c r="W2087" i="1"/>
  <c r="V2079" i="1"/>
  <c r="W2079" i="1"/>
  <c r="V2071" i="1"/>
  <c r="W2071" i="1"/>
  <c r="V2063" i="1"/>
  <c r="W2063" i="1"/>
  <c r="V2055" i="1"/>
  <c r="W2055" i="1"/>
  <c r="V2047" i="1"/>
  <c r="W2047" i="1"/>
  <c r="V2039" i="1"/>
  <c r="W2039" i="1"/>
  <c r="V2031" i="1"/>
  <c r="W2031" i="1"/>
  <c r="V2023" i="1"/>
  <c r="W2023" i="1"/>
  <c r="V2015" i="1"/>
  <c r="W2015" i="1"/>
  <c r="V2007" i="1"/>
  <c r="W2007" i="1"/>
  <c r="V1999" i="1"/>
  <c r="W1999" i="1"/>
  <c r="V1991" i="1"/>
  <c r="W1991" i="1"/>
  <c r="V1983" i="1"/>
  <c r="W1983" i="1"/>
  <c r="V1975" i="1"/>
  <c r="W1975" i="1"/>
  <c r="V1967" i="1"/>
  <c r="W1967" i="1"/>
  <c r="V1959" i="1"/>
  <c r="W1959" i="1"/>
  <c r="V1951" i="1"/>
  <c r="W1951" i="1"/>
  <c r="V1943" i="1"/>
  <c r="W1943" i="1"/>
  <c r="V1935" i="1"/>
  <c r="W1935" i="1"/>
  <c r="V1927" i="1"/>
  <c r="W1927" i="1"/>
  <c r="V1919" i="1"/>
  <c r="W1919" i="1"/>
  <c r="V1911" i="1"/>
  <c r="W1911" i="1"/>
  <c r="V1903" i="1"/>
  <c r="W1903" i="1"/>
  <c r="V1895" i="1"/>
  <c r="W1895" i="1"/>
  <c r="V1887" i="1"/>
  <c r="W1887" i="1"/>
  <c r="V1879" i="1"/>
  <c r="W1879" i="1"/>
  <c r="V1871" i="1"/>
  <c r="W1871" i="1"/>
  <c r="V1863" i="1"/>
  <c r="W1863" i="1"/>
  <c r="V1855" i="1"/>
  <c r="W1855" i="1"/>
  <c r="V1847" i="1"/>
  <c r="W1847" i="1"/>
  <c r="V1839" i="1"/>
  <c r="W1839" i="1"/>
  <c r="V1831" i="1"/>
  <c r="W1831" i="1"/>
  <c r="V1823" i="1"/>
  <c r="W1823" i="1"/>
  <c r="V1815" i="1"/>
  <c r="W1815" i="1"/>
  <c r="V1807" i="1"/>
  <c r="W1807" i="1"/>
  <c r="V1799" i="1"/>
  <c r="W1799" i="1"/>
  <c r="V1791" i="1"/>
  <c r="W1791" i="1"/>
  <c r="V1783" i="1"/>
  <c r="W1783" i="1"/>
  <c r="V1775" i="1"/>
  <c r="W1775" i="1"/>
  <c r="V1767" i="1"/>
  <c r="W1767" i="1"/>
  <c r="V1759" i="1"/>
  <c r="W1759" i="1"/>
  <c r="V1751" i="1"/>
  <c r="W1751" i="1"/>
  <c r="V1743" i="1"/>
  <c r="W1743" i="1"/>
  <c r="V1735" i="1"/>
  <c r="W1735" i="1"/>
  <c r="V1727" i="1"/>
  <c r="W1727" i="1"/>
  <c r="V1719" i="1"/>
  <c r="W1719" i="1"/>
  <c r="V1711" i="1"/>
  <c r="W1711" i="1"/>
  <c r="V1703" i="1"/>
  <c r="W1703" i="1"/>
  <c r="V1695" i="1"/>
  <c r="W1695" i="1"/>
  <c r="V1687" i="1"/>
  <c r="W1687" i="1"/>
  <c r="V1679" i="1"/>
  <c r="W1679" i="1"/>
  <c r="V1671" i="1"/>
  <c r="W1671" i="1"/>
  <c r="V1663" i="1"/>
  <c r="W1663" i="1"/>
  <c r="V1655" i="1"/>
  <c r="W1655" i="1"/>
  <c r="V1647" i="1"/>
  <c r="W1647" i="1"/>
  <c r="V1639" i="1"/>
  <c r="W1639" i="1"/>
  <c r="V1631" i="1"/>
  <c r="W1631" i="1"/>
  <c r="V1623" i="1"/>
  <c r="W1623" i="1"/>
  <c r="V1615" i="1"/>
  <c r="W1615" i="1"/>
  <c r="V1607" i="1"/>
  <c r="W1607" i="1"/>
  <c r="V1599" i="1"/>
  <c r="W1599" i="1"/>
  <c r="V1591" i="1"/>
  <c r="W1591" i="1"/>
  <c r="V1583" i="1"/>
  <c r="W1583" i="1"/>
  <c r="V1575" i="1"/>
  <c r="W1575" i="1"/>
  <c r="V1567" i="1"/>
  <c r="W1567" i="1"/>
  <c r="V1559" i="1"/>
  <c r="W1559" i="1"/>
  <c r="V1551" i="1"/>
  <c r="W1551" i="1"/>
  <c r="V1543" i="1"/>
  <c r="W1543" i="1"/>
  <c r="V1535" i="1"/>
  <c r="W1535" i="1"/>
  <c r="V1527" i="1"/>
  <c r="W1527" i="1"/>
  <c r="V1519" i="1"/>
  <c r="W1519" i="1"/>
  <c r="V1511" i="1"/>
  <c r="W1511" i="1"/>
  <c r="V1503" i="1"/>
  <c r="W1503" i="1"/>
  <c r="V1495" i="1"/>
  <c r="W1495" i="1"/>
  <c r="V1487" i="1"/>
  <c r="W1487" i="1"/>
  <c r="V1479" i="1"/>
  <c r="W1479" i="1"/>
  <c r="V1471" i="1"/>
  <c r="W1471" i="1"/>
  <c r="V1463" i="1"/>
  <c r="W1463" i="1"/>
  <c r="V1455" i="1"/>
  <c r="W1455" i="1"/>
  <c r="V1447" i="1"/>
  <c r="W1447" i="1"/>
  <c r="V1439" i="1"/>
  <c r="W1439" i="1"/>
  <c r="V1431" i="1"/>
  <c r="W1431" i="1"/>
  <c r="V1423" i="1"/>
  <c r="W1423" i="1"/>
  <c r="V1415" i="1"/>
  <c r="W1415" i="1"/>
  <c r="V1407" i="1"/>
  <c r="W1407" i="1"/>
  <c r="V1399" i="1"/>
  <c r="W1399" i="1"/>
  <c r="V1391" i="1"/>
  <c r="W1391" i="1"/>
  <c r="V1383" i="1"/>
  <c r="W1383" i="1"/>
  <c r="V1375" i="1"/>
  <c r="W1375" i="1"/>
  <c r="V1367" i="1"/>
  <c r="W1367" i="1"/>
  <c r="V1359" i="1"/>
  <c r="W1359" i="1"/>
  <c r="V1351" i="1"/>
  <c r="W1351" i="1"/>
  <c r="V1343" i="1"/>
  <c r="W1343" i="1"/>
  <c r="V1335" i="1"/>
  <c r="W1335" i="1"/>
  <c r="V1327" i="1"/>
  <c r="W1327" i="1"/>
  <c r="V1319" i="1"/>
  <c r="W1319" i="1"/>
  <c r="V1311" i="1"/>
  <c r="W1311" i="1"/>
  <c r="V1303" i="1"/>
  <c r="W1303" i="1"/>
  <c r="V1295" i="1"/>
  <c r="W1295" i="1"/>
  <c r="V1287" i="1"/>
  <c r="W1287" i="1"/>
  <c r="V1279" i="1"/>
  <c r="W1279" i="1"/>
  <c r="V1271" i="1"/>
  <c r="W1271" i="1"/>
  <c r="V1263" i="1"/>
  <c r="W1263" i="1"/>
  <c r="V1255" i="1"/>
  <c r="W1255" i="1"/>
  <c r="V1247" i="1"/>
  <c r="W1247" i="1"/>
  <c r="V1239" i="1"/>
  <c r="W1239" i="1"/>
  <c r="V1231" i="1"/>
  <c r="W1231" i="1"/>
  <c r="V1223" i="1"/>
  <c r="W1223" i="1"/>
  <c r="V1215" i="1"/>
  <c r="W1215" i="1"/>
  <c r="V1207" i="1"/>
  <c r="W1207" i="1"/>
  <c r="V1199" i="1"/>
  <c r="W1199" i="1"/>
  <c r="V1191" i="1"/>
  <c r="W1191" i="1"/>
  <c r="V1183" i="1"/>
  <c r="W1183" i="1"/>
  <c r="V1175" i="1"/>
  <c r="W1175" i="1"/>
  <c r="V1167" i="1"/>
  <c r="W1167" i="1"/>
  <c r="V1159" i="1"/>
  <c r="W1159" i="1"/>
  <c r="V1151" i="1"/>
  <c r="W1151" i="1"/>
  <c r="V1143" i="1"/>
  <c r="W1143" i="1"/>
  <c r="V1135" i="1"/>
  <c r="W1135" i="1"/>
  <c r="V1127" i="1"/>
  <c r="W1127" i="1"/>
  <c r="V1119" i="1"/>
  <c r="W1119" i="1"/>
  <c r="V1111" i="1"/>
  <c r="W1111" i="1"/>
  <c r="V1103" i="1"/>
  <c r="W1103" i="1"/>
  <c r="V1095" i="1"/>
  <c r="W1095" i="1"/>
  <c r="V1087" i="1"/>
  <c r="W1087" i="1"/>
  <c r="V1079" i="1"/>
  <c r="W1079" i="1"/>
  <c r="V1071" i="1"/>
  <c r="W1071" i="1"/>
  <c r="V1063" i="1"/>
  <c r="W1063" i="1"/>
  <c r="V1055" i="1"/>
  <c r="W1055" i="1"/>
  <c r="V1047" i="1"/>
  <c r="W1047" i="1"/>
  <c r="V1039" i="1"/>
  <c r="W1039" i="1"/>
  <c r="V1031" i="1"/>
  <c r="W1031" i="1"/>
  <c r="V1023" i="1"/>
  <c r="W1023" i="1"/>
  <c r="V1015" i="1"/>
  <c r="W1015" i="1"/>
  <c r="V1007" i="1"/>
  <c r="W1007" i="1"/>
  <c r="V999" i="1"/>
  <c r="W999" i="1"/>
  <c r="V991" i="1"/>
  <c r="W991" i="1"/>
  <c r="V983" i="1"/>
  <c r="W983" i="1"/>
  <c r="V975" i="1"/>
  <c r="W975" i="1"/>
  <c r="V967" i="1"/>
  <c r="W967" i="1"/>
  <c r="V959" i="1"/>
  <c r="W959" i="1"/>
  <c r="V951" i="1"/>
  <c r="W951" i="1"/>
  <c r="V943" i="1"/>
  <c r="W943" i="1"/>
  <c r="V935" i="1"/>
  <c r="W935" i="1"/>
  <c r="V927" i="1"/>
  <c r="W927" i="1"/>
  <c r="V919" i="1"/>
  <c r="W919" i="1"/>
  <c r="V911" i="1"/>
  <c r="W911" i="1"/>
  <c r="V903" i="1"/>
  <c r="W903" i="1"/>
  <c r="V895" i="1"/>
  <c r="W895" i="1"/>
  <c r="V887" i="1"/>
  <c r="W887" i="1"/>
  <c r="V879" i="1"/>
  <c r="W879" i="1"/>
  <c r="V871" i="1"/>
  <c r="W871" i="1"/>
  <c r="V863" i="1"/>
  <c r="W863" i="1"/>
  <c r="V855" i="1"/>
  <c r="W855" i="1"/>
  <c r="V847" i="1"/>
  <c r="W847" i="1"/>
  <c r="V839" i="1"/>
  <c r="W839" i="1"/>
  <c r="V831" i="1"/>
  <c r="W831" i="1"/>
  <c r="V823" i="1"/>
  <c r="W823" i="1"/>
  <c r="V815" i="1"/>
  <c r="W815" i="1"/>
  <c r="V807" i="1"/>
  <c r="W807" i="1"/>
  <c r="V799" i="1"/>
  <c r="W799" i="1"/>
  <c r="V791" i="1"/>
  <c r="W791" i="1"/>
  <c r="V783" i="1"/>
  <c r="W783" i="1"/>
  <c r="V775" i="1"/>
  <c r="W775" i="1"/>
  <c r="V767" i="1"/>
  <c r="W767" i="1"/>
  <c r="V759" i="1"/>
  <c r="W759" i="1"/>
  <c r="V751" i="1"/>
  <c r="W751" i="1"/>
  <c r="V743" i="1"/>
  <c r="W743" i="1"/>
  <c r="V735" i="1"/>
  <c r="W735" i="1"/>
  <c r="V727" i="1"/>
  <c r="W727" i="1"/>
  <c r="V719" i="1"/>
  <c r="W719" i="1"/>
  <c r="V711" i="1"/>
  <c r="W711" i="1"/>
  <c r="V703" i="1"/>
  <c r="W703" i="1"/>
  <c r="V695" i="1"/>
  <c r="W695" i="1"/>
  <c r="V687" i="1"/>
  <c r="W687" i="1"/>
  <c r="V679" i="1"/>
  <c r="W679" i="1"/>
  <c r="V671" i="1"/>
  <c r="W671" i="1"/>
  <c r="V663" i="1"/>
  <c r="W663" i="1"/>
  <c r="V655" i="1"/>
  <c r="W655" i="1"/>
  <c r="V647" i="1"/>
  <c r="W647" i="1"/>
  <c r="V639" i="1"/>
  <c r="W639" i="1"/>
  <c r="V631" i="1"/>
  <c r="W631" i="1"/>
  <c r="V623" i="1"/>
  <c r="W623" i="1"/>
  <c r="V615" i="1"/>
  <c r="W615" i="1"/>
  <c r="V607" i="1"/>
  <c r="W607" i="1"/>
  <c r="V599" i="1"/>
  <c r="W599" i="1"/>
  <c r="V591" i="1"/>
  <c r="W591" i="1"/>
  <c r="V583" i="1"/>
  <c r="W583" i="1"/>
  <c r="V575" i="1"/>
  <c r="W575" i="1"/>
  <c r="V567" i="1"/>
  <c r="W567" i="1"/>
  <c r="V559" i="1"/>
  <c r="W559" i="1"/>
  <c r="V551" i="1"/>
  <c r="W551" i="1"/>
  <c r="V543" i="1"/>
  <c r="W543" i="1"/>
  <c r="V535" i="1"/>
  <c r="W535" i="1"/>
  <c r="V527" i="1"/>
  <c r="W527" i="1"/>
  <c r="V519" i="1"/>
  <c r="W519" i="1"/>
  <c r="V511" i="1"/>
  <c r="W511" i="1"/>
  <c r="V503" i="1"/>
  <c r="W503" i="1"/>
  <c r="V495" i="1"/>
  <c r="W495" i="1"/>
  <c r="V487" i="1"/>
  <c r="W487" i="1"/>
  <c r="V479" i="1"/>
  <c r="W479" i="1"/>
  <c r="V471" i="1"/>
  <c r="W471" i="1"/>
  <c r="V463" i="1"/>
  <c r="W463" i="1"/>
  <c r="V455" i="1"/>
  <c r="W455" i="1"/>
  <c r="V447" i="1"/>
  <c r="W447" i="1"/>
  <c r="V439" i="1"/>
  <c r="W439" i="1"/>
  <c r="V431" i="1"/>
  <c r="W431" i="1"/>
  <c r="V423" i="1"/>
  <c r="W423" i="1"/>
  <c r="V415" i="1"/>
  <c r="W415" i="1"/>
  <c r="V407" i="1"/>
  <c r="W407" i="1"/>
  <c r="V399" i="1"/>
  <c r="W399" i="1"/>
  <c r="V391" i="1"/>
  <c r="W391" i="1"/>
  <c r="V383" i="1"/>
  <c r="W383" i="1"/>
  <c r="V375" i="1"/>
  <c r="W375" i="1"/>
  <c r="V367" i="1"/>
  <c r="W367" i="1"/>
  <c r="V359" i="1"/>
  <c r="W359" i="1"/>
  <c r="V351" i="1"/>
  <c r="W351" i="1"/>
  <c r="V343" i="1"/>
  <c r="W343" i="1"/>
  <c r="V335" i="1"/>
  <c r="W335" i="1"/>
  <c r="V327" i="1"/>
  <c r="W327" i="1"/>
  <c r="V319" i="1"/>
  <c r="W319" i="1"/>
  <c r="V311" i="1"/>
  <c r="W311" i="1"/>
  <c r="V303" i="1"/>
  <c r="W303" i="1"/>
  <c r="V295" i="1"/>
  <c r="W295" i="1"/>
  <c r="V287" i="1"/>
  <c r="W287" i="1"/>
  <c r="V279" i="1"/>
  <c r="W279" i="1"/>
  <c r="V271" i="1"/>
  <c r="W271" i="1"/>
  <c r="V263" i="1"/>
  <c r="W263" i="1"/>
  <c r="V255" i="1"/>
  <c r="W255" i="1"/>
  <c r="V247" i="1"/>
  <c r="W247" i="1"/>
  <c r="V239" i="1"/>
  <c r="W239" i="1"/>
  <c r="V231" i="1"/>
  <c r="W231" i="1"/>
  <c r="V223" i="1"/>
  <c r="W223" i="1"/>
  <c r="V215" i="1"/>
  <c r="W215" i="1"/>
  <c r="V207" i="1"/>
  <c r="W207" i="1"/>
  <c r="V199" i="1"/>
  <c r="W199" i="1"/>
  <c r="V191" i="1"/>
  <c r="W191" i="1"/>
  <c r="V183" i="1"/>
  <c r="W183" i="1"/>
  <c r="V175" i="1"/>
  <c r="W175" i="1"/>
  <c r="V167" i="1"/>
  <c r="W167" i="1"/>
  <c r="V159" i="1"/>
  <c r="W159" i="1"/>
  <c r="V151" i="1"/>
  <c r="W151" i="1"/>
  <c r="V143" i="1"/>
  <c r="W143" i="1"/>
  <c r="V135" i="1"/>
  <c r="W135" i="1"/>
  <c r="V127" i="1"/>
  <c r="W127" i="1"/>
  <c r="V119" i="1"/>
  <c r="W119" i="1"/>
  <c r="V111" i="1"/>
  <c r="W111" i="1"/>
  <c r="V103" i="1"/>
  <c r="W103" i="1"/>
  <c r="V95" i="1"/>
  <c r="W95" i="1"/>
  <c r="V87" i="1"/>
  <c r="W87" i="1"/>
  <c r="V79" i="1"/>
  <c r="W79" i="1"/>
  <c r="V71" i="1"/>
  <c r="W71" i="1"/>
  <c r="V63" i="1"/>
  <c r="W63" i="1"/>
  <c r="V55" i="1"/>
  <c r="W55" i="1"/>
  <c r="V47" i="1"/>
  <c r="W47" i="1"/>
  <c r="V39" i="1"/>
  <c r="W39" i="1"/>
  <c r="V31" i="1"/>
  <c r="W31" i="1"/>
  <c r="V23" i="1"/>
  <c r="W23" i="1"/>
  <c r="V15" i="1"/>
  <c r="W15" i="1"/>
  <c r="V7" i="1"/>
  <c r="W7" i="1"/>
  <c r="V1101" i="1"/>
  <c r="W1101" i="1"/>
  <c r="V1093" i="1"/>
  <c r="W1093" i="1"/>
  <c r="V1085" i="1"/>
  <c r="W1085" i="1"/>
  <c r="V1077" i="1"/>
  <c r="W1077" i="1"/>
  <c r="V1069" i="1"/>
  <c r="W1069" i="1"/>
  <c r="V1061" i="1"/>
  <c r="W1061" i="1"/>
  <c r="V1053" i="1"/>
  <c r="W1053" i="1"/>
  <c r="V1045" i="1"/>
  <c r="W1045" i="1"/>
  <c r="V1037" i="1"/>
  <c r="W1037" i="1"/>
  <c r="V1029" i="1"/>
  <c r="W1029" i="1"/>
  <c r="V1021" i="1"/>
  <c r="W1021" i="1"/>
  <c r="V1013" i="1"/>
  <c r="W1013" i="1"/>
  <c r="V1005" i="1"/>
  <c r="W1005" i="1"/>
  <c r="V997" i="1"/>
  <c r="W997" i="1"/>
  <c r="V989" i="1"/>
  <c r="W989" i="1"/>
  <c r="V981" i="1"/>
  <c r="W981" i="1"/>
  <c r="V973" i="1"/>
  <c r="W973" i="1"/>
  <c r="V965" i="1"/>
  <c r="W965" i="1"/>
  <c r="V957" i="1"/>
  <c r="W957" i="1"/>
  <c r="V949" i="1"/>
  <c r="W949" i="1"/>
  <c r="V941" i="1"/>
  <c r="W941" i="1"/>
  <c r="V933" i="1"/>
  <c r="W933" i="1"/>
  <c r="V925" i="1"/>
  <c r="W925" i="1"/>
  <c r="V917" i="1"/>
  <c r="W917" i="1"/>
  <c r="V909" i="1"/>
  <c r="W909" i="1"/>
  <c r="V901" i="1"/>
  <c r="W901" i="1"/>
  <c r="V893" i="1"/>
  <c r="W893" i="1"/>
  <c r="V885" i="1"/>
  <c r="W885" i="1"/>
  <c r="V877" i="1"/>
  <c r="W877" i="1"/>
  <c r="V869" i="1"/>
  <c r="W869" i="1"/>
  <c r="V861" i="1"/>
  <c r="W861" i="1"/>
  <c r="V853" i="1"/>
  <c r="W853" i="1"/>
  <c r="V845" i="1"/>
  <c r="W845" i="1"/>
  <c r="V837" i="1"/>
  <c r="W837" i="1"/>
  <c r="V829" i="1"/>
  <c r="W829" i="1"/>
  <c r="V821" i="1"/>
  <c r="W821" i="1"/>
  <c r="V813" i="1"/>
  <c r="W813" i="1"/>
  <c r="V805" i="1"/>
  <c r="W805" i="1"/>
  <c r="V797" i="1"/>
  <c r="W797" i="1"/>
  <c r="V789" i="1"/>
  <c r="W789" i="1"/>
  <c r="V781" i="1"/>
  <c r="W781" i="1"/>
  <c r="V773" i="1"/>
  <c r="W773" i="1"/>
  <c r="V765" i="1"/>
  <c r="W765" i="1"/>
  <c r="V757" i="1"/>
  <c r="W757" i="1"/>
  <c r="V749" i="1"/>
  <c r="W749" i="1"/>
  <c r="V741" i="1"/>
  <c r="W741" i="1"/>
  <c r="V733" i="1"/>
  <c r="W733" i="1"/>
  <c r="V725" i="1"/>
  <c r="W725" i="1"/>
  <c r="V717" i="1"/>
  <c r="W717" i="1"/>
  <c r="V709" i="1"/>
  <c r="W709" i="1"/>
  <c r="V701" i="1"/>
  <c r="W701" i="1"/>
  <c r="V693" i="1"/>
  <c r="W693" i="1"/>
  <c r="V685" i="1"/>
  <c r="W685" i="1"/>
  <c r="V677" i="1"/>
  <c r="W677" i="1"/>
  <c r="V669" i="1"/>
  <c r="W669" i="1"/>
  <c r="V661" i="1"/>
  <c r="W661" i="1"/>
  <c r="V653" i="1"/>
  <c r="W653" i="1"/>
  <c r="V645" i="1"/>
  <c r="W645" i="1"/>
  <c r="V637" i="1"/>
  <c r="W637" i="1"/>
  <c r="V629" i="1"/>
  <c r="W629" i="1"/>
  <c r="V621" i="1"/>
  <c r="W621" i="1"/>
  <c r="V613" i="1"/>
  <c r="W613" i="1"/>
  <c r="V605" i="1"/>
  <c r="W605" i="1"/>
  <c r="V597" i="1"/>
  <c r="W597" i="1"/>
  <c r="V589" i="1"/>
  <c r="W589" i="1"/>
  <c r="V581" i="1"/>
  <c r="W581" i="1"/>
  <c r="V573" i="1"/>
  <c r="W573" i="1"/>
  <c r="V565" i="1"/>
  <c r="W565" i="1"/>
  <c r="V557" i="1"/>
  <c r="W557" i="1"/>
  <c r="V549" i="1"/>
  <c r="W549" i="1"/>
  <c r="V541" i="1"/>
  <c r="W541" i="1"/>
  <c r="V533" i="1"/>
  <c r="W533" i="1"/>
  <c r="V525" i="1"/>
  <c r="W525" i="1"/>
  <c r="V517" i="1"/>
  <c r="W517" i="1"/>
  <c r="V509" i="1"/>
  <c r="W509" i="1"/>
  <c r="V501" i="1"/>
  <c r="W501" i="1"/>
  <c r="V493" i="1"/>
  <c r="W493" i="1"/>
  <c r="V485" i="1"/>
  <c r="W485" i="1"/>
  <c r="V477" i="1"/>
  <c r="W477" i="1"/>
  <c r="V469" i="1"/>
  <c r="W469" i="1"/>
  <c r="V461" i="1"/>
  <c r="W461" i="1"/>
  <c r="V453" i="1"/>
  <c r="W453" i="1"/>
  <c r="V445" i="1"/>
  <c r="W445" i="1"/>
  <c r="V437" i="1"/>
  <c r="W437" i="1"/>
  <c r="V429" i="1"/>
  <c r="W429" i="1"/>
  <c r="V421" i="1"/>
  <c r="W421" i="1"/>
  <c r="V413" i="1"/>
  <c r="W413" i="1"/>
  <c r="V405" i="1"/>
  <c r="W405" i="1"/>
  <c r="V397" i="1"/>
  <c r="W397" i="1"/>
  <c r="V389" i="1"/>
  <c r="W389" i="1"/>
  <c r="V381" i="1"/>
  <c r="W381" i="1"/>
  <c r="V373" i="1"/>
  <c r="W373" i="1"/>
  <c r="V365" i="1"/>
  <c r="W365" i="1"/>
  <c r="V357" i="1"/>
  <c r="W357" i="1"/>
  <c r="V349" i="1"/>
  <c r="W349" i="1"/>
  <c r="V341" i="1"/>
  <c r="W341" i="1"/>
  <c r="V333" i="1"/>
  <c r="W333" i="1"/>
  <c r="V325" i="1"/>
  <c r="W325" i="1"/>
  <c r="V317" i="1"/>
  <c r="W317" i="1"/>
  <c r="V309" i="1"/>
  <c r="W309" i="1"/>
  <c r="V301" i="1"/>
  <c r="W301" i="1"/>
  <c r="V293" i="1"/>
  <c r="W293" i="1"/>
  <c r="V285" i="1"/>
  <c r="W285" i="1"/>
  <c r="V277" i="1"/>
  <c r="W277" i="1"/>
  <c r="V269" i="1"/>
  <c r="W269" i="1"/>
  <c r="V261" i="1"/>
  <c r="W261" i="1"/>
  <c r="V253" i="1"/>
  <c r="W253" i="1"/>
  <c r="V245" i="1"/>
  <c r="W245" i="1"/>
  <c r="V237" i="1"/>
  <c r="W237" i="1"/>
  <c r="V229" i="1"/>
  <c r="W229" i="1"/>
  <c r="V221" i="1"/>
  <c r="W221" i="1"/>
  <c r="V213" i="1"/>
  <c r="W213" i="1"/>
  <c r="V205" i="1"/>
  <c r="W205" i="1"/>
  <c r="V197" i="1"/>
  <c r="W197" i="1"/>
  <c r="V189" i="1"/>
  <c r="W189" i="1"/>
  <c r="V181" i="1"/>
  <c r="W181" i="1"/>
  <c r="V173" i="1"/>
  <c r="W173" i="1"/>
  <c r="V165" i="1"/>
  <c r="W165" i="1"/>
  <c r="V157" i="1"/>
  <c r="W157" i="1"/>
  <c r="V149" i="1"/>
  <c r="W149" i="1"/>
  <c r="V141" i="1"/>
  <c r="W141" i="1"/>
  <c r="V133" i="1"/>
  <c r="W133" i="1"/>
  <c r="V125" i="1"/>
  <c r="W125" i="1"/>
  <c r="V117" i="1"/>
  <c r="W117" i="1"/>
  <c r="V109" i="1"/>
  <c r="W109" i="1"/>
  <c r="V101" i="1"/>
  <c r="W101" i="1"/>
  <c r="V93" i="1"/>
  <c r="W93" i="1"/>
  <c r="V85" i="1"/>
  <c r="W85" i="1"/>
  <c r="V77" i="1"/>
  <c r="W77" i="1"/>
  <c r="V69" i="1"/>
  <c r="W69" i="1"/>
  <c r="V61" i="1"/>
  <c r="W61" i="1"/>
  <c r="V53" i="1"/>
  <c r="W53" i="1"/>
  <c r="V45" i="1"/>
  <c r="W45" i="1"/>
  <c r="V37" i="1"/>
  <c r="W37" i="1"/>
  <c r="V29" i="1"/>
  <c r="W29" i="1"/>
  <c r="V21" i="1"/>
  <c r="W21" i="1"/>
  <c r="V13" i="1"/>
  <c r="W13" i="1"/>
  <c r="V5" i="1"/>
  <c r="W5" i="1"/>
  <c r="V732" i="1"/>
  <c r="W732" i="1"/>
  <c r="V724" i="1"/>
  <c r="W724" i="1"/>
  <c r="V716" i="1"/>
  <c r="W716" i="1"/>
  <c r="V708" i="1"/>
  <c r="W708" i="1"/>
  <c r="V700" i="1"/>
  <c r="W700" i="1"/>
  <c r="V692" i="1"/>
  <c r="W692" i="1"/>
  <c r="V684" i="1"/>
  <c r="W684" i="1"/>
  <c r="V676" i="1"/>
  <c r="W676" i="1"/>
  <c r="V668" i="1"/>
  <c r="W668" i="1"/>
  <c r="V660" i="1"/>
  <c r="W660" i="1"/>
  <c r="V652" i="1"/>
  <c r="W652" i="1"/>
  <c r="V644" i="1"/>
  <c r="W644" i="1"/>
  <c r="V636" i="1"/>
  <c r="W636" i="1"/>
  <c r="V628" i="1"/>
  <c r="W628" i="1"/>
  <c r="V620" i="1"/>
  <c r="W620" i="1"/>
  <c r="V612" i="1"/>
  <c r="W612" i="1"/>
  <c r="V604" i="1"/>
  <c r="W604" i="1"/>
  <c r="V596" i="1"/>
  <c r="W596" i="1"/>
  <c r="V588" i="1"/>
  <c r="W588" i="1"/>
  <c r="V580" i="1"/>
  <c r="W580" i="1"/>
  <c r="V572" i="1"/>
  <c r="W572" i="1"/>
  <c r="V564" i="1"/>
  <c r="W564" i="1"/>
  <c r="V556" i="1"/>
  <c r="W556" i="1"/>
  <c r="V548" i="1"/>
  <c r="W548" i="1"/>
  <c r="V540" i="1"/>
  <c r="W540" i="1"/>
  <c r="V532" i="1"/>
  <c r="W532" i="1"/>
  <c r="V524" i="1"/>
  <c r="W524" i="1"/>
  <c r="V516" i="1"/>
  <c r="W516" i="1"/>
  <c r="V508" i="1"/>
  <c r="W508" i="1"/>
  <c r="V500" i="1"/>
  <c r="W500" i="1"/>
  <c r="V492" i="1"/>
  <c r="W492" i="1"/>
  <c r="V484" i="1"/>
  <c r="W484" i="1"/>
  <c r="V476" i="1"/>
  <c r="W476" i="1"/>
  <c r="V468" i="1"/>
  <c r="W468" i="1"/>
  <c r="V460" i="1"/>
  <c r="W460" i="1"/>
  <c r="V452" i="1"/>
  <c r="W452" i="1"/>
  <c r="V444" i="1"/>
  <c r="W444" i="1"/>
  <c r="V436" i="1"/>
  <c r="W436" i="1"/>
  <c r="V428" i="1"/>
  <c r="W428" i="1"/>
  <c r="V420" i="1"/>
  <c r="W420" i="1"/>
  <c r="V412" i="1"/>
  <c r="W412" i="1"/>
  <c r="V404" i="1"/>
  <c r="W404" i="1"/>
  <c r="V396" i="1"/>
  <c r="W396" i="1"/>
  <c r="V388" i="1"/>
  <c r="W388" i="1"/>
  <c r="V380" i="1"/>
  <c r="W380" i="1"/>
  <c r="V372" i="1"/>
  <c r="W372" i="1"/>
  <c r="V364" i="1"/>
  <c r="W364" i="1"/>
  <c r="V356" i="1"/>
  <c r="W356" i="1"/>
  <c r="V348" i="1"/>
  <c r="W348" i="1"/>
  <c r="V340" i="1"/>
  <c r="W340" i="1"/>
  <c r="V332" i="1"/>
  <c r="W332" i="1"/>
  <c r="V324" i="1"/>
  <c r="W324" i="1"/>
  <c r="V316" i="1"/>
  <c r="W316" i="1"/>
  <c r="V308" i="1"/>
  <c r="W308" i="1"/>
  <c r="V300" i="1"/>
  <c r="W300" i="1"/>
  <c r="V292" i="1"/>
  <c r="W292" i="1"/>
  <c r="V284" i="1"/>
  <c r="W284" i="1"/>
  <c r="V276" i="1"/>
  <c r="W276" i="1"/>
  <c r="V268" i="1"/>
  <c r="W268" i="1"/>
  <c r="V260" i="1"/>
  <c r="W260" i="1"/>
  <c r="V252" i="1"/>
  <c r="W252" i="1"/>
  <c r="V244" i="1"/>
  <c r="W244" i="1"/>
  <c r="V236" i="1"/>
  <c r="W236" i="1"/>
  <c r="V228" i="1"/>
  <c r="W228" i="1"/>
  <c r="V220" i="1"/>
  <c r="W220" i="1"/>
  <c r="V212" i="1"/>
  <c r="W212" i="1"/>
  <c r="V204" i="1"/>
  <c r="W204" i="1"/>
  <c r="V196" i="1"/>
  <c r="W196" i="1"/>
  <c r="V188" i="1"/>
  <c r="W188" i="1"/>
  <c r="V180" i="1"/>
  <c r="W180" i="1"/>
  <c r="V172" i="1"/>
  <c r="W172" i="1"/>
  <c r="V164" i="1"/>
  <c r="W164" i="1"/>
  <c r="V156" i="1"/>
  <c r="W156" i="1"/>
  <c r="V148" i="1"/>
  <c r="W148" i="1"/>
  <c r="V140" i="1"/>
  <c r="W140" i="1"/>
  <c r="V132" i="1"/>
  <c r="W132" i="1"/>
  <c r="V124" i="1"/>
  <c r="W124" i="1"/>
  <c r="V116" i="1"/>
  <c r="W116" i="1"/>
  <c r="V108" i="1"/>
  <c r="W108" i="1"/>
  <c r="V100" i="1"/>
  <c r="W100" i="1"/>
  <c r="V92" i="1"/>
  <c r="W92" i="1"/>
  <c r="V84" i="1"/>
  <c r="W84" i="1"/>
  <c r="V76" i="1"/>
  <c r="W76" i="1"/>
  <c r="V68" i="1"/>
  <c r="W68" i="1"/>
  <c r="V60" i="1"/>
  <c r="W60" i="1"/>
  <c r="V52" i="1"/>
  <c r="W52" i="1"/>
  <c r="V44" i="1"/>
  <c r="W44" i="1"/>
  <c r="V36" i="1"/>
  <c r="W36" i="1"/>
  <c r="V28" i="1"/>
  <c r="W28" i="1"/>
  <c r="V20" i="1"/>
  <c r="W20" i="1"/>
  <c r="V12" i="1"/>
  <c r="W12" i="1"/>
  <c r="V4" i="1"/>
  <c r="W4" i="1"/>
  <c r="V1107" i="1"/>
  <c r="W1107" i="1"/>
  <c r="V1099" i="1"/>
  <c r="W1099" i="1"/>
  <c r="V1091" i="1"/>
  <c r="W1091" i="1"/>
  <c r="V1083" i="1"/>
  <c r="W1083" i="1"/>
  <c r="V1075" i="1"/>
  <c r="W1075" i="1"/>
  <c r="V1067" i="1"/>
  <c r="W1067" i="1"/>
  <c r="V1059" i="1"/>
  <c r="W1059" i="1"/>
  <c r="V1051" i="1"/>
  <c r="W1051" i="1"/>
  <c r="V1043" i="1"/>
  <c r="W1043" i="1"/>
  <c r="V1035" i="1"/>
  <c r="W1035" i="1"/>
  <c r="V1027" i="1"/>
  <c r="W1027" i="1"/>
  <c r="V1019" i="1"/>
  <c r="W1019" i="1"/>
  <c r="V1011" i="1"/>
  <c r="W1011" i="1"/>
  <c r="V1003" i="1"/>
  <c r="W1003" i="1"/>
  <c r="V995" i="1"/>
  <c r="W995" i="1"/>
  <c r="V987" i="1"/>
  <c r="W987" i="1"/>
  <c r="V979" i="1"/>
  <c r="W979" i="1"/>
  <c r="V971" i="1"/>
  <c r="W971" i="1"/>
  <c r="V963" i="1"/>
  <c r="W963" i="1"/>
  <c r="V955" i="1"/>
  <c r="W955" i="1"/>
  <c r="V947" i="1"/>
  <c r="W947" i="1"/>
  <c r="V939" i="1"/>
  <c r="W939" i="1"/>
  <c r="V931" i="1"/>
  <c r="W931" i="1"/>
  <c r="V923" i="1"/>
  <c r="W923" i="1"/>
  <c r="V915" i="1"/>
  <c r="W915" i="1"/>
  <c r="V907" i="1"/>
  <c r="W907" i="1"/>
  <c r="V899" i="1"/>
  <c r="W899" i="1"/>
  <c r="V891" i="1"/>
  <c r="W891" i="1"/>
  <c r="V883" i="1"/>
  <c r="W883" i="1"/>
  <c r="V875" i="1"/>
  <c r="W875" i="1"/>
  <c r="V867" i="1"/>
  <c r="W867" i="1"/>
  <c r="V859" i="1"/>
  <c r="W859" i="1"/>
  <c r="V851" i="1"/>
  <c r="W851" i="1"/>
  <c r="V843" i="1"/>
  <c r="W843" i="1"/>
  <c r="V835" i="1"/>
  <c r="W835" i="1"/>
  <c r="V827" i="1"/>
  <c r="W827" i="1"/>
  <c r="V819" i="1"/>
  <c r="W819" i="1"/>
  <c r="V811" i="1"/>
  <c r="W811" i="1"/>
  <c r="V803" i="1"/>
  <c r="W803" i="1"/>
  <c r="V795" i="1"/>
  <c r="W795" i="1"/>
  <c r="V787" i="1"/>
  <c r="W787" i="1"/>
  <c r="V779" i="1"/>
  <c r="W779" i="1"/>
  <c r="V771" i="1"/>
  <c r="W771" i="1"/>
  <c r="V763" i="1"/>
  <c r="W763" i="1"/>
  <c r="V755" i="1"/>
  <c r="W755" i="1"/>
  <c r="V747" i="1"/>
  <c r="W747" i="1"/>
  <c r="V739" i="1"/>
  <c r="W739" i="1"/>
  <c r="V731" i="1"/>
  <c r="W731" i="1"/>
  <c r="V723" i="1"/>
  <c r="W723" i="1"/>
  <c r="V715" i="1"/>
  <c r="W715" i="1"/>
  <c r="V707" i="1"/>
  <c r="W707" i="1"/>
  <c r="V699" i="1"/>
  <c r="W699" i="1"/>
  <c r="V691" i="1"/>
  <c r="W691" i="1"/>
  <c r="V683" i="1"/>
  <c r="W683" i="1"/>
  <c r="V675" i="1"/>
  <c r="W675" i="1"/>
  <c r="V667" i="1"/>
  <c r="W667" i="1"/>
  <c r="V659" i="1"/>
  <c r="W659" i="1"/>
  <c r="V651" i="1"/>
  <c r="W651" i="1"/>
  <c r="V643" i="1"/>
  <c r="W643" i="1"/>
  <c r="V635" i="1"/>
  <c r="W635" i="1"/>
  <c r="V627" i="1"/>
  <c r="W627" i="1"/>
  <c r="V619" i="1"/>
  <c r="W619" i="1"/>
  <c r="V611" i="1"/>
  <c r="W611" i="1"/>
  <c r="V603" i="1"/>
  <c r="W603" i="1"/>
  <c r="V595" i="1"/>
  <c r="W595" i="1"/>
  <c r="V587" i="1"/>
  <c r="W587" i="1"/>
  <c r="V579" i="1"/>
  <c r="W579" i="1"/>
  <c r="V571" i="1"/>
  <c r="W571" i="1"/>
  <c r="V563" i="1"/>
  <c r="W563" i="1"/>
  <c r="V555" i="1"/>
  <c r="W555" i="1"/>
  <c r="V547" i="1"/>
  <c r="W547" i="1"/>
  <c r="V539" i="1"/>
  <c r="W539" i="1"/>
  <c r="V531" i="1"/>
  <c r="W531" i="1"/>
  <c r="V523" i="1"/>
  <c r="W523" i="1"/>
  <c r="V515" i="1"/>
  <c r="W515" i="1"/>
  <c r="V507" i="1"/>
  <c r="W507" i="1"/>
  <c r="V499" i="1"/>
  <c r="W499" i="1"/>
  <c r="V491" i="1"/>
  <c r="W491" i="1"/>
  <c r="V483" i="1"/>
  <c r="W483" i="1"/>
  <c r="V475" i="1"/>
  <c r="W475" i="1"/>
  <c r="V467" i="1"/>
  <c r="W467" i="1"/>
  <c r="V459" i="1"/>
  <c r="W459" i="1"/>
  <c r="V451" i="1"/>
  <c r="W451" i="1"/>
  <c r="V443" i="1"/>
  <c r="W443" i="1"/>
  <c r="V435" i="1"/>
  <c r="W435" i="1"/>
  <c r="V427" i="1"/>
  <c r="W427" i="1"/>
  <c r="V419" i="1"/>
  <c r="W419" i="1"/>
  <c r="V411" i="1"/>
  <c r="W411" i="1"/>
  <c r="V403" i="1"/>
  <c r="W403" i="1"/>
  <c r="V395" i="1"/>
  <c r="W395" i="1"/>
  <c r="V387" i="1"/>
  <c r="W387" i="1"/>
  <c r="V379" i="1"/>
  <c r="W379" i="1"/>
  <c r="V371" i="1"/>
  <c r="W371" i="1"/>
  <c r="V363" i="1"/>
  <c r="W363" i="1"/>
  <c r="V355" i="1"/>
  <c r="W355" i="1"/>
  <c r="V347" i="1"/>
  <c r="W347" i="1"/>
  <c r="V339" i="1"/>
  <c r="W339" i="1"/>
  <c r="V331" i="1"/>
  <c r="W331" i="1"/>
  <c r="V323" i="1"/>
  <c r="W323" i="1"/>
  <c r="V315" i="1"/>
  <c r="W315" i="1"/>
  <c r="V307" i="1"/>
  <c r="W307" i="1"/>
  <c r="V299" i="1"/>
  <c r="W299" i="1"/>
  <c r="V291" i="1"/>
  <c r="W291" i="1"/>
  <c r="V283" i="1"/>
  <c r="W283" i="1"/>
  <c r="V275" i="1"/>
  <c r="W275" i="1"/>
  <c r="V267" i="1"/>
  <c r="W267" i="1"/>
  <c r="V259" i="1"/>
  <c r="W259" i="1"/>
  <c r="V251" i="1"/>
  <c r="W251" i="1"/>
  <c r="V243" i="1"/>
  <c r="W243" i="1"/>
  <c r="V235" i="1"/>
  <c r="W235" i="1"/>
  <c r="V227" i="1"/>
  <c r="W227" i="1"/>
  <c r="V219" i="1"/>
  <c r="W219" i="1"/>
  <c r="V211" i="1"/>
  <c r="W211" i="1"/>
  <c r="V203" i="1"/>
  <c r="W203" i="1"/>
  <c r="V195" i="1"/>
  <c r="W195" i="1"/>
  <c r="V187" i="1"/>
  <c r="W187" i="1"/>
  <c r="V179" i="1"/>
  <c r="W179" i="1"/>
  <c r="V171" i="1"/>
  <c r="W171" i="1"/>
  <c r="V163" i="1"/>
  <c r="W163" i="1"/>
  <c r="V155" i="1"/>
  <c r="W155" i="1"/>
  <c r="V147" i="1"/>
  <c r="W147" i="1"/>
  <c r="V139" i="1"/>
  <c r="W139" i="1"/>
  <c r="V131" i="1"/>
  <c r="W131" i="1"/>
  <c r="V123" i="1"/>
  <c r="W123" i="1"/>
  <c r="V115" i="1"/>
  <c r="W115" i="1"/>
  <c r="V107" i="1"/>
  <c r="W107" i="1"/>
  <c r="V99" i="1"/>
  <c r="W99" i="1"/>
  <c r="V91" i="1"/>
  <c r="W91" i="1"/>
  <c r="V83" i="1"/>
  <c r="W83" i="1"/>
  <c r="V75" i="1"/>
  <c r="W75" i="1"/>
  <c r="V67" i="1"/>
  <c r="W67" i="1"/>
  <c r="V59" i="1"/>
  <c r="W59" i="1"/>
  <c r="V51" i="1"/>
  <c r="W51" i="1"/>
  <c r="V43" i="1"/>
  <c r="W43" i="1"/>
  <c r="V35" i="1"/>
  <c r="W35" i="1"/>
  <c r="V27" i="1"/>
  <c r="W27" i="1"/>
  <c r="V19" i="1"/>
  <c r="W19" i="1"/>
  <c r="V11" i="1"/>
  <c r="W11" i="1"/>
  <c r="V3" i="1"/>
  <c r="W3" i="1"/>
  <c r="S2932" i="1"/>
  <c r="T2932" i="1"/>
  <c r="S2924" i="1"/>
  <c r="T2924" i="1"/>
  <c r="S2939" i="1"/>
  <c r="T2939" i="1"/>
  <c r="H7" i="11" l="1"/>
  <c r="G13" i="11"/>
  <c r="F13" i="11"/>
  <c r="F12" i="11"/>
  <c r="G12" i="11"/>
  <c r="H12" i="11"/>
  <c r="F11" i="11"/>
  <c r="G11" i="11"/>
  <c r="H11" i="11"/>
  <c r="F10" i="11"/>
  <c r="G10" i="11"/>
  <c r="H10" i="11"/>
  <c r="F9" i="11"/>
  <c r="G9" i="11"/>
  <c r="H9" i="11"/>
  <c r="G6" i="11"/>
  <c r="F6" i="11"/>
  <c r="H6" i="11"/>
  <c r="F5" i="11"/>
  <c r="G5" i="11"/>
  <c r="H5" i="11"/>
  <c r="F4" i="11"/>
  <c r="G4" i="11"/>
  <c r="H4" i="11"/>
  <c r="F2" i="11"/>
  <c r="G2" i="11"/>
  <c r="H2" i="11"/>
  <c r="H3" i="11"/>
  <c r="F3" i="11"/>
  <c r="G3" i="11"/>
</calcChain>
</file>

<file path=xl/sharedStrings.xml><?xml version="1.0" encoding="utf-8"?>
<sst xmlns="http://schemas.openxmlformats.org/spreadsheetml/2006/main" count="31767" uniqueCount="8364">
  <si>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</si>
  <si>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</si>
  <si>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</si>
  <si>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</si>
  <si>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</si>
  <si>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</si>
  <si>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</si>
  <si>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</si>
  <si>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</si>
  <si>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</si>
  <si>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</si>
  <si>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</si>
  <si>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</si>
  <si>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</si>
  <si>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</si>
  <si>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</si>
  <si>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</si>
  <si>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</si>
  <si>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</si>
  <si>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</si>
  <si>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</si>
  <si>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</si>
  <si>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</si>
  <si>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</si>
  <si>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</si>
  <si>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</si>
  <si>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</si>
  <si>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</si>
  <si>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</si>
  <si>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</si>
  <si>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</si>
  <si>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</si>
  <si>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</si>
  <si>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</si>
  <si>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</si>
  <si>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</si>
  <si>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</si>
  <si>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</si>
  <si>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</si>
  <si>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</si>
  <si>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</si>
  <si>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</si>
  <si>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</si>
  <si>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</si>
  <si>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</si>
  <si>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</si>
  <si>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</si>
  <si>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</si>
  <si>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</si>
  <si>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</si>
  <si>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</si>
  <si>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</si>
  <si>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</si>
  <si>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</si>
  <si>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</si>
  <si>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</si>
  <si>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</si>
  <si>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</si>
  <si>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</si>
  <si>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</si>
  <si>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</si>
  <si>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</si>
  <si>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</si>
  <si>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</si>
  <si>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</si>
  <si>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</si>
  <si>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</si>
  <si>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</si>
  <si>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</si>
  <si>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</si>
  <si>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</si>
  <si>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</si>
  <si>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</si>
  <si>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</si>
  <si>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</si>
  <si>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</si>
  <si>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</si>
  <si>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</si>
  <si>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</si>
  <si>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</si>
  <si>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</si>
  <si>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</si>
  <si>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</si>
  <si>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</si>
  <si>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</si>
  <si>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</si>
  <si>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</si>
  <si>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</si>
  <si>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</si>
  <si>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</si>
  <si>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</si>
  <si>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</si>
  <si>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</si>
  <si>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</si>
  <si>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</si>
  <si>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</si>
  <si>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</si>
  <si>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</si>
  <si>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</si>
  <si>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</si>
  <si>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</si>
  <si>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</si>
  <si>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</si>
  <si>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</si>
  <si>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</si>
  <si>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</si>
  <si>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</si>
  <si>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</si>
  <si>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</si>
  <si>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</si>
  <si>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</si>
  <si>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</si>
  <si>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</si>
  <si>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</si>
  <si>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</si>
  <si>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</si>
  <si>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</si>
  <si>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</si>
  <si>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</si>
  <si>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</si>
  <si>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</si>
  <si>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</si>
  <si>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</si>
  <si>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</si>
  <si>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</si>
  <si>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</si>
  <si>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</si>
  <si>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</si>
  <si>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</si>
  <si>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</si>
  <si>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</si>
  <si>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</si>
  <si>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</si>
  <si>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</si>
  <si>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</si>
  <si>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</si>
  <si>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</si>
  <si>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</si>
  <si>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</si>
  <si>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</si>
  <si>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</si>
  <si>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</si>
  <si>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</si>
  <si>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</si>
  <si>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</si>
  <si>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</si>
  <si>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</si>
  <si>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</si>
  <si>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</si>
  <si>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</si>
  <si>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</si>
  <si>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</si>
  <si>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</si>
  <si>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</si>
  <si>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</si>
  <si>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</si>
  <si>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</si>
  <si>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</si>
  <si>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</si>
  <si>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</si>
  <si>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</si>
  <si>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</si>
  <si>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</si>
  <si>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</si>
  <si>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</si>
  <si>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</si>
  <si>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</si>
  <si>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</si>
  <si>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</si>
  <si>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</si>
  <si>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</si>
  <si>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</si>
  <si>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</si>
  <si>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</si>
  <si>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</si>
  <si>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</si>
  <si>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</si>
  <si>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</si>
  <si>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</si>
  <si>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</si>
  <si>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</si>
  <si>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</si>
  <si>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</si>
  <si>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</si>
  <si>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</si>
  <si>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</si>
  <si>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</si>
  <si>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</si>
  <si>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</si>
  <si>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</si>
  <si>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</si>
  <si>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</si>
  <si>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</si>
  <si>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</si>
  <si>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</si>
  <si>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</si>
  <si>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</si>
  <si>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</si>
  <si>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</si>
  <si>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</si>
  <si>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</si>
  <si>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</si>
  <si>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</si>
  <si>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</si>
  <si>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</si>
  <si>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</si>
  <si>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</si>
  <si>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</si>
  <si>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</si>
  <si>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</si>
  <si>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</si>
  <si>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</si>
  <si>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</si>
  <si>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</si>
  <si>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</si>
  <si>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</si>
  <si>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</si>
  <si>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</si>
  <si>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</si>
  <si>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</si>
  <si>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</si>
  <si>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</si>
  <si>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</si>
  <si>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</si>
  <si>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</si>
  <si>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</si>
  <si>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</si>
  <si>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</si>
  <si>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</si>
  <si>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</si>
  <si>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</si>
  <si>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</si>
  <si>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</si>
  <si>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</si>
  <si>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</si>
  <si>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</si>
  <si>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</si>
  <si>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</si>
  <si>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</si>
  <si>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</si>
  <si>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</si>
  <si>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</si>
  <si>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</si>
  <si>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</si>
  <si>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</si>
  <si>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</si>
  <si>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</si>
  <si>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</si>
  <si>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</si>
  <si>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</si>
  <si>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</si>
  <si>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</si>
  <si>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</si>
  <si>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</si>
  <si>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</si>
  <si>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</si>
  <si>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</si>
  <si>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</si>
  <si>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</si>
  <si>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</si>
  <si>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</si>
  <si>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</si>
  <si>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</si>
  <si>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</si>
  <si>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</si>
  <si>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</si>
  <si>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</si>
  <si>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</si>
  <si>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</si>
  <si>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</si>
  <si>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</si>
  <si>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</si>
  <si>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</si>
  <si>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</si>
  <si>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</si>
  <si>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</si>
  <si>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</si>
  <si>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</si>
  <si>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</si>
  <si>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</si>
  <si>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</si>
  <si>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</si>
  <si>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</si>
  <si>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</si>
  <si>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</si>
  <si>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</si>
  <si>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</si>
  <si>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</si>
  <si>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</si>
  <si>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</si>
  <si>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</si>
  <si>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</si>
  <si>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</si>
  <si>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</si>
  <si>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</si>
  <si>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</si>
  <si>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</si>
  <si>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</si>
  <si>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</si>
  <si>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</si>
  <si>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</si>
  <si>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</si>
  <si>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</si>
  <si>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</si>
  <si>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</si>
  <si>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</si>
  <si>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</si>
  <si>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</si>
  <si>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</si>
  <si>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</si>
  <si>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</si>
  <si>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</si>
  <si>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</si>
  <si>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</si>
  <si>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</si>
  <si>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</si>
  <si>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</si>
  <si>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</si>
  <si>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</si>
  <si>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</si>
  <si>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</si>
  <si>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</si>
  <si>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</si>
  <si>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</si>
  <si>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</si>
  <si>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</si>
  <si>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</si>
  <si>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</si>
  <si>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</si>
  <si>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</si>
  <si>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</si>
  <si>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</si>
  <si>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</si>
  <si>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</si>
  <si>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</si>
  <si>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</si>
  <si>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</si>
  <si>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</si>
  <si>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</si>
  <si>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</si>
  <si>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</si>
  <si>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</si>
  <si>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</si>
  <si>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</si>
  <si>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</si>
  <si>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</si>
  <si>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</si>
  <si>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</si>
  <si>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</si>
  <si>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</si>
  <si>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</si>
  <si>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</si>
  <si>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</si>
  <si>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</si>
  <si>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</si>
  <si>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</si>
  <si>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</si>
  <si>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</si>
  <si>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</si>
  <si>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</si>
  <si>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</si>
  <si>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</si>
  <si>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</si>
  <si>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</si>
  <si>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</si>
  <si>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</si>
  <si>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</si>
  <si>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</si>
  <si>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</si>
  <si>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</si>
  <si>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</si>
  <si>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</si>
  <si>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</si>
  <si>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</si>
  <si>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</si>
  <si>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</si>
  <si>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</si>
  <si>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</si>
  <si>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</si>
  <si>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</si>
  <si>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</si>
  <si>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</si>
  <si>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</si>
  <si>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</si>
  <si>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</si>
  <si>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</si>
  <si>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</si>
  <si>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</si>
  <si>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</si>
  <si>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</si>
  <si>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</si>
  <si>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</si>
  <si>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</si>
  <si>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</si>
  <si>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</si>
  <si>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</si>
  <si>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</si>
  <si>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</si>
  <si>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</si>
  <si>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</si>
  <si>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</si>
  <si>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</si>
  <si>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</si>
  <si>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</si>
  <si>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</si>
  <si>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</si>
  <si>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</si>
  <si>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</si>
  <si>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</si>
  <si>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</si>
  <si>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</si>
  <si>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</si>
  <si>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</si>
  <si>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</si>
  <si>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</si>
  <si>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</si>
  <si>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</si>
  <si>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</si>
  <si>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</si>
  <si>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</si>
  <si>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</si>
  <si>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</si>
  <si>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</si>
  <si>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</si>
  <si>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</si>
  <si>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</si>
  <si>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</si>
  <si>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</si>
  <si>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</si>
  <si>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</si>
  <si>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</si>
  <si>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</si>
  <si>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</si>
  <si>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</si>
  <si>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</si>
  <si>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</si>
  <si>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</si>
  <si>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</si>
  <si>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</si>
  <si>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</si>
  <si>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</si>
  <si>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</si>
  <si>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</si>
  <si>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</si>
  <si>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</si>
  <si>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</si>
  <si>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</si>
  <si>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</si>
  <si>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</si>
  <si>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</si>
  <si>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</si>
  <si>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</si>
  <si>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</si>
  <si>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</si>
  <si>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</si>
  <si>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</si>
  <si>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</si>
  <si>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</si>
  <si>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</si>
  <si>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</si>
  <si>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</si>
  <si>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</si>
  <si>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</si>
  <si>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</si>
  <si>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</si>
  <si>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</si>
  <si>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</si>
  <si>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</si>
  <si>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</si>
  <si>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</si>
  <si>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</si>
  <si>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</si>
  <si>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</si>
  <si>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</si>
  <si>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</si>
  <si>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</si>
  <si>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</si>
  <si>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</si>
  <si>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</si>
  <si>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</si>
  <si>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</si>
  <si>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</si>
  <si>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</si>
  <si>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</si>
  <si>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</si>
  <si>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</si>
  <si>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</si>
  <si>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</si>
  <si>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</si>
  <si>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</si>
  <si>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</si>
  <si>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</si>
  <si>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</si>
  <si>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</si>
  <si>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</si>
  <si>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</si>
  <si>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</si>
  <si>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</si>
  <si>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</si>
  <si>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</si>
  <si>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</si>
  <si>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</si>
  <si>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</si>
  <si>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</si>
  <si>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</si>
  <si>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</si>
  <si>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</si>
  <si>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</si>
  <si>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</si>
  <si>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</si>
  <si>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</si>
  <si>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</si>
  <si>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</si>
  <si>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</si>
  <si>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</si>
  <si>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</si>
  <si>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</si>
  <si>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</si>
  <si>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</si>
  <si>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</si>
  <si>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</si>
  <si>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</si>
  <si>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</si>
  <si>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</si>
  <si>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</si>
  <si>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</si>
  <si>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</si>
  <si>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</si>
  <si>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</si>
  <si>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</si>
  <si>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</si>
  <si>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</si>
  <si>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</si>
  <si>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</si>
  <si>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</si>
  <si>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</si>
  <si>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</si>
  <si>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</si>
  <si>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</si>
  <si>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</si>
  <si>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</si>
  <si>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</si>
  <si>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</si>
  <si>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</si>
  <si>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</si>
  <si>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</si>
  <si>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</si>
  <si>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</si>
  <si>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</si>
  <si>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</si>
  <si>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</si>
  <si>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</si>
  <si>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</si>
  <si>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</si>
  <si>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</si>
  <si>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</si>
  <si>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</si>
  <si>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</si>
  <si>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</si>
  <si>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</si>
  <si>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</si>
  <si>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</si>
  <si>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</si>
  <si>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</si>
  <si>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</si>
  <si>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</si>
  <si>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</si>
  <si>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</si>
  <si>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</si>
  <si>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</si>
  <si>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</si>
  <si>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</si>
  <si>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</si>
  <si>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</si>
  <si>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</si>
  <si>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</si>
  <si>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</si>
  <si>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</si>
  <si>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</si>
  <si>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</si>
  <si>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</si>
  <si>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</si>
  <si>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</si>
  <si>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</si>
  <si>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</si>
  <si>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</si>
  <si>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</si>
  <si>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</si>
  <si>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</si>
  <si>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</si>
  <si>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</si>
  <si>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</si>
  <si>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</si>
  <si>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</si>
  <si>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</si>
  <si>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</si>
  <si>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</si>
  <si>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</si>
  <si>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</si>
  <si>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</si>
  <si>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</si>
  <si>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</si>
  <si>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</si>
  <si>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</si>
  <si>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</si>
  <si>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</si>
  <si>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</si>
  <si>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</si>
  <si>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</si>
  <si>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</si>
  <si>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</si>
  <si>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</si>
  <si>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</si>
  <si>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</si>
  <si>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</si>
  <si>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</si>
  <si>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</si>
  <si>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</si>
  <si>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</si>
  <si>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</si>
  <si>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</si>
  <si>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</si>
  <si>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</si>
  <si>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</si>
  <si>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</si>
  <si>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</si>
  <si>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</si>
  <si>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</si>
  <si>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</si>
  <si>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</si>
  <si>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</si>
  <si>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</si>
  <si>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</si>
  <si>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</si>
  <si>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</si>
  <si>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</si>
  <si>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</si>
  <si>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</si>
  <si>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</si>
  <si>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</si>
  <si>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</si>
  <si>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</si>
  <si>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</si>
  <si>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</si>
  <si>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</si>
  <si>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</si>
  <si>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</si>
  <si>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</si>
  <si>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</si>
  <si>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</si>
  <si>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</si>
  <si>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</si>
  <si>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</si>
  <si>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</si>
  <si>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</si>
  <si>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</si>
  <si>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</si>
  <si>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</si>
  <si>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</si>
  <si>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</si>
  <si>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</si>
  <si>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</si>
  <si>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</si>
  <si>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</si>
  <si>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</si>
  <si>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</si>
  <si>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</si>
  <si>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</si>
  <si>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</si>
  <si>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</si>
  <si>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</si>
  <si>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</si>
  <si>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</si>
  <si>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</si>
  <si>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</si>
  <si>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</si>
  <si>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</si>
  <si>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</si>
  <si>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</si>
  <si>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</si>
  <si>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</si>
  <si>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</si>
  <si>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</si>
  <si>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</si>
  <si>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</si>
  <si>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</si>
  <si>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</si>
  <si>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</si>
  <si>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</si>
  <si>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</si>
  <si>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</si>
  <si>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</si>
  <si>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</si>
  <si>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</si>
  <si>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</si>
  <si>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</si>
  <si>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</si>
  <si>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</si>
  <si>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</si>
  <si>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</si>
  <si>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</si>
  <si>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</si>
  <si>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</si>
  <si>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</si>
  <si>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</si>
  <si>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</si>
  <si>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</si>
  <si>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</si>
  <si>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</si>
  <si>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</si>
  <si>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</si>
  <si>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</si>
  <si>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</si>
  <si>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</si>
  <si>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</si>
  <si>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</si>
  <si>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</si>
  <si>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</si>
  <si>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</si>
  <si>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</si>
  <si>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</si>
  <si>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</si>
  <si>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</si>
  <si>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</si>
  <si>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</si>
  <si>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</si>
  <si>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</si>
  <si>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</si>
  <si>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</si>
  <si>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</si>
  <si>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</si>
  <si>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</si>
  <si>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</si>
  <si>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</si>
  <si>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</si>
  <si>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</si>
  <si>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</si>
  <si>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</si>
  <si>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</si>
  <si>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</si>
  <si>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</si>
  <si>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</si>
  <si>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</si>
  <si>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</si>
  <si>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</si>
  <si>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</si>
  <si>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</si>
  <si>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</si>
  <si>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</si>
  <si>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</si>
  <si>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</si>
  <si>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</si>
  <si>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</si>
  <si>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</si>
  <si>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</si>
  <si>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</si>
  <si>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</si>
  <si>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</si>
  <si>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</si>
  <si>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</si>
  <si>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</si>
  <si>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</si>
  <si>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</si>
  <si>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</si>
  <si>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</si>
  <si>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</si>
  <si>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</si>
  <si>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</si>
  <si>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</si>
  <si>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</si>
  <si>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</si>
  <si>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</si>
  <si>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</si>
  <si>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</si>
  <si>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</si>
  <si>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</si>
  <si>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</si>
  <si>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</si>
  <si>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</si>
  <si>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</si>
  <si>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</si>
  <si>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</si>
  <si>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</si>
  <si>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</si>
  <si>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</si>
  <si>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</si>
  <si>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</si>
  <si>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</si>
  <si>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</si>
  <si>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</si>
  <si>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</si>
  <si>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</si>
  <si>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</si>
  <si>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</si>
  <si>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</si>
  <si>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</si>
  <si>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</si>
  <si>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</si>
  <si>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</si>
  <si>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</si>
  <si>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</si>
  <si>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</si>
  <si>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</si>
  <si>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</si>
  <si>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</si>
  <si>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</si>
  <si>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</si>
  <si>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</si>
  <si>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</si>
  <si>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</si>
  <si>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</si>
  <si>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</si>
  <si>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</si>
  <si>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</si>
  <si>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</si>
  <si>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</si>
  <si>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</si>
  <si>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</si>
  <si>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</si>
  <si>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</si>
  <si>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</si>
  <si>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</si>
  <si>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</si>
  <si>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</si>
  <si>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</si>
  <si>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</si>
  <si>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</si>
  <si>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</si>
  <si>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</si>
  <si>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</si>
  <si>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</si>
  <si>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</si>
  <si>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</si>
  <si>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</si>
  <si>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</si>
  <si>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</si>
  <si>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</si>
  <si>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</si>
  <si>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</si>
  <si>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</si>
  <si>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</si>
  <si>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</si>
  <si>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</si>
  <si>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</si>
  <si>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</si>
  <si>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</si>
  <si>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</si>
  <si>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</si>
  <si>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</si>
  <si>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</si>
  <si>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</si>
  <si>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</si>
  <si>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</si>
  <si>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</si>
  <si>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</si>
  <si>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</si>
  <si>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</si>
  <si>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</si>
  <si>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</si>
  <si>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</si>
  <si>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</si>
  <si>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</si>
  <si>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</si>
  <si>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</si>
  <si>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</si>
  <si>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</si>
  <si>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</si>
  <si>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</si>
  <si>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</si>
  <si>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</si>
  <si>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</si>
  <si>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</si>
  <si>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</si>
  <si>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</si>
  <si>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</si>
  <si>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</si>
  <si>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</si>
  <si>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</si>
  <si>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</si>
  <si>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</si>
  <si>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</si>
  <si>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</si>
  <si>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</si>
  <si>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</si>
  <si>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</si>
  <si>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</si>
  <si>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</si>
  <si>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</si>
  <si>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</si>
  <si>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</si>
  <si>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</si>
  <si>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</si>
  <si>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</si>
  <si>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</si>
  <si>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</si>
  <si>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</si>
  <si>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</si>
  <si>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</si>
  <si>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</si>
  <si>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</si>
  <si>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</si>
  <si>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</si>
  <si>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</si>
  <si>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</si>
  <si>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</si>
  <si>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</si>
  <si>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</si>
  <si>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</si>
  <si>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</si>
  <si>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</si>
  <si>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</si>
  <si>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</si>
  <si>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</si>
  <si>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</si>
  <si>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</si>
  <si>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</si>
  <si>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</si>
  <si>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</si>
  <si>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</si>
  <si>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</si>
  <si>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</si>
  <si>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</si>
  <si>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</si>
  <si>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</si>
  <si>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</si>
  <si>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</si>
  <si>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</si>
  <si>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</si>
  <si>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</si>
  <si>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</si>
  <si>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</si>
  <si>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</si>
  <si>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</si>
  <si>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</si>
  <si>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</si>
  <si>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</si>
  <si>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</si>
  <si>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</si>
  <si>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</si>
  <si>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</si>
  <si>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</si>
  <si>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</si>
  <si>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</si>
  <si>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</si>
  <si>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</si>
  <si>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</si>
  <si>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</si>
  <si>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</si>
  <si>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</si>
  <si>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</si>
  <si>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</si>
  <si>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</si>
  <si>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</si>
  <si>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</si>
  <si>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</si>
  <si>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</si>
  <si>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</si>
  <si>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</si>
  <si>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</si>
  <si>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</si>
  <si>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</si>
  <si>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</si>
  <si>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</si>
  <si>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</si>
  <si>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</si>
  <si>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</si>
  <si>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</si>
  <si>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</si>
  <si>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</si>
  <si>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</si>
  <si>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</si>
  <si>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</si>
  <si>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</si>
  <si>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</si>
  <si>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</si>
  <si>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</si>
  <si>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</si>
  <si>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</si>
  <si>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</si>
  <si>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</si>
  <si>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</si>
  <si>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</si>
  <si>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</si>
  <si>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</si>
  <si>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</si>
  <si>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</si>
  <si>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</si>
  <si>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</si>
  <si>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</si>
  <si>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</si>
  <si>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</si>
  <si>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</si>
  <si>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</si>
  <si>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</si>
  <si>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</si>
  <si>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</si>
  <si>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</si>
  <si>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</si>
  <si>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</si>
  <si>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</si>
  <si>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</si>
  <si>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</si>
  <si>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</si>
  <si>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</si>
  <si>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</si>
  <si>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</si>
  <si>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</si>
  <si>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</si>
  <si>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</si>
  <si>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</si>
  <si>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</si>
  <si>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</si>
  <si>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</si>
  <si>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</si>
  <si>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</si>
  <si>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</si>
  <si>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</si>
  <si>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</si>
  <si>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</si>
  <si>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</si>
  <si>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</si>
  <si>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</si>
  <si>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</si>
  <si>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</si>
  <si>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</si>
  <si>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</si>
  <si>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</si>
  <si>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</si>
  <si>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</si>
  <si>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</si>
  <si>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</si>
  <si>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</si>
  <si>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</si>
  <si>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</si>
  <si>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</si>
  <si>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</si>
  <si>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</si>
  <si>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</si>
  <si>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</si>
  <si>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</si>
  <si>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</si>
  <si>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</si>
  <si>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</si>
  <si>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</si>
  <si>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</si>
  <si>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</si>
  <si>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</si>
  <si>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</si>
  <si>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</si>
  <si>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</si>
  <si>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</si>
  <si>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</si>
  <si>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</si>
  <si>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</si>
  <si>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</si>
  <si>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</si>
  <si>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</si>
  <si>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</si>
  <si>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</si>
  <si>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</si>
  <si>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</si>
  <si>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</si>
  <si>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</si>
  <si>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</si>
  <si>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</si>
  <si>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</si>
  <si>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</si>
  <si>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</si>
  <si>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</si>
  <si>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</si>
  <si>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</si>
  <si>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</si>
  <si>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</si>
  <si>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</si>
  <si>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</si>
  <si>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</si>
  <si>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</si>
  <si>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</si>
  <si>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</si>
  <si>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</si>
  <si>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</si>
  <si>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</si>
  <si>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</si>
  <si>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</si>
  <si>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</si>
  <si>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</si>
  <si>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</si>
  <si>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</si>
  <si>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</si>
  <si>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</si>
  <si>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</si>
  <si>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</si>
  <si>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</si>
  <si>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</si>
  <si>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</si>
  <si>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</si>
  <si>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</si>
  <si>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</si>
  <si>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</si>
  <si>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</si>
  <si>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</si>
  <si>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</si>
  <si>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</si>
  <si>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</si>
  <si>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</si>
  <si>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</si>
  <si>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</si>
  <si>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</si>
  <si>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</si>
  <si>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</si>
  <si>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</si>
  <si>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</si>
  <si>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</si>
  <si>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</si>
  <si>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</si>
  <si>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</si>
  <si>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</si>
  <si>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</si>
  <si>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</si>
  <si>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</si>
  <si>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</si>
  <si>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</si>
  <si>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</si>
  <si>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</si>
  <si>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</si>
  <si>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</si>
  <si>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</si>
  <si>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</si>
  <si>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</si>
  <si>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</si>
  <si>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</si>
  <si>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</si>
  <si>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</si>
  <si>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</si>
  <si>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</si>
  <si>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</si>
  <si>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</si>
  <si>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</si>
  <si>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</si>
  <si>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</si>
  <si>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</si>
  <si>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</si>
  <si>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</si>
  <si>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</si>
  <si>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</si>
  <si>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</si>
  <si>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</si>
  <si>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</si>
  <si>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</si>
  <si>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</si>
  <si>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</si>
  <si>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</si>
  <si>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</si>
  <si>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</si>
  <si>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</si>
  <si>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</si>
  <si>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</si>
  <si>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</si>
  <si>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</si>
  <si>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</si>
  <si>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</si>
  <si>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</si>
  <si>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</si>
  <si>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</si>
  <si>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</si>
  <si>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</si>
  <si>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</si>
  <si>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</si>
  <si>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</si>
  <si>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</si>
  <si>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</si>
  <si>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</si>
  <si>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</si>
  <si>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</si>
  <si>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</si>
  <si>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</si>
  <si>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</si>
  <si>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</si>
  <si>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</si>
  <si>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</si>
  <si>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</si>
  <si>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</si>
  <si>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</si>
  <si>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</si>
  <si>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</si>
  <si>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</si>
  <si>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</si>
  <si>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</si>
  <si>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</si>
  <si>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</si>
  <si>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</si>
  <si>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</si>
  <si>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</si>
  <si>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</si>
  <si>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</si>
  <si>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</si>
  <si>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</si>
  <si>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</si>
  <si>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</si>
  <si>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</si>
  <si>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</si>
  <si>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</si>
  <si>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</si>
  <si>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</si>
  <si>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</si>
  <si>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</si>
  <si>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</si>
  <si>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</si>
  <si>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</si>
  <si>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</si>
  <si>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</si>
  <si>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</si>
  <si>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</si>
  <si>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</si>
  <si>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</si>
  <si>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</si>
  <si>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</si>
  <si>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</si>
  <si>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</si>
  <si>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</si>
  <si>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</si>
  <si>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</si>
  <si>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</si>
  <si>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</si>
  <si>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</si>
  <si>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</si>
  <si>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</si>
  <si>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</si>
  <si>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</si>
  <si>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</si>
  <si>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</si>
  <si>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</si>
  <si>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</si>
  <si>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</si>
  <si>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</si>
  <si>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</si>
  <si>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</si>
  <si>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</si>
  <si>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</si>
  <si>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</si>
  <si>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</si>
  <si>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</si>
  <si>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</si>
  <si>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</si>
  <si>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</si>
  <si>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</si>
  <si>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</si>
  <si>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</si>
  <si>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</si>
  <si>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</si>
  <si>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</si>
  <si>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</si>
  <si>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</si>
  <si>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</si>
  <si>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</si>
  <si>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</si>
  <si>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</si>
  <si>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</si>
  <si>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</si>
  <si>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</si>
  <si>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</si>
  <si>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</si>
  <si>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</si>
  <si>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</si>
  <si>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</si>
  <si>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</si>
  <si>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</si>
  <si>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</si>
  <si>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</si>
  <si>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</si>
  <si>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</si>
  <si>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</si>
  <si>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</si>
  <si>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</si>
  <si>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</si>
  <si>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</si>
  <si>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</si>
  <si>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</si>
  <si>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</si>
  <si>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</si>
  <si>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</si>
  <si>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</si>
  <si>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</si>
  <si>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</si>
  <si>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</si>
  <si>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</si>
  <si>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</si>
  <si>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</si>
  <si>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</si>
  <si>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</si>
  <si>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</si>
  <si>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</si>
  <si>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</si>
  <si>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</si>
  <si>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</si>
  <si>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</si>
  <si>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</si>
  <si>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</si>
  <si>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</si>
  <si>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</si>
  <si>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</si>
  <si>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</si>
  <si>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</si>
  <si>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</si>
  <si>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</si>
  <si>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</si>
  <si>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</si>
  <si>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</si>
  <si>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</si>
  <si>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</si>
  <si>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</si>
  <si>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</si>
  <si>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</si>
  <si>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</si>
  <si>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</si>
  <si>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</si>
  <si>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</si>
  <si>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</si>
  <si>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</si>
  <si>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</si>
  <si>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</si>
  <si>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</si>
  <si>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</si>
  <si>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</si>
  <si>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</si>
  <si>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</si>
  <si>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</si>
  <si>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</si>
  <si>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</si>
  <si>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</si>
  <si>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</si>
  <si>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</si>
  <si>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</si>
  <si>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</si>
  <si>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</si>
  <si>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</si>
  <si>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</si>
  <si>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</si>
  <si>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</si>
  <si>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</si>
  <si>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</si>
  <si>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</si>
  <si>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</si>
  <si>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</si>
  <si>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</si>
  <si>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</si>
  <si>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</si>
  <si>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</si>
  <si>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</si>
  <si>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</si>
  <si>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</si>
  <si>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</si>
  <si>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</si>
  <si>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</si>
  <si>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</si>
  <si>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</si>
  <si>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</si>
  <si>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</si>
  <si>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</si>
  <si>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</si>
  <si>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</si>
  <si>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</si>
  <si>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</si>
  <si>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</si>
  <si>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</si>
  <si>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</si>
  <si>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</si>
  <si>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</si>
  <si>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</si>
  <si>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</si>
  <si>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</si>
  <si>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</si>
  <si>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</si>
  <si>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</si>
  <si>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</si>
  <si>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</si>
  <si>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</si>
  <si>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</si>
  <si>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</si>
  <si>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</si>
  <si>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</si>
  <si>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</si>
  <si>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</si>
  <si>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</si>
  <si>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</si>
  <si>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</si>
  <si>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</si>
  <si>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</si>
  <si>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</si>
  <si>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</si>
  <si>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</si>
  <si>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</si>
  <si>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</si>
  <si>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</si>
  <si>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</si>
  <si>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</si>
  <si>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</si>
  <si>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</si>
  <si>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</si>
  <si>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</si>
  <si>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</si>
  <si>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</si>
  <si>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</si>
  <si>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</si>
  <si>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</si>
  <si>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</si>
  <si>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</si>
  <si>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</si>
  <si>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</si>
  <si>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</si>
  <si>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</si>
  <si>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</si>
  <si>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</si>
  <si>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</si>
  <si>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</si>
  <si>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</si>
  <si>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</si>
  <si>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</si>
  <si>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</si>
  <si>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</si>
  <si>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</si>
  <si>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</si>
  <si>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</si>
  <si>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</si>
  <si>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</si>
  <si>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</si>
  <si>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</si>
  <si>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</si>
  <si>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</si>
  <si>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</si>
  <si>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</si>
  <si>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</si>
  <si>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</si>
  <si>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</si>
  <si>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</si>
  <si>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</si>
  <si>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</si>
  <si>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</si>
  <si>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</si>
  <si>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</si>
  <si>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</si>
  <si>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</si>
  <si>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</si>
  <si>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</si>
  <si>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</si>
  <si>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</si>
  <si>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</si>
  <si>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</si>
  <si>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</si>
  <si>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</si>
  <si>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</si>
  <si>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</si>
  <si>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</si>
  <si>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</si>
  <si>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</si>
  <si>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</si>
  <si>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</si>
  <si>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</si>
  <si>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</si>
  <si>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</si>
  <si>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</si>
  <si>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</si>
  <si>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</si>
  <si>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</si>
  <si>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</si>
  <si>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</si>
  <si>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</si>
  <si>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</si>
  <si>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</si>
  <si>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</si>
  <si>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</si>
  <si>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</si>
  <si>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</si>
  <si>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</si>
  <si>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</si>
  <si>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</si>
  <si>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</si>
  <si>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</si>
  <si>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</si>
  <si>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</si>
  <si>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</si>
  <si>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</si>
  <si>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</si>
  <si>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</si>
  <si>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</si>
  <si>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</si>
  <si>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</si>
  <si>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</si>
  <si>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</si>
  <si>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</si>
  <si>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</si>
  <si>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</si>
  <si>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</si>
  <si>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</si>
  <si>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</si>
  <si>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</si>
  <si>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</si>
  <si>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</si>
  <si>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</si>
  <si>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</si>
  <si>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</si>
  <si>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</si>
  <si>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</si>
  <si>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</si>
  <si>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</si>
  <si>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</si>
  <si>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</si>
  <si>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</si>
  <si>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</si>
  <si>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</si>
  <si>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</si>
  <si>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</si>
  <si>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</si>
  <si>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</si>
  <si>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</si>
  <si>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</si>
  <si>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</si>
  <si>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</si>
  <si>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</si>
  <si>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</si>
  <si>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</si>
  <si>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</si>
  <si>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</si>
  <si>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</si>
  <si>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</si>
  <si>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</si>
  <si>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</si>
  <si>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</si>
  <si>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</si>
  <si>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</si>
  <si>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</si>
  <si>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</si>
  <si>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</si>
  <si>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</si>
  <si>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</si>
  <si>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</si>
  <si>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</si>
  <si>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</si>
  <si>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</si>
  <si>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</si>
  <si>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</si>
  <si>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</si>
  <si>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</si>
  <si>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</si>
  <si>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</si>
  <si>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</si>
  <si>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</si>
  <si>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</si>
  <si>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</si>
  <si>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</si>
  <si>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</si>
  <si>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</si>
  <si>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</si>
  <si>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</si>
  <si>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</si>
  <si>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</si>
  <si>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</si>
  <si>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</si>
  <si>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</si>
  <si>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</si>
  <si>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</si>
  <si>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</si>
  <si>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</si>
  <si>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</si>
  <si>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</si>
  <si>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</si>
  <si>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</si>
  <si>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</si>
  <si>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</si>
  <si>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</si>
  <si>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</si>
  <si>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</si>
  <si>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</si>
  <si>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</si>
  <si>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</si>
  <si>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</si>
  <si>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</si>
  <si>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</si>
  <si>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</si>
  <si>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</si>
  <si>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</si>
  <si>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</si>
  <si>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</si>
  <si>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</si>
  <si>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</si>
  <si>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</si>
  <si>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</si>
  <si>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</si>
  <si>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</si>
  <si>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</si>
  <si>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</si>
  <si>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</si>
  <si>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</si>
  <si>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</si>
  <si>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</si>
  <si>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</si>
  <si>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</si>
  <si>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</si>
  <si>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</si>
  <si>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</si>
  <si>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</si>
  <si>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</si>
  <si>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</si>
  <si>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</si>
  <si>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</si>
  <si>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</si>
  <si>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</si>
  <si>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</si>
  <si>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</si>
  <si>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</si>
  <si>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</si>
  <si>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</si>
  <si>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</si>
  <si>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</si>
  <si>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</si>
  <si>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</si>
  <si>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</si>
  <si>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</si>
  <si>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</si>
  <si>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</si>
  <si>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</si>
  <si>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</si>
  <si>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</si>
  <si>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</si>
  <si>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</si>
  <si>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</si>
  <si>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</si>
  <si>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</si>
  <si>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</si>
  <si>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</si>
  <si>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</si>
  <si>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</si>
  <si>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</si>
  <si>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</si>
  <si>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</si>
  <si>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</si>
  <si>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</si>
  <si>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</si>
  <si>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</si>
  <si>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</si>
  <si>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</si>
  <si>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</si>
  <si>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</si>
  <si>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</si>
  <si>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</si>
  <si>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</si>
  <si>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</si>
  <si>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</si>
  <si>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</si>
  <si>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</si>
  <si>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</si>
  <si>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</si>
  <si>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</si>
  <si>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</si>
  <si>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</si>
  <si>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</si>
  <si>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</si>
  <si>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</si>
  <si>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</si>
  <si>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</si>
  <si>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</si>
  <si>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</si>
  <si>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</si>
  <si>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</si>
  <si>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</si>
  <si>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</si>
  <si>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</si>
  <si>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</si>
  <si>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</si>
  <si>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</si>
  <si>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</si>
  <si>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</si>
  <si>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</si>
  <si>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</si>
  <si>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</si>
  <si>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</si>
  <si>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</si>
  <si>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</si>
  <si>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</si>
  <si>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</si>
  <si>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</si>
  <si>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</si>
  <si>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</si>
  <si>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</si>
  <si>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</si>
  <si>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</si>
  <si>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</si>
  <si>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</si>
  <si>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</si>
  <si>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</si>
  <si>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</si>
  <si>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</si>
  <si>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</si>
  <si>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</si>
  <si>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</si>
  <si>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</si>
  <si>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</si>
  <si>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</si>
  <si>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</si>
  <si>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</si>
  <si>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</si>
  <si>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</si>
  <si>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</si>
  <si>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</si>
  <si>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</si>
  <si>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</si>
  <si>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</si>
  <si>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</si>
  <si>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</si>
  <si>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</si>
  <si>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</si>
  <si>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</si>
  <si>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</si>
  <si>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</si>
  <si>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</si>
  <si>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</si>
  <si>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</si>
  <si>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</si>
  <si>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</si>
  <si>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</si>
  <si>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</si>
  <si>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</si>
  <si>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</si>
  <si>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</si>
  <si>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</si>
  <si>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</si>
  <si>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</si>
  <si>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</si>
  <si>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</si>
  <si>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</si>
  <si>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</si>
  <si>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</si>
  <si>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</si>
  <si>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</si>
  <si>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</si>
  <si>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</si>
  <si>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</si>
  <si>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</si>
  <si>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</si>
  <si>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</si>
  <si>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</si>
  <si>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</si>
  <si>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</si>
  <si>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</si>
  <si>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</si>
  <si>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</si>
  <si>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</si>
  <si>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</si>
  <si>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</si>
  <si>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</si>
  <si>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</si>
  <si>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</si>
  <si>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</si>
  <si>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</si>
  <si>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</si>
  <si>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</si>
  <si>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</si>
  <si>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</si>
  <si>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</si>
  <si>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</si>
  <si>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</si>
  <si>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</si>
  <si>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</si>
  <si>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</si>
  <si>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</si>
  <si>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</si>
  <si>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</si>
  <si>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</si>
  <si>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</si>
  <si>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</si>
  <si>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</si>
  <si>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</si>
  <si>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</si>
  <si>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</si>
  <si>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</si>
  <si>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</si>
  <si>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</si>
  <si>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</si>
  <si>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</si>
  <si>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</si>
  <si>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</si>
  <si>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</si>
  <si>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</si>
  <si>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</si>
  <si>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</si>
  <si>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</si>
  <si>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</si>
  <si>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</si>
  <si>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</si>
  <si>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</si>
  <si>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</si>
  <si>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</si>
  <si>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</si>
  <si>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</si>
  <si>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</si>
  <si>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</si>
  <si>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</si>
  <si>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</si>
  <si>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</si>
  <si>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</si>
  <si>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</si>
  <si>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</si>
  <si>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</si>
  <si>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</si>
  <si>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</si>
  <si>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</si>
  <si>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</si>
  <si>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</si>
  <si>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</si>
  <si>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</si>
  <si>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</si>
  <si>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</si>
  <si>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</si>
  <si>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</si>
  <si>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</si>
  <si>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</si>
  <si>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</si>
  <si>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</si>
  <si>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</si>
  <si>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</si>
  <si>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</si>
  <si>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</si>
  <si>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</si>
  <si>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</si>
  <si>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</si>
  <si>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</si>
  <si>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</si>
  <si>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</si>
  <si>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</si>
  <si>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</si>
  <si>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</si>
  <si>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</si>
  <si>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</si>
  <si>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</si>
  <si>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</si>
  <si>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</si>
  <si>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</si>
  <si>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</si>
  <si>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</si>
  <si>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</si>
  <si>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</si>
  <si>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</si>
  <si>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</si>
  <si>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</si>
  <si>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</si>
  <si>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</si>
  <si>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</si>
  <si>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</si>
  <si>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</si>
  <si>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</si>
  <si>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</si>
  <si>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</si>
  <si>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</si>
  <si>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</si>
  <si>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</si>
  <si>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</si>
  <si>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</si>
  <si>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</si>
  <si>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</si>
  <si>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</si>
  <si>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</si>
  <si>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</si>
  <si>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</si>
  <si>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</si>
  <si>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</si>
  <si>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</si>
  <si>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</si>
  <si>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</si>
  <si>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</si>
  <si>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</si>
  <si>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</si>
  <si>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</si>
  <si>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</si>
  <si>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</si>
  <si>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</si>
  <si>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</si>
  <si>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</si>
  <si>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</si>
  <si>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</si>
  <si>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</si>
  <si>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</si>
  <si>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</si>
  <si>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</si>
  <si>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</si>
  <si>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</si>
  <si>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</si>
  <si>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</si>
  <si>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</si>
  <si>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</si>
  <si>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</si>
  <si>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</si>
  <si>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</si>
  <si>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</si>
  <si>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</si>
  <si>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</si>
  <si>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</si>
  <si>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</si>
  <si>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</si>
  <si>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</si>
  <si>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</si>
  <si>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</si>
  <si>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</si>
  <si>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</si>
  <si>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</si>
  <si>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</si>
  <si>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</si>
  <si>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</si>
  <si>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</si>
  <si>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</si>
  <si>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</si>
  <si>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</si>
  <si>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</si>
  <si>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</si>
  <si>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</si>
  <si>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</si>
  <si>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</si>
  <si>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</si>
  <si>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</si>
  <si>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</si>
  <si>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</si>
  <si>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</si>
  <si>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</si>
  <si>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</si>
  <si>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</si>
  <si>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</si>
  <si>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</si>
  <si>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</si>
  <si>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</si>
  <si>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</si>
  <si>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</si>
  <si>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</si>
  <si>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</si>
  <si>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</si>
  <si>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</si>
  <si>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</si>
  <si>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</si>
  <si>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</si>
  <si>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</si>
  <si>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</si>
  <si>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</si>
  <si>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</si>
  <si>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</si>
  <si>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</si>
  <si>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</si>
  <si>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</si>
  <si>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</si>
  <si>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</si>
  <si>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</si>
  <si>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</si>
  <si>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</si>
  <si>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</si>
  <si>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</si>
  <si>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</si>
  <si>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</si>
  <si>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</si>
  <si>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</si>
  <si>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</si>
  <si>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</si>
  <si>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</si>
  <si>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</si>
  <si>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</si>
  <si>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</si>
  <si>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</si>
  <si>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</si>
  <si>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</si>
  <si>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</si>
  <si>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</si>
  <si>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</si>
  <si>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</si>
  <si>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</si>
  <si>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</si>
  <si>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</si>
  <si>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</si>
  <si>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</si>
  <si>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</si>
  <si>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</si>
  <si>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</si>
  <si>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</si>
  <si>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</si>
  <si>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</si>
  <si>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</si>
  <si>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</si>
  <si>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</si>
  <si>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</si>
  <si>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</si>
  <si>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</si>
  <si>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</si>
  <si>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</si>
  <si>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</si>
  <si>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</si>
  <si>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</si>
  <si>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</si>
  <si>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</si>
  <si>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</si>
  <si>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</si>
  <si>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</si>
  <si>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</si>
  <si>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</si>
  <si>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</si>
  <si>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</si>
  <si>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</si>
  <si>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</si>
  <si>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</si>
  <si>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</si>
  <si>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</si>
  <si>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</si>
  <si>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</si>
  <si>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</si>
  <si>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</si>
  <si>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</si>
  <si>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</si>
  <si>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</si>
  <si>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</si>
  <si>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</si>
  <si>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</si>
  <si>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</si>
  <si>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</si>
  <si>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</si>
  <si>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</si>
  <si>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</si>
  <si>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</si>
  <si>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</si>
  <si>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</si>
  <si>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</si>
  <si>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</si>
  <si>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</si>
  <si>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</si>
  <si>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</si>
  <si>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</si>
  <si>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</si>
  <si>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</si>
  <si>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</si>
  <si>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</si>
  <si>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</si>
  <si>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</si>
  <si>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</si>
  <si>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</si>
  <si>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</si>
  <si>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</si>
  <si>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</si>
  <si>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</si>
  <si>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</si>
  <si>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</si>
  <si>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</si>
  <si>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</si>
  <si>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</si>
  <si>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</si>
  <si>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</si>
  <si>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</si>
  <si>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</si>
  <si>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</si>
  <si>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</si>
  <si>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</si>
  <si>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</si>
  <si>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</si>
  <si>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</si>
  <si>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</si>
  <si>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</si>
  <si>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</si>
  <si>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</si>
  <si>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</si>
  <si>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</si>
  <si>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</si>
  <si>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</si>
  <si>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</si>
  <si>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</si>
  <si>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</si>
  <si>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</si>
  <si>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</si>
  <si>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</si>
  <si>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</si>
  <si>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</si>
  <si>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</si>
  <si>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</si>
  <si>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</si>
  <si>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</si>
  <si>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</si>
  <si>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</si>
  <si>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</si>
  <si>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</si>
  <si>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</si>
  <si>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</si>
  <si>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</si>
  <si>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</si>
  <si>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</si>
  <si>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</si>
  <si>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</si>
  <si>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</si>
  <si>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</si>
  <si>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</si>
  <si>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</si>
  <si>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</si>
  <si>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</si>
  <si>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</si>
  <si>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</si>
  <si>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</si>
  <si>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</si>
  <si>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</si>
  <si>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</si>
  <si>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</si>
  <si>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</si>
  <si>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</si>
  <si>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</si>
  <si>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</si>
  <si>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</si>
  <si>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</si>
  <si>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</si>
  <si>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</si>
  <si>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</si>
  <si>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</si>
  <si>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</si>
  <si>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</si>
  <si>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</si>
  <si>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</si>
  <si>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</si>
  <si>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</si>
  <si>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</si>
  <si>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</si>
  <si>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</si>
  <si>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</si>
  <si>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</si>
  <si>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</si>
  <si>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</si>
  <si>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</si>
  <si>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</si>
  <si>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</si>
  <si>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</si>
  <si>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</si>
  <si>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</si>
  <si>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</si>
  <si>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</si>
  <si>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</si>
  <si>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</si>
  <si>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</si>
  <si>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</si>
  <si>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</si>
  <si>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</si>
  <si>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</si>
  <si>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</si>
  <si>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</si>
  <si>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</si>
  <si>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</si>
  <si>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</si>
  <si>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</si>
  <si>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</si>
  <si>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</si>
  <si>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</si>
  <si>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</si>
  <si>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</si>
  <si>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</si>
  <si>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</si>
  <si>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</si>
  <si>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</si>
  <si>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</si>
  <si>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</si>
  <si>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</si>
  <si>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</si>
  <si>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</si>
  <si>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</si>
  <si>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</si>
  <si>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</si>
  <si>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</si>
  <si>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</si>
  <si>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</si>
  <si>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</si>
  <si>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</si>
  <si>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</si>
  <si>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</si>
  <si>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</si>
  <si>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</si>
  <si>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</si>
  <si>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</si>
  <si>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</si>
  <si>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</si>
  <si>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</si>
  <si>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</si>
  <si>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</si>
  <si>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</si>
  <si>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</si>
  <si>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</si>
  <si>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</si>
  <si>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</si>
  <si>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</si>
  <si>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</si>
  <si>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</si>
  <si>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</si>
  <si>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</si>
  <si>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</si>
  <si>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</si>
  <si>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</si>
  <si>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</si>
  <si>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</si>
  <si>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</si>
  <si>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</si>
  <si>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</si>
  <si>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</si>
  <si>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</si>
  <si>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</si>
  <si>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</si>
  <si>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</si>
  <si>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</si>
  <si>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</si>
  <si>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</si>
  <si>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</si>
  <si>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</si>
  <si>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</si>
  <si>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</si>
  <si>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</si>
  <si>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</si>
  <si>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</si>
  <si>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</si>
  <si>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</si>
  <si>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</si>
  <si>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</si>
  <si>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</si>
  <si>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</si>
  <si>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</si>
  <si>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</si>
  <si>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</si>
  <si>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</si>
  <si>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</si>
  <si>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</si>
  <si>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</si>
  <si>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</si>
  <si>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</si>
  <si>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</si>
  <si>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</si>
  <si>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</si>
  <si>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</si>
  <si>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</si>
  <si>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</si>
  <si>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</si>
  <si>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</si>
  <si>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</si>
  <si>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</si>
  <si>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</si>
  <si>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</si>
  <si>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</si>
  <si>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</si>
  <si>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</si>
  <si>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</si>
  <si>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</si>
  <si>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</si>
  <si>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</si>
  <si>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</si>
  <si>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</si>
  <si>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</si>
  <si>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</si>
  <si>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</si>
  <si>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</si>
  <si>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</si>
  <si>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</si>
  <si>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</si>
  <si>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</si>
  <si>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</si>
  <si>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</si>
  <si>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</si>
  <si>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</si>
  <si>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</si>
  <si>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</si>
  <si>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</si>
  <si>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</si>
  <si>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</si>
  <si>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</si>
  <si>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</si>
  <si>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</si>
  <si>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</si>
  <si>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</si>
  <si>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</si>
  <si>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</si>
  <si>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</si>
  <si>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</si>
  <si>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</si>
  <si>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</si>
  <si>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</si>
  <si>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</si>
  <si>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</si>
  <si>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</si>
  <si>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</si>
  <si>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</si>
  <si>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</si>
  <si>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</si>
  <si>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</si>
  <si>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</si>
  <si>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</si>
  <si>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</si>
  <si>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</si>
  <si>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</si>
  <si>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</si>
  <si>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</si>
  <si>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</si>
  <si>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</si>
  <si>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</si>
  <si>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</si>
  <si>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</si>
  <si>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</si>
  <si>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</si>
  <si>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</si>
  <si>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</si>
  <si>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</si>
  <si>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</si>
  <si>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</si>
  <si>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</si>
  <si>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</si>
  <si>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</si>
  <si>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</si>
  <si>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</si>
  <si>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</si>
  <si>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</si>
  <si>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</si>
  <si>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</si>
  <si>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</si>
  <si>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</si>
  <si>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</si>
  <si>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</si>
  <si>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</si>
  <si>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</si>
  <si>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</si>
  <si>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</si>
  <si>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</si>
  <si>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</si>
  <si>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</si>
  <si>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</si>
  <si>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</si>
  <si>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</si>
  <si>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</si>
  <si>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</si>
  <si>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</si>
  <si>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</si>
  <si>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</si>
  <si>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</si>
  <si>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</si>
  <si>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</si>
  <si>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</si>
  <si>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</si>
  <si>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</si>
  <si>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</si>
  <si>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</si>
  <si>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</si>
  <si>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</si>
  <si>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</si>
  <si>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</si>
  <si>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</si>
  <si>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</si>
  <si>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</si>
  <si>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</si>
  <si>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</si>
  <si>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</si>
  <si>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</si>
  <si>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</si>
  <si>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</si>
  <si>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</si>
  <si>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</si>
  <si>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</si>
  <si>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</si>
  <si>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</si>
  <si>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</si>
  <si>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</si>
  <si>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</si>
  <si>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</si>
  <si>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</si>
  <si>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</si>
  <si>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</si>
  <si>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</si>
  <si>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</si>
  <si>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</si>
  <si>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</si>
  <si>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</si>
  <si>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</si>
  <si>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</si>
  <si>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</si>
  <si>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</si>
  <si>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</si>
  <si>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</si>
  <si>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</si>
  <si>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</si>
  <si>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</si>
  <si>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</si>
  <si>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</si>
  <si>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</si>
  <si>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</si>
  <si>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</si>
  <si>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</si>
  <si>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</si>
  <si>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</si>
  <si>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</si>
  <si>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</si>
  <si>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</si>
  <si>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</si>
  <si>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</si>
  <si>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</si>
  <si>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</si>
  <si>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</si>
  <si>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</si>
  <si>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</si>
  <si>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</si>
  <si>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</si>
  <si>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</si>
  <si>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</si>
  <si>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</si>
  <si>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</si>
  <si>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</si>
  <si>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</si>
  <si>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</si>
  <si>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</si>
  <si>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</si>
  <si>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</si>
  <si>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</si>
  <si>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</si>
  <si>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</si>
  <si>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</si>
  <si>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</si>
  <si>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</si>
  <si>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</si>
  <si>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</si>
  <si>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</si>
  <si>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</si>
  <si>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</si>
  <si>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</si>
  <si>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</si>
  <si>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</si>
  <si>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</si>
  <si>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</si>
  <si>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</si>
  <si>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</si>
  <si>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</si>
  <si>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</si>
  <si>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</si>
  <si>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</si>
  <si>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</si>
  <si>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</si>
  <si>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</si>
  <si>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</si>
  <si>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</si>
  <si>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</si>
  <si>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</si>
  <si>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</si>
  <si>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</si>
  <si>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</si>
  <si>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</si>
  <si>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</si>
  <si>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</si>
  <si>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</si>
  <si>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</si>
  <si>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</si>
  <si>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</si>
  <si>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</si>
  <si>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</si>
  <si>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</si>
  <si>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</si>
  <si>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</si>
  <si>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</si>
  <si>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</si>
  <si>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</si>
  <si>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</si>
  <si>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</si>
  <si>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</si>
  <si>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</si>
  <si>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</si>
  <si>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</si>
  <si>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</si>
  <si>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</si>
  <si>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</si>
  <si>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</si>
  <si>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</si>
  <si>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</si>
  <si>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</si>
  <si>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</si>
  <si>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</si>
  <si>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</si>
  <si>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</si>
  <si>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</si>
  <si>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</si>
  <si>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</si>
  <si>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</si>
  <si>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</si>
  <si>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</si>
  <si>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</si>
  <si>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</si>
  <si>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</si>
  <si>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</si>
  <si>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</si>
  <si>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</si>
  <si>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</si>
  <si>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</si>
  <si>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</si>
  <si>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</si>
  <si>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</si>
  <si>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</si>
  <si>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</si>
  <si>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</si>
  <si>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</si>
  <si>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</si>
  <si>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</si>
  <si>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</si>
  <si>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</si>
  <si>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</si>
  <si>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</si>
  <si>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</si>
  <si>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</si>
  <si>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</si>
  <si>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</si>
  <si>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</si>
  <si>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</si>
  <si>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</si>
  <si>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</si>
  <si>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</si>
  <si>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</si>
  <si>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</si>
  <si>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</si>
  <si>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</si>
  <si>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</si>
  <si>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</si>
  <si>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</si>
  <si>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</si>
  <si>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</si>
  <si>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</si>
  <si>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</si>
  <si>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</si>
  <si>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</si>
  <si>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</si>
  <si>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</si>
  <si>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</si>
  <si>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</si>
  <si>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</si>
  <si>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</si>
  <si>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</si>
  <si>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</si>
  <si>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</si>
  <si>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</si>
  <si>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</si>
  <si>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</si>
  <si>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</si>
  <si>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</si>
  <si>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</si>
  <si>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</si>
  <si>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</si>
  <si>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</si>
  <si>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</si>
  <si>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</si>
  <si>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</si>
  <si>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</si>
  <si>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</si>
  <si>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</si>
  <si>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</si>
  <si>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</si>
  <si>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</si>
  <si>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</si>
  <si>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</si>
  <si>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</si>
  <si>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</si>
  <si>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</si>
  <si>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</si>
  <si>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</si>
  <si>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</si>
  <si>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</si>
  <si>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</si>
  <si>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</si>
  <si>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</si>
  <si>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</si>
  <si>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</si>
  <si>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</si>
  <si>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</si>
  <si>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</si>
  <si>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</si>
  <si>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</si>
  <si>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</si>
  <si>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</si>
  <si>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</si>
  <si>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</si>
  <si>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</si>
  <si>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</si>
  <si>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</si>
  <si>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</si>
  <si>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</si>
  <si>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</si>
  <si>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</si>
  <si>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</si>
  <si>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</si>
  <si>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</si>
  <si>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</si>
  <si>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</si>
  <si>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</si>
  <si>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</si>
  <si>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</si>
  <si>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</si>
  <si>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</si>
  <si>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</si>
  <si>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</si>
  <si>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</si>
  <si>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</si>
  <si>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</si>
  <si>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</si>
  <si>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</si>
  <si>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</si>
  <si>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</si>
  <si>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</si>
  <si>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</si>
  <si>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</si>
  <si>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</si>
  <si>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</si>
  <si>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</si>
  <si>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</si>
  <si>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</si>
  <si>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</si>
  <si>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</si>
  <si>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</si>
  <si>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</si>
  <si>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</si>
  <si>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</si>
  <si>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</si>
  <si>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</si>
  <si>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</si>
  <si>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</si>
  <si>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</si>
  <si>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</si>
  <si>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</si>
  <si>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</si>
  <si>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</si>
  <si>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</si>
  <si>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</si>
  <si>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</si>
  <si>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</si>
  <si>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</si>
  <si>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</si>
  <si>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</si>
  <si>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</si>
  <si>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</si>
  <si>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</si>
  <si>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</si>
  <si>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</si>
  <si>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</si>
  <si>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</si>
  <si>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</si>
  <si>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</si>
  <si>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</si>
  <si>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</si>
  <si>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</si>
  <si>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</si>
  <si>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</si>
  <si>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</si>
  <si>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</si>
  <si>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</si>
  <si>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</si>
  <si>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</si>
  <si>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</si>
  <si>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</si>
  <si>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</si>
  <si>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</si>
  <si>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</si>
  <si>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</si>
  <si>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</si>
  <si>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</si>
  <si>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</si>
  <si>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</si>
  <si>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</si>
  <si>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</si>
  <si>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</si>
  <si>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</si>
  <si>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</si>
  <si>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</si>
  <si>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</si>
  <si>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</si>
  <si>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</si>
  <si>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</si>
  <si>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</si>
  <si>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</si>
  <si>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</si>
  <si>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</si>
  <si>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</si>
  <si>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</si>
  <si>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</si>
  <si>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</si>
  <si>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</si>
  <si>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</si>
  <si>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</si>
  <si>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</si>
  <si>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</si>
  <si>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</si>
  <si>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</si>
  <si>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</si>
  <si>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</si>
  <si>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</si>
  <si>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</si>
  <si>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</si>
  <si>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</si>
  <si>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</si>
  <si>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</si>
  <si>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</si>
  <si>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</si>
  <si>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</si>
  <si>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</si>
  <si>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</si>
  <si>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</si>
  <si>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</si>
  <si>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</si>
  <si>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</si>
  <si>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</si>
  <si>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</si>
  <si>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</si>
  <si>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</si>
  <si>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</si>
  <si>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</si>
  <si>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</si>
  <si>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</si>
  <si>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</si>
  <si>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</si>
  <si>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</si>
  <si>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</si>
  <si>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</si>
  <si>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</si>
  <si>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</si>
  <si>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</si>
  <si>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</si>
  <si>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</si>
  <si>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</si>
  <si>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</si>
  <si>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</si>
  <si>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</si>
  <si>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</si>
  <si>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</si>
  <si>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</si>
  <si>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</si>
  <si>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</si>
  <si>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</si>
  <si>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</si>
  <si>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</si>
  <si>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</si>
  <si>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</si>
  <si>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</si>
  <si>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</si>
  <si>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</si>
  <si>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</si>
  <si>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</si>
  <si>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</si>
  <si>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</si>
  <si>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</si>
  <si>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</si>
  <si>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</si>
  <si>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</si>
  <si>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</si>
  <si>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</si>
  <si>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</si>
  <si>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</si>
  <si>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</si>
  <si>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</si>
  <si>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</si>
  <si>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</si>
  <si>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</si>
  <si>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</si>
  <si>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</si>
  <si>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</si>
  <si>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</si>
  <si>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</si>
  <si>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</si>
  <si>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</si>
  <si>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</si>
  <si>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</si>
  <si>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</si>
  <si>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</si>
  <si>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</si>
  <si>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</si>
  <si>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</si>
  <si>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</si>
  <si>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</si>
  <si>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</si>
  <si>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</si>
  <si>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</si>
  <si>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</si>
  <si>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</si>
  <si>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</si>
  <si>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</si>
  <si>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</si>
  <si>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</si>
  <si>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</si>
  <si>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</si>
  <si>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</si>
  <si>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</si>
  <si>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</si>
  <si>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</si>
  <si>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</si>
  <si>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</si>
  <si>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</si>
  <si>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</si>
  <si>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</si>
  <si>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</si>
  <si>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</si>
  <si>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</si>
  <si>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</si>
  <si>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</si>
  <si>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</si>
  <si>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</si>
  <si>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</si>
  <si>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</si>
  <si>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</si>
  <si>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</si>
  <si>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</si>
  <si>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</si>
  <si>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</si>
  <si>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</si>
  <si>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</si>
  <si>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</si>
  <si>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</si>
  <si>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</si>
  <si>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</si>
  <si>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</si>
  <si>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</si>
  <si>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</si>
  <si>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</si>
  <si>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</si>
  <si>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</si>
  <si>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</si>
  <si>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</si>
  <si>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</si>
  <si>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</si>
  <si>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</si>
  <si>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</si>
  <si>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</si>
  <si>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</si>
  <si>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</si>
  <si>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</si>
  <si>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</si>
  <si>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</si>
  <si>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</si>
  <si>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</si>
  <si>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</si>
  <si>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</si>
  <si>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</si>
  <si>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</si>
  <si>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</si>
  <si>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</si>
  <si>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</si>
  <si>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</si>
  <si>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</si>
  <si>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</si>
  <si>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</si>
  <si>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</si>
  <si>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</si>
  <si>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</si>
  <si>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</si>
  <si>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</si>
  <si>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</si>
  <si>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</si>
  <si>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</si>
  <si>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</si>
  <si>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</si>
  <si>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</si>
  <si>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</si>
  <si>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</si>
  <si>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</si>
  <si>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</si>
  <si>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</si>
  <si>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</si>
  <si>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</si>
  <si>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</si>
  <si>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</si>
  <si>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</si>
  <si>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</si>
  <si>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</si>
  <si>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</si>
  <si>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</si>
  <si>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</si>
  <si>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</si>
  <si>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</si>
  <si>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</si>
  <si>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</si>
  <si>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</si>
  <si>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</si>
  <si>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</si>
  <si>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</si>
  <si>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</si>
  <si>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</si>
  <si>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</si>
  <si>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</si>
  <si>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</si>
  <si>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</si>
  <si>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</si>
  <si>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</si>
  <si>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</si>
  <si>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</si>
  <si>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</si>
  <si>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</si>
  <si>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</si>
  <si>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</si>
  <si>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</si>
  <si>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</si>
  <si>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</si>
  <si>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</si>
  <si>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</si>
  <si>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</si>
  <si>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</si>
  <si>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</si>
  <si>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</si>
  <si>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</si>
  <si>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</si>
  <si>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</si>
  <si>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</si>
  <si>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</si>
  <si>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</si>
  <si>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</si>
  <si>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</si>
  <si>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</si>
  <si>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</si>
  <si>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</si>
  <si>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</si>
  <si>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</si>
  <si>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</si>
  <si>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</si>
  <si>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</si>
  <si>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</si>
  <si>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</si>
  <si>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</si>
  <si>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</si>
  <si>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</si>
  <si>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</si>
  <si>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</si>
  <si>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</si>
  <si>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</si>
  <si>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</si>
  <si>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</si>
  <si>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</si>
  <si>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</si>
  <si>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</si>
  <si>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</si>
  <si>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</si>
  <si>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</si>
  <si>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</si>
  <si>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</si>
  <si>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</si>
  <si>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</si>
  <si>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</si>
  <si>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</si>
  <si>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</si>
  <si>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</si>
  <si>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</si>
  <si>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</si>
  <si>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</si>
  <si>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</si>
  <si>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</si>
  <si>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</si>
  <si>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</si>
  <si>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</si>
  <si>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</si>
  <si>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</si>
  <si>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</si>
  <si>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</si>
  <si>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</si>
  <si>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</si>
  <si>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</si>
  <si>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</si>
  <si>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</si>
  <si>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</si>
  <si>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</si>
  <si>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</si>
  <si>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</si>
  <si>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</si>
  <si>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</si>
  <si>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</si>
  <si>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</si>
  <si>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</si>
  <si>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</si>
  <si>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</si>
  <si>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</si>
  <si>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</si>
  <si>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</si>
  <si>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</si>
  <si>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</si>
  <si>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</si>
  <si>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</si>
  <si>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</si>
  <si>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</si>
  <si>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</si>
  <si>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</si>
  <si>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</si>
  <si>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</si>
  <si>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</si>
  <si>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</si>
  <si>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</si>
  <si>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</si>
  <si>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</si>
  <si>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</si>
  <si>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</si>
  <si>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</si>
  <si>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</si>
  <si>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</si>
  <si>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</si>
  <si>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</si>
  <si>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</si>
  <si>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</si>
  <si>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</si>
  <si>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</si>
  <si>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</si>
  <si>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</si>
  <si>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</si>
  <si>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</si>
  <si>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</si>
  <si>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</si>
  <si>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</si>
  <si>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</si>
  <si>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</si>
  <si>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</si>
  <si>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</si>
  <si>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</si>
  <si>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</si>
  <si>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</si>
  <si>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</si>
  <si>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</si>
  <si>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</si>
  <si>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</si>
  <si>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</si>
  <si>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</si>
  <si>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</si>
  <si>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</si>
  <si>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</si>
  <si>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</si>
  <si>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</si>
  <si>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</si>
  <si>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</si>
  <si>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</si>
  <si>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</si>
  <si>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</si>
  <si>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</si>
  <si>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</si>
  <si>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</si>
  <si>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</si>
  <si>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</si>
  <si>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</si>
  <si>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</si>
  <si>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</si>
  <si>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</si>
  <si>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</si>
  <si>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</si>
  <si>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</si>
  <si>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</si>
  <si>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</si>
  <si>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</si>
  <si>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</si>
  <si>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</si>
  <si>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</si>
  <si>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</si>
  <si>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</si>
  <si>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</si>
  <si>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</si>
  <si>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</si>
  <si>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</si>
  <si>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</si>
  <si>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</si>
  <si>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</si>
  <si>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</si>
  <si>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</si>
  <si>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</si>
  <si>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</si>
  <si>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</si>
  <si>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</si>
  <si>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</si>
  <si>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</si>
  <si>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</si>
  <si>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</si>
  <si>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</si>
  <si>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</si>
  <si>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</si>
  <si>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</si>
  <si>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</si>
  <si>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</si>
  <si>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</si>
  <si>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</si>
  <si>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</si>
  <si>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</si>
  <si>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</si>
  <si>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</si>
  <si>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</si>
  <si>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</si>
  <si>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</si>
  <si>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</si>
  <si>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</si>
  <si>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</si>
  <si>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</si>
  <si>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</si>
  <si>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</si>
  <si>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</si>
  <si>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</si>
  <si>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</si>
  <si>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</si>
  <si>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</si>
  <si>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</si>
  <si>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</si>
  <si>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</si>
  <si>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</si>
  <si>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</si>
  <si>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</si>
  <si>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</si>
  <si>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</si>
  <si>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</si>
  <si>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</si>
  <si>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</si>
  <si>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</si>
  <si>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</si>
  <si>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</si>
  <si>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</si>
  <si>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</si>
  <si>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</si>
  <si>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</si>
  <si>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</si>
  <si>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</si>
  <si>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</si>
  <si>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</si>
  <si>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</si>
  <si>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</si>
  <si>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</si>
  <si>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</si>
  <si>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</si>
  <si>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</si>
  <si>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</si>
  <si>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</si>
  <si>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</si>
  <si>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</si>
  <si>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</si>
  <si>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</si>
  <si>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</si>
  <si>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</si>
  <si>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</si>
  <si>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</si>
  <si>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</si>
  <si>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</si>
  <si>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</si>
  <si>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</si>
  <si>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</si>
  <si>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</si>
  <si>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</si>
  <si>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</si>
  <si>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</si>
  <si>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</si>
  <si>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</si>
  <si>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</si>
  <si>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</si>
  <si>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</si>
  <si>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</si>
  <si>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</si>
  <si>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</si>
  <si>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</si>
  <si>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</si>
  <si>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</si>
  <si>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</si>
  <si>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</si>
  <si>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</si>
  <si>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</si>
  <si>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</si>
  <si>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</si>
  <si>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</si>
  <si>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</si>
  <si>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</si>
  <si>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</si>
  <si>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</si>
  <si>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</si>
  <si>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</si>
  <si>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</si>
  <si>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</si>
  <si>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</si>
  <si>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</si>
  <si>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</si>
  <si>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</si>
  <si>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</si>
  <si>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</si>
  <si>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</si>
  <si>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</si>
  <si>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</si>
  <si>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</si>
  <si>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</si>
  <si>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</si>
  <si>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</si>
  <si>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</si>
  <si>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</si>
  <si>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</si>
  <si>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</si>
  <si>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</si>
  <si>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</si>
  <si>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</si>
  <si>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</si>
  <si>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</si>
  <si>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</si>
  <si>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</si>
  <si>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</si>
  <si>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</si>
  <si>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</si>
  <si>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</si>
  <si>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</si>
  <si>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</si>
  <si>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</si>
  <si>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</si>
  <si>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</si>
  <si>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</si>
  <si>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</si>
  <si>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</si>
  <si>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</si>
  <si>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</si>
  <si>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</si>
  <si>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</si>
  <si>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</si>
  <si>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</si>
  <si>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</si>
  <si>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</si>
  <si>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</si>
  <si>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</si>
  <si>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</si>
  <si>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</si>
  <si>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</si>
  <si>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</si>
  <si>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</si>
  <si>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</si>
  <si>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</si>
  <si>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</si>
  <si>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</si>
  <si>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</si>
  <si>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</si>
  <si>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</si>
  <si>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</si>
  <si>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</si>
  <si>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</si>
  <si>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</si>
  <si>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</si>
  <si>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</si>
  <si>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</si>
  <si>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</si>
  <si>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</si>
  <si>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</si>
  <si>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</si>
  <si>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</si>
  <si>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</si>
  <si>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</si>
  <si>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</si>
  <si>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</si>
  <si>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</si>
  <si>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</si>
  <si>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</si>
  <si>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</si>
  <si>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</si>
  <si>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</si>
  <si>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</si>
  <si>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</si>
  <si>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</si>
  <si>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</si>
  <si>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</si>
  <si>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</si>
  <si>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</si>
  <si>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</si>
  <si>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</si>
  <si>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</si>
  <si>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</si>
  <si>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</si>
  <si>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</si>
  <si>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</si>
  <si>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</si>
  <si>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</si>
  <si>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</si>
  <si>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</si>
  <si>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</si>
  <si>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</si>
  <si>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</si>
  <si>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</si>
  <si>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</si>
  <si>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</si>
  <si>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</si>
  <si>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</si>
  <si>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</si>
  <si>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</si>
  <si>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</si>
  <si>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</si>
  <si>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</si>
  <si>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</si>
  <si>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</si>
  <si>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</si>
  <si>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</si>
  <si>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</si>
  <si>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</si>
  <si>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</si>
  <si>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</si>
  <si>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</si>
  <si>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</si>
  <si>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</si>
  <si>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</si>
  <si>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</si>
  <si>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</si>
  <si>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</si>
  <si>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</si>
  <si>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</si>
  <si>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</si>
  <si>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</si>
  <si>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</si>
  <si>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</si>
  <si>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</si>
  <si>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</si>
  <si>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</si>
  <si>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</si>
  <si>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</si>
  <si>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</si>
  <si>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</si>
  <si>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</si>
  <si>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</si>
  <si>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</si>
  <si>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</si>
  <si>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</si>
  <si>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</si>
  <si>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</si>
  <si>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</si>
  <si>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</si>
  <si>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</si>
  <si>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</si>
  <si>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</si>
  <si>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</si>
  <si>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</si>
  <si>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</si>
  <si>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</si>
  <si>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</si>
  <si>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</si>
  <si>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</si>
  <si>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</si>
  <si>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</si>
  <si>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</si>
  <si>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</si>
  <si>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</si>
  <si>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</si>
  <si>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</si>
  <si>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</si>
  <si>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</si>
  <si>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</si>
  <si>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</si>
  <si>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</si>
  <si>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</si>
  <si>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</si>
  <si>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</si>
  <si>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</si>
  <si>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</si>
  <si>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</si>
  <si>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</si>
  <si>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</si>
  <si>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</si>
  <si>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</si>
  <si>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</si>
  <si>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</si>
  <si>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</si>
  <si>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</si>
  <si>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</si>
  <si>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</si>
  <si>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</si>
  <si>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</si>
  <si>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</si>
  <si>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</si>
  <si>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</si>
  <si>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</si>
  <si>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</si>
  <si>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</si>
  <si>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</si>
  <si>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</si>
  <si>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</si>
  <si>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</si>
  <si>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</si>
  <si>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</si>
  <si>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</si>
  <si>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</si>
  <si>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</si>
  <si>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</si>
  <si>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</si>
  <si>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</si>
  <si>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</si>
  <si>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</si>
  <si>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</si>
  <si>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</si>
  <si>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</si>
  <si>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</si>
  <si>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</si>
  <si>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</si>
  <si>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</si>
  <si>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</si>
  <si>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</si>
  <si>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</si>
  <si>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</si>
  <si>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</si>
  <si>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</si>
  <si>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</si>
  <si>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</si>
  <si>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</si>
  <si>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</si>
  <si>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</si>
  <si>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</si>
  <si>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</si>
  <si>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</si>
  <si>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</si>
  <si>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</si>
  <si>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</si>
  <si>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</si>
  <si>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</si>
  <si>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</si>
  <si>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</si>
  <si>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</si>
  <si>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</si>
  <si>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</si>
  <si>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</si>
  <si>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</si>
  <si>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</si>
  <si>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</si>
  <si>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</si>
  <si>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</si>
  <si>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</si>
  <si>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</si>
  <si>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</si>
  <si>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</si>
  <si>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</si>
  <si>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</si>
  <si>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</si>
  <si>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</si>
  <si>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</si>
  <si>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</si>
  <si>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</si>
  <si>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</si>
  <si>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</si>
  <si>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</si>
  <si>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</si>
  <si>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</si>
  <si>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</si>
  <si>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</si>
  <si>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</si>
  <si>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</si>
  <si>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</si>
  <si>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</si>
  <si>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</si>
  <si>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</si>
  <si>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</si>
  <si>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</si>
  <si>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</si>
  <si>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</si>
  <si>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</si>
  <si>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</si>
  <si>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</si>
  <si>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</si>
  <si>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</si>
  <si>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</si>
  <si>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</si>
  <si>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</si>
  <si>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</si>
  <si>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</si>
  <si>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</si>
  <si>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</si>
  <si>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</si>
  <si>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</si>
  <si>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</si>
  <si>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</si>
  <si>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</si>
  <si>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</si>
  <si>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</si>
  <si>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</si>
  <si>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</si>
  <si>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</si>
  <si>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</si>
  <si>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</si>
  <si>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</si>
  <si>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</si>
  <si>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</si>
  <si>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</si>
  <si>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</si>
  <si>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</si>
  <si>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</si>
  <si>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</si>
  <si>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</si>
  <si>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</si>
  <si>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</si>
  <si>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</si>
  <si>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</si>
  <si>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</si>
  <si>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</si>
  <si>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</si>
  <si>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</si>
  <si>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</si>
  <si>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</si>
  <si>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</si>
  <si>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</si>
  <si>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</si>
  <si>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</si>
  <si>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</si>
  <si>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</si>
  <si>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</si>
  <si>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</si>
  <si>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</si>
  <si>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</si>
  <si>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</si>
  <si>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</si>
  <si>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</si>
  <si>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</si>
  <si>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</si>
  <si>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</si>
  <si>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</si>
  <si>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</si>
  <si>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</si>
  <si>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</si>
  <si>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</si>
  <si>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</si>
  <si>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</si>
  <si>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</si>
  <si>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</si>
  <si>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</si>
  <si>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</si>
  <si>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</si>
  <si>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</si>
  <si>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</si>
  <si>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</si>
  <si>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</si>
  <si>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</si>
  <si>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</si>
  <si>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</si>
  <si>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</si>
  <si>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</si>
  <si>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</si>
  <si>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</si>
  <si>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</si>
  <si>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</si>
  <si>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</si>
  <si>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</si>
  <si>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</si>
  <si>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</si>
  <si>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</si>
  <si>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</si>
  <si>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</si>
  <si>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</si>
  <si>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</si>
  <si>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</si>
  <si>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</si>
  <si>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</si>
  <si>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</si>
  <si>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</si>
  <si>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</si>
  <si>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</si>
  <si>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</si>
  <si>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</si>
  <si>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</si>
  <si>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</si>
  <si>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</si>
  <si>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</si>
  <si>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</si>
  <si>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</si>
  <si>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</si>
  <si>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</si>
  <si>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</si>
  <si>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</si>
  <si>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</si>
  <si>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</si>
  <si>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</si>
  <si>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</si>
  <si>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</si>
  <si>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</si>
  <si>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</si>
  <si>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</si>
  <si>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</si>
  <si>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</si>
  <si>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</si>
  <si>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</si>
  <si>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</si>
  <si>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</si>
  <si>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</si>
  <si>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</si>
  <si>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</si>
  <si>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</si>
  <si>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</si>
  <si>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</si>
  <si>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</si>
  <si>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</si>
  <si>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</si>
  <si>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</si>
  <si>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</si>
  <si>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</si>
  <si>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</si>
  <si>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</si>
  <si>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</si>
  <si>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</si>
  <si>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</si>
  <si>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</si>
  <si>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</si>
  <si>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</si>
  <si>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</si>
  <si>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</si>
  <si>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</si>
  <si>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</si>
  <si>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</si>
  <si>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</si>
  <si>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</si>
  <si>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</si>
  <si>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</si>
  <si>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</si>
  <si>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</si>
  <si>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</si>
  <si>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</si>
  <si>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</si>
  <si>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</si>
  <si>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</si>
  <si>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</si>
  <si>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</si>
  <si>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</si>
  <si>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</si>
  <si>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</si>
  <si>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</si>
  <si>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</si>
  <si>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</si>
  <si>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</si>
  <si>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</si>
  <si>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</si>
  <si>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</si>
  <si>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</si>
  <si>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</si>
  <si>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</si>
  <si>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</si>
  <si>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</si>
  <si>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</si>
  <si>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</si>
  <si>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</si>
  <si>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</si>
  <si>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</si>
  <si>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</si>
  <si>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</si>
  <si>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</si>
  <si>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</si>
  <si>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</si>
  <si>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</si>
  <si>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</si>
  <si>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</si>
  <si>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</si>
  <si>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</si>
  <si>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</si>
  <si>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</si>
  <si>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</si>
  <si>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</si>
  <si>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</si>
  <si>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</si>
  <si>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</si>
  <si>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</si>
  <si>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</si>
  <si>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</si>
  <si>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</si>
  <si>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</si>
  <si>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</si>
  <si>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</si>
  <si>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</si>
  <si>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</si>
  <si>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</si>
  <si>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</si>
  <si>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</si>
  <si>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</si>
  <si>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</si>
  <si>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</si>
  <si>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</si>
  <si>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</si>
  <si>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</si>
  <si>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</si>
  <si>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</si>
  <si>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</si>
  <si>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</si>
  <si>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</si>
  <si>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</si>
  <si>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</si>
  <si>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</si>
  <si>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</si>
  <si>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</si>
  <si>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</si>
  <si>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</si>
  <si>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</si>
  <si>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</si>
  <si>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</si>
  <si>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</si>
  <si>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</si>
  <si>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</si>
  <si>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</si>
  <si>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</si>
  <si>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</si>
  <si>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</si>
  <si>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</si>
  <si>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</si>
  <si>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</si>
  <si>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</si>
  <si>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</si>
  <si>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</si>
  <si>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</si>
  <si>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</si>
  <si>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</si>
  <si>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</si>
  <si>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</si>
  <si>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</si>
  <si>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</si>
  <si>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</si>
  <si>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</si>
  <si>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</si>
  <si>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</si>
  <si>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</si>
  <si>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</si>
  <si>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</si>
  <si>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</si>
  <si>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</si>
  <si>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</si>
  <si>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</si>
  <si>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</si>
  <si>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</si>
  <si>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</si>
  <si>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</si>
  <si>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</si>
  <si>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</si>
  <si>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</si>
  <si>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</si>
  <si>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</si>
  <si>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</si>
  <si>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</si>
  <si>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</si>
  <si>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</si>
  <si>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</si>
  <si>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</si>
  <si>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</si>
  <si>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</si>
  <si>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</si>
  <si>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</si>
  <si>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</si>
  <si>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</si>
  <si>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</si>
  <si>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</si>
  <si>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</si>
  <si>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</si>
  <si>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</si>
  <si>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</si>
  <si>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</si>
  <si>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</si>
  <si>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</si>
  <si>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</si>
  <si>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</si>
  <si>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</si>
  <si>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</si>
  <si>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</si>
  <si>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</si>
  <si>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</si>
  <si>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</si>
  <si>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</si>
  <si>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</si>
  <si>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</si>
  <si>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</si>
  <si>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</si>
  <si>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</si>
  <si>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</si>
  <si>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</si>
  <si>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</si>
  <si>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</si>
  <si>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</si>
  <si>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</si>
  <si>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</si>
  <si>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</si>
  <si>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</si>
  <si>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</si>
  <si>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</si>
  <si>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</si>
  <si>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</si>
  <si>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</si>
  <si>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</si>
  <si>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</si>
  <si>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</si>
  <si>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</si>
  <si>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</si>
  <si>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</si>
  <si>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</si>
  <si>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</si>
  <si>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</si>
  <si>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</si>
  <si>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</si>
  <si>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</si>
  <si>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</si>
  <si>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</si>
  <si>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</si>
  <si>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</si>
  <si>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</si>
  <si>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</si>
  <si>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</si>
  <si>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</si>
  <si>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</si>
  <si>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</si>
  <si>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</si>
  <si>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</si>
  <si>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</si>
  <si>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</si>
  <si>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</si>
  <si>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</si>
  <si>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</si>
  <si>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</si>
  <si>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</si>
  <si>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</si>
  <si>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</si>
  <si>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</si>
  <si>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</si>
  <si>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</si>
  <si>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</si>
  <si>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</si>
  <si>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</si>
  <si>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</si>
  <si>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</si>
  <si>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</si>
  <si>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</si>
  <si>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</si>
  <si>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</si>
  <si>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</si>
  <si>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</si>
  <si>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</si>
  <si>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</si>
  <si>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</si>
  <si>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</si>
  <si>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</si>
  <si>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</si>
  <si>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</si>
  <si>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</si>
  <si>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</si>
  <si>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</si>
  <si>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</si>
  <si>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</si>
  <si>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</si>
  <si>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</si>
  <si>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</si>
  <si>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</si>
  <si>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</si>
  <si>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</si>
  <si>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</si>
  <si>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</si>
  <si>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</si>
  <si>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</si>
  <si>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</si>
  <si>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</si>
  <si>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</si>
  <si>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</si>
  <si>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</si>
  <si>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</si>
  <si>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</si>
  <si>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</si>
  <si>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</si>
  <si>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</si>
  <si>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</si>
  <si>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</si>
  <si>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</si>
  <si>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</si>
  <si>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</si>
  <si>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</si>
  <si>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</si>
  <si>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</si>
  <si>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</si>
  <si>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</si>
  <si>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</si>
  <si>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</si>
  <si>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</si>
  <si>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</si>
  <si>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</si>
  <si>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</si>
  <si>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</si>
  <si>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</si>
  <si>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</si>
  <si>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</si>
  <si>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</si>
  <si>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</si>
  <si>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</si>
  <si>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</si>
  <si>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</si>
  <si>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</si>
  <si>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</si>
  <si>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</si>
  <si>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</si>
  <si>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</si>
  <si>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</si>
  <si>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</si>
  <si>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</si>
  <si>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</si>
  <si>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</si>
  <si>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</si>
  <si>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</si>
  <si>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</si>
  <si>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</si>
  <si>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</si>
  <si>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</si>
  <si>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</si>
  <si>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</si>
  <si>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</si>
  <si>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</si>
  <si>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</si>
  <si>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</si>
  <si>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</si>
  <si>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</si>
  <si>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</si>
  <si>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</si>
  <si>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</si>
  <si>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</si>
  <si>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</si>
  <si>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</si>
  <si>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</si>
  <si>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</si>
  <si>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</si>
  <si>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</si>
  <si>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</si>
  <si>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</si>
  <si>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</si>
  <si>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</si>
  <si>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</si>
  <si>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</si>
  <si>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</si>
  <si>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</si>
  <si>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</si>
  <si>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</si>
  <si>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</si>
  <si>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</si>
  <si>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</si>
  <si>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</si>
  <si>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</si>
  <si>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</si>
  <si>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</si>
  <si>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</si>
  <si>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</si>
  <si>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</si>
  <si>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</si>
  <si>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</si>
  <si>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</si>
  <si>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</si>
  <si>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</si>
  <si>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</si>
  <si>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</si>
  <si>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</si>
  <si>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</si>
  <si>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</si>
  <si>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</si>
  <si>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</si>
  <si>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</si>
  <si>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</si>
  <si>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</si>
  <si>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</si>
  <si>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</si>
  <si>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</si>
  <si>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</si>
  <si>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</si>
  <si>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</si>
  <si>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</si>
  <si>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</si>
  <si>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</si>
  <si>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</si>
  <si>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</si>
  <si>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</si>
  <si>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</si>
  <si>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</si>
  <si>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</si>
  <si>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</si>
  <si>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</si>
  <si>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</si>
  <si>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</si>
  <si>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</si>
  <si>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</si>
  <si>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</si>
  <si>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</si>
  <si>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</si>
  <si>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</si>
  <si>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</si>
  <si>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</si>
  <si>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</si>
  <si>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</si>
  <si>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</si>
  <si>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</si>
  <si>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</si>
  <si>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</si>
  <si>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</si>
  <si>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</si>
  <si>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</si>
  <si>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</si>
  <si>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</si>
  <si>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</si>
  <si>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</si>
  <si>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</si>
  <si>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</si>
  <si>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</si>
  <si>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</si>
  <si>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</si>
  <si>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</si>
  <si>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</si>
  <si>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</si>
  <si>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</si>
  <si>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</si>
  <si>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</si>
  <si>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</si>
  <si>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</si>
  <si>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</si>
  <si>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</si>
  <si>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</si>
  <si>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</si>
  <si>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</si>
  <si>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</si>
  <si>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</si>
  <si>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</si>
  <si>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</si>
  <si>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</si>
  <si>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</si>
  <si>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</si>
  <si>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</si>
  <si>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</si>
  <si>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</si>
  <si>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</si>
  <si>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</si>
  <si>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</si>
  <si>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</si>
  <si>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</si>
  <si>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</si>
  <si>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</si>
  <si>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</si>
  <si>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</si>
  <si>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</si>
  <si>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</si>
  <si>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</si>
  <si>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</si>
  <si>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</si>
  <si>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</si>
  <si>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</si>
  <si>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</si>
  <si>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</si>
  <si>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</si>
  <si>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</si>
  <si>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</si>
  <si>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</si>
  <si>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</si>
  <si>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</si>
  <si>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</si>
  <si>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</si>
  <si>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</si>
  <si>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</si>
  <si>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</si>
  <si>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</si>
  <si>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</si>
  <si>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</si>
  <si>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</si>
  <si>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</si>
  <si>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</si>
  <si>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</si>
  <si>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</si>
  <si>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</si>
  <si>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</si>
  <si>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</si>
  <si>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</si>
  <si>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</si>
  <si>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</si>
  <si>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</si>
  <si>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</si>
  <si>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</si>
  <si>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</si>
  <si>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</si>
  <si>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</si>
  <si>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</si>
  <si>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</si>
  <si>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</si>
  <si>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</si>
  <si>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</si>
  <si>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</si>
  <si>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</si>
  <si>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</si>
  <si>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</si>
  <si>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</si>
  <si>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</si>
  <si>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</si>
  <si>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</si>
  <si>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</si>
  <si>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</si>
  <si>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</si>
  <si>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</si>
  <si>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</si>
  <si>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</si>
  <si>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</si>
  <si>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</si>
  <si>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</si>
  <si>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</si>
  <si>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</si>
  <si>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</si>
  <si>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</si>
  <si>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</si>
  <si>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</si>
  <si>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</si>
  <si>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</si>
  <si>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</si>
  <si>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</si>
  <si>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</si>
  <si>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</si>
  <si>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</si>
  <si>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</si>
  <si>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</si>
  <si>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</si>
  <si>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</si>
  <si>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</si>
  <si>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</si>
  <si>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</si>
  <si>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</si>
  <si>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</si>
  <si>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</si>
  <si>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</si>
  <si>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</si>
  <si>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</si>
  <si>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</si>
  <si>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</si>
  <si>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</si>
  <si>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</si>
  <si>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</si>
  <si>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</si>
  <si>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</si>
  <si>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</si>
  <si>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</si>
  <si>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</si>
  <si>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</si>
  <si>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</si>
  <si>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</si>
  <si>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</si>
  <si>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</si>
  <si>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</si>
  <si>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</si>
  <si>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</si>
  <si>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</si>
  <si>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</si>
  <si>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</si>
  <si>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</si>
  <si>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</si>
  <si>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</si>
  <si>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</si>
  <si>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</si>
  <si>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</si>
  <si>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</si>
  <si>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</si>
  <si>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</si>
  <si>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</si>
  <si>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</si>
  <si>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</si>
  <si>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</si>
  <si>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</si>
  <si>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</si>
  <si>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</si>
  <si>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</si>
  <si>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</si>
  <si>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</si>
  <si>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</si>
  <si>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</si>
  <si>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</si>
  <si>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</si>
  <si>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</si>
  <si>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</si>
  <si>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</si>
  <si>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</si>
  <si>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</si>
  <si>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</si>
  <si>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</si>
  <si>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</si>
  <si>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</si>
  <si>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</si>
  <si>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</si>
  <si>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</si>
  <si>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</si>
  <si>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</si>
  <si>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</si>
  <si>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</si>
  <si>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</si>
  <si>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</si>
  <si>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</si>
  <si>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</si>
  <si>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</si>
  <si>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</si>
  <si>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</si>
  <si>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</si>
  <si>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</si>
  <si>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</si>
  <si>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</si>
  <si>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</si>
  <si>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</si>
  <si>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</si>
  <si>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</si>
  <si>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</si>
  <si>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</si>
  <si>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</si>
  <si>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</si>
  <si>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</si>
  <si>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</si>
  <si>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</si>
  <si>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</si>
  <si>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</si>
  <si>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</si>
  <si>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</si>
  <si>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</si>
  <si>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</si>
  <si>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</si>
  <si>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</si>
  <si>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</si>
  <si>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</si>
  <si>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</si>
  <si>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</si>
  <si>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</si>
  <si>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</si>
  <si>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</si>
  <si>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</si>
  <si>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</si>
  <si>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</si>
  <si>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</si>
  <si>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</si>
  <si>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</si>
  <si>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</si>
  <si>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</si>
  <si>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</si>
  <si>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</si>
  <si>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</si>
  <si>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</si>
  <si>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</si>
  <si>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</si>
  <si>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</si>
  <si>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</si>
  <si>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</si>
  <si>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</si>
  <si>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</si>
  <si>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</si>
  <si>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</si>
  <si>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</si>
  <si>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</si>
  <si>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</si>
  <si>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</si>
  <si>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</si>
  <si>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</si>
  <si>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</si>
  <si>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</si>
  <si>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</si>
  <si>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</si>
  <si>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</si>
  <si>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</si>
  <si>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</si>
  <si>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</si>
  <si>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</si>
  <si>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</si>
  <si>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</si>
  <si>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</si>
  <si>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</si>
  <si>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</si>
  <si>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</si>
  <si>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</si>
  <si>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</si>
  <si>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</si>
  <si>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</si>
  <si>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</si>
  <si>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</si>
  <si>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</si>
  <si>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</si>
  <si>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</si>
  <si>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</si>
  <si>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</si>
  <si>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</si>
  <si>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</si>
  <si>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</si>
  <si>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</si>
  <si>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</si>
  <si>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</si>
  <si>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</si>
  <si>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</si>
  <si>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</si>
  <si>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</si>
  <si>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</si>
  <si>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</si>
  <si>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</si>
  <si>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</si>
  <si>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</si>
  <si>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</si>
  <si>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</si>
  <si>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</si>
  <si>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</si>
  <si>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</si>
  <si>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</si>
  <si>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</si>
  <si>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</si>
  <si>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</si>
  <si>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</si>
  <si>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</si>
  <si>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</si>
  <si>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</si>
  <si>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</si>
  <si>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</si>
  <si>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</si>
  <si>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</si>
  <si>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</si>
  <si>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</si>
  <si>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</si>
  <si>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</si>
  <si>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</si>
  <si>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</si>
  <si>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</si>
  <si>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</si>
  <si>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</si>
  <si>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</si>
  <si>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</si>
  <si>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</si>
  <si>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</si>
  <si>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</si>
  <si>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</si>
  <si>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</si>
  <si>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</si>
  <si>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</si>
  <si>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</si>
  <si>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</si>
  <si>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</si>
  <si>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</si>
  <si>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</si>
  <si>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</si>
  <si>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</si>
  <si>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</si>
  <si>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</si>
  <si>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</si>
  <si>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</si>
  <si>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</si>
  <si>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</si>
  <si>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</si>
  <si>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</si>
  <si>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</si>
  <si>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</si>
  <si>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</si>
  <si>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</si>
  <si>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</si>
  <si>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</si>
  <si>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</si>
  <si>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</si>
  <si>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</si>
  <si>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</si>
  <si>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</si>
  <si>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</si>
  <si>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</si>
  <si>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</si>
  <si>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</si>
  <si>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</si>
  <si>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</si>
  <si>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</si>
  <si>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</si>
  <si>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</si>
  <si>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</si>
  <si>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</si>
  <si>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</si>
  <si>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</si>
  <si>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</si>
  <si>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</si>
  <si>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</si>
  <si>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</si>
  <si>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</si>
  <si>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</si>
  <si>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</si>
  <si>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</si>
  <si>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</si>
  <si>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</si>
  <si>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</si>
  <si>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</si>
  <si>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</si>
  <si>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</si>
  <si>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</si>
  <si>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</si>
  <si>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</si>
  <si>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</si>
  <si>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</si>
  <si>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</si>
  <si>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</si>
  <si>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</si>
  <si>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</si>
  <si>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</si>
  <si>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</si>
  <si>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</si>
  <si>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</si>
  <si>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</si>
  <si>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</si>
  <si>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</si>
  <si>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</si>
  <si>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</si>
  <si>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</si>
  <si>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</si>
  <si>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</si>
  <si>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</si>
  <si>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</si>
  <si>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</si>
  <si>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</si>
  <si>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</si>
  <si>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</si>
  <si>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</si>
  <si>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</si>
  <si>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</si>
  <si>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</si>
  <si>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</si>
  <si>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</si>
  <si>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</si>
  <si>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</si>
  <si>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</si>
  <si>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</si>
  <si>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</si>
  <si>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</si>
  <si>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</si>
  <si>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</si>
  <si>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</si>
  <si>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</si>
  <si>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</si>
  <si>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</si>
  <si>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</si>
  <si>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</si>
  <si>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</si>
  <si>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</si>
  <si>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</si>
  <si>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</si>
  <si>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</si>
  <si>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</si>
  <si>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</si>
  <si>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</si>
  <si>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</si>
  <si>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</si>
  <si>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</si>
  <si>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</si>
  <si>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</si>
  <si>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</si>
  <si>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</si>
  <si>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</si>
  <si>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</si>
  <si>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</si>
  <si>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</si>
  <si>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</si>
  <si>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</si>
  <si>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</si>
  <si>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</si>
  <si>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</si>
  <si>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</si>
  <si>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</si>
  <si>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</si>
  <si>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</si>
  <si>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</si>
  <si>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</si>
  <si>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</si>
  <si>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</si>
  <si>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</si>
  <si>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</si>
  <si>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</si>
  <si>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</si>
  <si>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</si>
  <si>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</si>
  <si>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</si>
  <si>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</si>
  <si>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</si>
  <si>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</si>
  <si>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</si>
  <si>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</si>
  <si>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</si>
  <si>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</si>
  <si>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</si>
  <si>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</si>
  <si>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</si>
  <si>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</si>
  <si>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</si>
  <si>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</si>
  <si>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</si>
  <si>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</si>
  <si>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</si>
  <si>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</si>
  <si>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</si>
  <si>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</si>
  <si>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</si>
  <si>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</si>
  <si>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</si>
  <si>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</si>
  <si>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</si>
  <si>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</si>
  <si>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</si>
  <si>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</si>
  <si>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</si>
  <si>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</si>
  <si>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</si>
  <si>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</si>
  <si>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</si>
  <si>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</si>
  <si>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</si>
  <si>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</si>
  <si>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</si>
  <si>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</si>
  <si>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</si>
  <si>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</si>
  <si>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</si>
  <si>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</si>
  <si>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</si>
  <si>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</si>
  <si>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</si>
  <si>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</si>
  <si>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</si>
  <si>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</si>
  <si>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</si>
  <si>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</si>
  <si>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</si>
  <si>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</si>
  <si>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</si>
  <si>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</si>
  <si>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</si>
  <si>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</si>
  <si>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</si>
  <si>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</si>
  <si>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</si>
  <si>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</si>
  <si>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</si>
  <si>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</si>
  <si>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</si>
  <si>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</si>
  <si>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</si>
  <si>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</si>
  <si>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</si>
  <si>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</si>
  <si>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</si>
  <si>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</si>
  <si>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</si>
  <si>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</si>
  <si>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</si>
  <si>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</si>
  <si>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</si>
  <si>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</si>
  <si>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</si>
  <si>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</si>
  <si>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</si>
  <si>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</si>
  <si>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</si>
  <si>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</si>
  <si>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</si>
  <si>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</si>
  <si>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</si>
  <si>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</si>
  <si>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</si>
  <si>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</si>
  <si>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</si>
  <si>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</si>
  <si>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</si>
  <si>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</si>
  <si>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</si>
  <si>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</si>
  <si>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</si>
  <si>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</si>
  <si>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</si>
  <si>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</si>
  <si>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</si>
  <si>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</si>
  <si>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</si>
  <si>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</si>
  <si>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</si>
  <si>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</si>
  <si>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</si>
  <si>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</si>
  <si>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</si>
  <si>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</si>
  <si>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</si>
  <si>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</si>
  <si>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</si>
  <si>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</si>
  <si>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</si>
  <si>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</si>
  <si>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</si>
  <si>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</si>
  <si>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</si>
  <si>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</si>
  <si>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</si>
  <si>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</si>
  <si>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</si>
  <si>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</si>
  <si>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</si>
  <si>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</si>
  <si>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</si>
  <si>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</si>
  <si>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</si>
  <si>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</si>
  <si>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</si>
  <si>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</si>
  <si>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</si>
  <si>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</si>
  <si>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</si>
  <si>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</si>
  <si>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</si>
  <si>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</si>
  <si>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</si>
  <si>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</si>
  <si>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</si>
  <si>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</si>
  <si>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</si>
  <si>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</si>
  <si>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</si>
  <si>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</si>
  <si>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</si>
  <si>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</si>
  <si>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</si>
  <si>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</si>
  <si>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</si>
  <si>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</si>
  <si>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</si>
  <si>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</si>
  <si>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</si>
  <si>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</si>
  <si>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</si>
  <si>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</si>
  <si>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</si>
  <si>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</si>
  <si>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</si>
  <si>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</si>
  <si>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</si>
  <si>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</si>
  <si>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</si>
  <si>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</si>
  <si>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</si>
  <si>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</si>
  <si>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</si>
  <si>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</si>
  <si>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</si>
  <si>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</si>
  <si>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</si>
  <si>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</si>
  <si>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</si>
  <si>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</si>
  <si>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</si>
  <si>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</si>
  <si>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</si>
  <si>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</si>
  <si>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</si>
  <si>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</si>
  <si>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</si>
  <si>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</si>
  <si>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</si>
  <si>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</si>
  <si>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</si>
  <si>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</si>
  <si>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</si>
  <si>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</si>
  <si>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</si>
  <si>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</si>
  <si>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</si>
  <si>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</si>
  <si>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</si>
  <si>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</si>
  <si>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</si>
  <si>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</si>
  <si>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</si>
  <si>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</si>
  <si>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</si>
  <si>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</si>
  <si>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</si>
  <si>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</si>
  <si>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</si>
  <si>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</si>
  <si>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</si>
  <si>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</si>
  <si>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</si>
  <si>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</si>
  <si>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</si>
  <si>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</si>
  <si>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</si>
  <si>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</si>
  <si>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</si>
  <si>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</si>
  <si>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</si>
  <si>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</si>
  <si>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</si>
  <si>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</si>
  <si>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</si>
  <si>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</si>
  <si>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</si>
  <si>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</si>
  <si>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</si>
  <si>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</si>
  <si>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</si>
  <si>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</si>
  <si>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</si>
  <si>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</si>
  <si>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</si>
  <si>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</si>
  <si>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</si>
  <si>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</si>
  <si>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</si>
  <si>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</si>
  <si>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</si>
  <si>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</si>
  <si>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</si>
  <si>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</si>
  <si>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</si>
  <si>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</si>
  <si>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</si>
  <si>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</si>
  <si>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</si>
  <si>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</si>
  <si>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</si>
  <si>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</si>
  <si>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</si>
  <si>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</si>
  <si>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</si>
  <si>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</si>
  <si>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</si>
  <si>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</si>
  <si>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</si>
  <si>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</si>
  <si>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</si>
  <si>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</si>
  <si>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</si>
  <si>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</si>
  <si>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</si>
  <si>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</si>
  <si>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</si>
  <si>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</si>
  <si>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</si>
  <si>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</si>
  <si>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</si>
  <si>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</si>
  <si>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</si>
  <si>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</si>
  <si>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</si>
  <si>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</si>
  <si>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</si>
  <si>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</si>
  <si>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</si>
  <si>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</si>
  <si>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</si>
  <si>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</si>
  <si>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</si>
  <si>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</si>
  <si>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</si>
  <si>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</si>
  <si>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</si>
  <si>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</si>
  <si>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</si>
  <si>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</si>
  <si>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</si>
  <si>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</si>
  <si>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</si>
  <si>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</si>
  <si>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</si>
  <si>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</si>
  <si>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</si>
  <si>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</si>
  <si>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</si>
  <si>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</si>
  <si>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</si>
  <si>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</si>
  <si>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</si>
  <si>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</si>
  <si>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</si>
  <si>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</si>
  <si>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</si>
  <si>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</si>
  <si>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</si>
  <si>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</si>
  <si>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</si>
  <si>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</si>
  <si>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</si>
  <si>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</si>
  <si>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</si>
  <si>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</si>
  <si>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</si>
  <si>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</si>
  <si>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</si>
  <si>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</si>
  <si>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</si>
  <si>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</si>
  <si>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</si>
  <si>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</si>
  <si>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</si>
  <si>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</si>
  <si>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</si>
  <si>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</si>
  <si>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</si>
  <si>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</si>
  <si>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</si>
  <si>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</si>
  <si>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</si>
  <si>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</si>
  <si>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</si>
  <si>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</si>
  <si>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</si>
  <si>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</si>
  <si>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</si>
  <si>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</si>
  <si>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</si>
  <si>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</si>
  <si>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</si>
  <si>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</si>
  <si>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</si>
  <si>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</si>
  <si>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</si>
  <si>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</si>
  <si>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</si>
  <si>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</si>
  <si>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</si>
  <si>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</si>
  <si>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</si>
  <si>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</si>
  <si>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</si>
  <si>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</si>
  <si>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</si>
  <si>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</si>
  <si>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</si>
  <si>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</si>
  <si>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</si>
  <si>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</si>
  <si>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</si>
  <si>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</si>
  <si>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</si>
  <si>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</si>
  <si>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</si>
  <si>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</si>
  <si>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</si>
  <si>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</si>
  <si>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</si>
  <si>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</si>
  <si>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</si>
  <si>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</si>
  <si>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</si>
  <si>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</si>
  <si>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</si>
  <si>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</si>
  <si>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</si>
  <si>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</si>
  <si>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</si>
  <si>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</si>
  <si>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</si>
  <si>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</si>
  <si>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</si>
  <si>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</si>
  <si>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</si>
  <si>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</si>
  <si>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</si>
  <si>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</si>
  <si>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</si>
  <si>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</si>
  <si>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</si>
  <si>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</si>
  <si>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</si>
  <si>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</si>
  <si>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</si>
  <si>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</si>
  <si>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</si>
  <si>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</si>
  <si>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</si>
  <si>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</si>
  <si>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</si>
  <si>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</si>
  <si>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</si>
  <si>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</si>
  <si>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</si>
  <si>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</si>
  <si>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</si>
  <si>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</si>
  <si>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</si>
  <si>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</si>
  <si>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</si>
  <si>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</si>
  <si>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</si>
  <si>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</si>
  <si>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</si>
  <si>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</si>
  <si>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</si>
  <si>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</si>
  <si>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</si>
  <si>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</si>
  <si>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</si>
  <si>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</si>
  <si>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</si>
  <si>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</si>
  <si>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</si>
  <si>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</si>
  <si>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</si>
  <si>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</si>
  <si>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</si>
  <si>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</si>
  <si>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</si>
  <si>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</si>
  <si>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</si>
  <si>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</si>
  <si>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</si>
  <si>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</si>
  <si>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</si>
  <si>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</si>
  <si>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</si>
  <si>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</si>
  <si>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</si>
  <si>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</si>
  <si>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</si>
  <si>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</si>
  <si>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</si>
  <si>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</si>
  <si>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</si>
  <si>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</si>
  <si>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</si>
  <si>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</si>
  <si>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</si>
  <si>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</si>
  <si>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</si>
  <si>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</si>
  <si>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</si>
  <si>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</si>
  <si>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</si>
  <si>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</si>
  <si>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</si>
  <si>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</si>
  <si>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</si>
  <si>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</si>
  <si>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</si>
  <si>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</si>
  <si>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</si>
  <si>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</si>
  <si>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</si>
  <si>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</si>
  <si>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</si>
  <si>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</si>
  <si>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</si>
  <si>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</si>
  <si>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</si>
  <si>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</si>
  <si>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</si>
  <si>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</si>
  <si>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</si>
  <si>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</si>
  <si>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</si>
  <si>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</si>
  <si>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</si>
  <si>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</si>
  <si>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</si>
  <si>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</si>
  <si>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</si>
  <si>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</si>
  <si>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</si>
  <si>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</si>
  <si>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</si>
  <si>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</si>
  <si>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</si>
  <si>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</si>
  <si>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</si>
  <si>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</si>
  <si>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</si>
  <si>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</si>
  <si>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</si>
  <si>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</si>
  <si>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</si>
  <si>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</si>
  <si>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</si>
  <si>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</si>
  <si>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</si>
  <si>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</si>
  <si>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</si>
  <si>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</si>
  <si>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</si>
  <si>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</si>
  <si>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</si>
  <si>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</si>
  <si>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</si>
  <si>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</si>
  <si>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</si>
  <si>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</si>
  <si>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</si>
  <si>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</si>
  <si>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</si>
  <si>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</si>
  <si>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</si>
  <si>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</si>
  <si>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</si>
  <si>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</si>
  <si>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</si>
  <si>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</si>
  <si>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</si>
  <si>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</si>
  <si>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</si>
  <si>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</si>
  <si>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</si>
  <si>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</si>
  <si>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</si>
  <si>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</si>
  <si>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</si>
  <si>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</si>
  <si>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</si>
  <si>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</si>
  <si>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</si>
  <si>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</si>
  <si>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</si>
  <si>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</si>
  <si>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</si>
  <si>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</si>
  <si>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</si>
  <si>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</si>
  <si>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</si>
  <si>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</si>
  <si>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</si>
  <si>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</si>
  <si>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</si>
  <si>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</si>
  <si>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</si>
  <si>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</si>
  <si>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</si>
  <si>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</si>
  <si>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</si>
  <si>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</si>
  <si>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</si>
  <si>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</si>
  <si>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</si>
  <si>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</si>
  <si>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</si>
  <si>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</si>
  <si>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</si>
  <si>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</si>
  <si>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</si>
  <si>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</si>
  <si>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</si>
  <si>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</si>
  <si>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</si>
  <si>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</si>
  <si>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</si>
  <si>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</si>
  <si>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</si>
  <si>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</si>
  <si>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</si>
  <si>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</si>
  <si>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</si>
  <si>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</si>
  <si>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</si>
  <si>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</si>
  <si>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</si>
  <si>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</si>
  <si>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</si>
  <si>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</si>
  <si>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</si>
  <si>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</si>
  <si>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</si>
  <si>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</si>
  <si>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</si>
  <si>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</si>
  <si>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</si>
  <si>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</si>
  <si>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</si>
  <si>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</si>
  <si>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</si>
  <si>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</si>
  <si>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</si>
  <si>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</si>
  <si>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</si>
  <si>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</si>
  <si>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</si>
  <si>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</si>
  <si>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</si>
  <si>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</si>
  <si>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</si>
  <si>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</si>
  <si>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</si>
  <si>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</si>
  <si>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</si>
  <si>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</si>
  <si>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</si>
  <si>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</si>
  <si>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</si>
  <si>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</si>
  <si>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</si>
  <si>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</si>
  <si>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</si>
  <si>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</si>
  <si>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</si>
  <si>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</si>
  <si>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</si>
  <si>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</si>
  <si>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</si>
  <si>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</si>
  <si>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</si>
  <si>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</si>
  <si>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</si>
  <si>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</si>
  <si>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</si>
  <si>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</si>
  <si>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</si>
  <si>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</si>
  <si>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</si>
  <si>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</si>
  <si>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</si>
  <si>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</si>
  <si>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</si>
  <si>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</si>
  <si>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</si>
  <si>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</si>
  <si>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</si>
  <si>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</si>
  <si>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</si>
  <si>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</si>
  <si>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</si>
  <si>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</si>
  <si>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</si>
  <si>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</si>
  <si>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</si>
  <si>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</si>
  <si>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</si>
  <si>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</si>
  <si>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</si>
  <si>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</si>
  <si>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</si>
  <si>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</si>
  <si>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</si>
  <si>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</si>
  <si>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</si>
  <si>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</si>
  <si>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</si>
  <si>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</si>
  <si>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</si>
  <si>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</si>
  <si>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</si>
  <si>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</si>
  <si>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</si>
  <si>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</si>
  <si>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</si>
  <si>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</si>
  <si>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</si>
  <si>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</si>
  <si>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</si>
  <si>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</si>
  <si>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</si>
  <si>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</si>
  <si>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</si>
  <si>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</si>
  <si>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</si>
  <si>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</si>
  <si>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</si>
  <si>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</si>
  <si>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</si>
  <si>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</si>
  <si>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</si>
  <si>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</si>
  <si>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</si>
  <si>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</si>
  <si>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</si>
  <si>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</si>
  <si>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</si>
  <si>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</si>
  <si>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</si>
  <si>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</si>
  <si>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</si>
  <si>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</si>
  <si>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</si>
  <si>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</si>
  <si>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</si>
  <si>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</si>
  <si>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</si>
  <si>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</si>
  <si>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</si>
  <si>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</si>
  <si>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</si>
  <si>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</si>
  <si>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</si>
  <si>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</si>
  <si>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</si>
  <si>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</si>
  <si>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</si>
  <si>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</si>
  <si>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</si>
  <si>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</si>
  <si>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</si>
  <si>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</si>
  <si>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</si>
  <si>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</si>
  <si>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</si>
  <si>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</si>
  <si>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</si>
  <si>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</si>
  <si>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</si>
  <si>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</si>
  <si>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</si>
  <si>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</si>
  <si>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</si>
  <si>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</si>
  <si>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</si>
  <si>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</si>
  <si>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</si>
  <si>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</si>
  <si>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</si>
  <si>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</si>
  <si>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</si>
  <si>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</si>
  <si>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</si>
  <si>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</si>
  <si>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</si>
  <si>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</si>
  <si>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</si>
  <si>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</si>
  <si>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</si>
  <si>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</si>
  <si>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</si>
  <si>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</si>
  <si>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</si>
  <si>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</si>
  <si>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</si>
  <si>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</si>
  <si>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</si>
  <si>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</si>
  <si>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</si>
  <si>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</si>
  <si>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</si>
  <si>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</si>
  <si>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</si>
  <si>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</si>
  <si>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</si>
  <si>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</si>
  <si>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</si>
  <si>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</si>
  <si>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</si>
  <si>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</si>
  <si>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</si>
  <si>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</si>
  <si>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</si>
  <si>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</si>
  <si>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</si>
  <si>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</si>
  <si>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</si>
  <si>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</si>
  <si>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</si>
  <si>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</si>
  <si>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</si>
  <si>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</si>
  <si>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</si>
  <si>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</si>
  <si>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</si>
  <si>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</si>
  <si>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</si>
  <si>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</si>
  <si>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</si>
  <si>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</si>
  <si>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</si>
  <si>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</si>
  <si>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</si>
  <si>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</si>
  <si>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</si>
  <si>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</si>
  <si>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</si>
  <si>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</si>
  <si>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</si>
  <si>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</si>
  <si>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</si>
  <si>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</si>
  <si>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</si>
  <si>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</si>
  <si>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</si>
  <si>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</si>
  <si>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</si>
  <si>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</si>
  <si>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</si>
  <si>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</si>
  <si>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</si>
  <si>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</si>
  <si>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</si>
  <si>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</si>
  <si>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</si>
  <si>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</si>
  <si>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</si>
  <si>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</si>
  <si>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</si>
  <si>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</si>
  <si>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</si>
  <si>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</si>
  <si>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</si>
  <si>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</si>
  <si>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</si>
  <si>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</si>
  <si>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</si>
  <si>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</si>
  <si>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</si>
  <si>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</si>
  <si>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</si>
  <si>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</si>
  <si>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</si>
  <si>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</si>
  <si>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</si>
  <si>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</si>
  <si>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</si>
  <si>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</si>
  <si>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</si>
  <si>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</si>
  <si>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</si>
  <si>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</si>
  <si>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</si>
  <si>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</si>
  <si>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</si>
  <si>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</si>
  <si>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</si>
  <si>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</si>
  <si>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</si>
  <si>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</si>
  <si>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</si>
  <si>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</si>
  <si>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</si>
  <si>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</si>
  <si>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</si>
  <si>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</si>
  <si>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</si>
  <si>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</si>
  <si>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</si>
  <si>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</si>
  <si>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</si>
  <si>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</si>
  <si>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</si>
  <si>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</si>
  <si>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</si>
  <si>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</si>
  <si>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</si>
  <si>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</si>
  <si>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</si>
  <si>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</si>
  <si>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</si>
  <si>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</si>
  <si>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</si>
  <si>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</si>
  <si>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</si>
  <si>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</si>
  <si>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</si>
  <si>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</si>
  <si>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</si>
  <si>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</si>
  <si>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</si>
  <si>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</si>
  <si>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</si>
  <si>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</si>
  <si>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</si>
  <si>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</si>
  <si>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</si>
  <si>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</si>
  <si>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</si>
  <si>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</si>
  <si>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</si>
  <si>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</si>
  <si>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</si>
  <si>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</si>
  <si>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</si>
  <si>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</si>
  <si>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</si>
  <si>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</si>
  <si>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</si>
  <si>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</si>
  <si>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</si>
  <si>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</si>
  <si>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</si>
  <si>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</si>
  <si>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</si>
  <si>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</si>
  <si>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</si>
  <si>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</si>
  <si>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</si>
  <si>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</si>
  <si>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</si>
  <si>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</si>
  <si>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</si>
  <si>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</si>
  <si>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</si>
  <si>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</si>
  <si>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</si>
  <si>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</si>
  <si>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</si>
  <si>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</si>
  <si>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</si>
  <si>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</si>
  <si>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</si>
  <si>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</si>
  <si>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</si>
  <si>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</si>
  <si>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</si>
  <si>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</si>
  <si>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</si>
  <si>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</si>
  <si>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</si>
  <si>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</si>
  <si>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</si>
  <si>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</si>
  <si>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</si>
  <si>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</si>
  <si>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</si>
  <si>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</si>
  <si>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</si>
  <si>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</si>
  <si>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</si>
  <si>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</si>
  <si>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</si>
  <si>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</si>
  <si>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</si>
  <si>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</si>
  <si>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</si>
  <si>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</si>
  <si>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</si>
  <si>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</si>
  <si>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</si>
  <si>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</si>
  <si>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</si>
  <si>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</si>
  <si>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</si>
  <si>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</si>
  <si>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</si>
  <si>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</si>
  <si>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</si>
  <si>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</si>
  <si>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</si>
  <si>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</si>
  <si>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</si>
  <si>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</si>
  <si>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</si>
  <si>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</si>
  <si>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</si>
  <si>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</si>
  <si>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</si>
  <si>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</si>
  <si>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</si>
  <si>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</si>
  <si>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</si>
  <si>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</si>
  <si>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</si>
  <si>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</si>
  <si>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</si>
  <si>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</si>
  <si>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</si>
  <si>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</si>
  <si>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</si>
  <si>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</si>
  <si>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</si>
  <si>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</si>
  <si>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</si>
  <si>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</si>
  <si>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</si>
  <si>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</si>
  <si>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</si>
  <si>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</si>
  <si>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</si>
  <si>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</si>
  <si>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</si>
  <si>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</si>
  <si>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</si>
  <si>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</si>
  <si>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</si>
  <si>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</si>
  <si>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</si>
  <si>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</si>
  <si>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</si>
  <si>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</si>
  <si>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</si>
  <si>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</si>
  <si>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</si>
  <si>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</si>
  <si>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</si>
  <si>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</si>
  <si>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</si>
  <si>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</si>
  <si>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</si>
  <si>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</si>
  <si>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</si>
  <si>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</si>
  <si>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</si>
  <si>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</si>
  <si>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</si>
  <si>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</si>
  <si>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</si>
  <si>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</si>
  <si>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</si>
  <si>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</si>
  <si>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</si>
  <si>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</si>
  <si>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</si>
  <si>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</si>
  <si>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</si>
  <si>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</si>
  <si>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</si>
  <si>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</si>
  <si>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</si>
  <si>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</si>
  <si>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</si>
  <si>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</si>
  <si>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</si>
  <si>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</si>
  <si>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</si>
  <si>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</si>
  <si>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</si>
  <si>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</si>
  <si>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</si>
  <si>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</si>
  <si>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</si>
  <si>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</si>
  <si>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</si>
  <si>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</si>
  <si>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</si>
  <si>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</si>
  <si>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</si>
  <si>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</si>
  <si>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</si>
  <si>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</si>
  <si>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</si>
  <si>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</si>
  <si>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</si>
  <si>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</si>
  <si>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</si>
  <si>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</si>
  <si>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</si>
  <si>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</si>
  <si>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</si>
  <si>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</si>
  <si>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</si>
  <si>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</si>
  <si>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</si>
  <si>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</si>
  <si>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</si>
  <si>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</si>
  <si>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</si>
  <si>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</si>
  <si>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</si>
  <si>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</si>
  <si>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</si>
  <si>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</si>
  <si>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</si>
  <si>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</si>
  <si>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</si>
  <si>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</si>
  <si>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</si>
  <si>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</si>
  <si>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</si>
  <si>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</si>
  <si>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</si>
  <si>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</si>
  <si>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</si>
  <si>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</si>
  <si>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</si>
  <si>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</si>
  <si>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</si>
  <si>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</si>
  <si>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</si>
  <si>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</si>
  <si>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</si>
  <si>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</si>
  <si>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</si>
  <si>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</si>
  <si>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</si>
  <si>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</si>
  <si>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</si>
  <si>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</si>
  <si>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</si>
  <si>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</si>
  <si>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</si>
  <si>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</si>
  <si>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</si>
  <si>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</si>
  <si>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</si>
  <si>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</si>
  <si>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</si>
  <si>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</si>
  <si>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</si>
  <si>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</si>
  <si>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</si>
  <si>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</si>
  <si>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</si>
  <si>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</si>
  <si>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</si>
  <si>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</si>
  <si>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</si>
  <si>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</si>
  <si>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</si>
  <si>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</si>
  <si>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</si>
  <si>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</si>
  <si>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</si>
  <si>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</si>
  <si>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</si>
  <si>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</si>
  <si>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</si>
  <si>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</si>
  <si>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</si>
  <si>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</si>
  <si>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</si>
  <si>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</si>
  <si>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</si>
  <si>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</si>
  <si>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</si>
  <si>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</si>
  <si>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</si>
  <si>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</si>
  <si>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</si>
  <si>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</si>
  <si>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</si>
  <si>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</si>
  <si>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</si>
  <si>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</si>
  <si>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</si>
  <si>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</si>
  <si>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</si>
  <si>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</si>
  <si>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</si>
  <si>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</si>
  <si>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</si>
  <si>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</si>
  <si>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</si>
  <si>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</si>
  <si>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</si>
  <si>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</si>
  <si>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</si>
  <si>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</si>
  <si>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</si>
  <si>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</si>
  <si>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</si>
  <si>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</si>
  <si>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</si>
  <si>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</si>
  <si>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</si>
  <si>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</si>
  <si>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</si>
  <si>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</si>
  <si>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</si>
  <si>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</si>
  <si>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</si>
  <si>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</si>
  <si>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</si>
  <si>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</si>
  <si>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</si>
  <si>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</si>
  <si>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</si>
  <si>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</si>
  <si>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</si>
  <si>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</si>
  <si>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</si>
  <si>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</si>
  <si>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</si>
  <si>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</si>
  <si>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</si>
  <si>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</si>
  <si>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</si>
  <si>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</si>
  <si>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</si>
  <si>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</si>
  <si>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</si>
  <si>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</si>
  <si>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</si>
  <si>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</si>
  <si>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</si>
  <si>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</si>
  <si>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</si>
  <si>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</si>
  <si>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</si>
  <si>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</si>
  <si>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</si>
  <si>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</si>
  <si>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</si>
  <si>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</si>
  <si>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</si>
  <si>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</si>
  <si>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</si>
  <si>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</si>
  <si>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</si>
  <si>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</si>
  <si>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</si>
  <si>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</si>
  <si>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</si>
  <si>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</si>
  <si>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</si>
  <si>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</si>
  <si>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</si>
  <si>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</si>
  <si>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</si>
  <si>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</si>
  <si>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</si>
  <si>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</si>
  <si>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</si>
  <si>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</si>
  <si>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</si>
  <si>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</si>
  <si>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</si>
  <si>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</si>
  <si>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</si>
  <si>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</si>
  <si>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</si>
  <si>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</si>
  <si>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</si>
  <si>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</si>
  <si>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</si>
  <si>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</si>
  <si>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</si>
  <si>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</si>
  <si>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</si>
  <si>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</si>
  <si>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</si>
  <si>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</si>
  <si>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</si>
  <si>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</si>
  <si>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</si>
  <si>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</si>
  <si>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</si>
  <si>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</si>
  <si>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</si>
  <si>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</si>
  <si>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</si>
  <si>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</si>
  <si>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</si>
  <si>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</si>
  <si>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</si>
  <si>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</si>
  <si>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</si>
  <si>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</si>
  <si>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</si>
  <si>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</si>
  <si>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</si>
  <si>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</si>
  <si>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</si>
  <si>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</si>
  <si>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</si>
  <si>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</si>
  <si>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</si>
  <si>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</si>
  <si>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</si>
  <si>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</si>
  <si>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</si>
  <si>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</si>
  <si>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</si>
  <si>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</si>
  <si>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</si>
  <si>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</si>
  <si>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</si>
  <si>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</si>
  <si>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</si>
  <si>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</si>
  <si>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</si>
  <si>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</si>
  <si>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</si>
  <si>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</si>
  <si>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</si>
  <si>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</si>
  <si>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</si>
  <si>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</si>
  <si>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</si>
  <si>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</si>
  <si>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</si>
  <si>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</si>
  <si>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</si>
  <si>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</si>
  <si>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</si>
  <si>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</si>
  <si>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</si>
  <si>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</si>
  <si>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</si>
  <si>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</si>
  <si>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</si>
  <si>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</si>
  <si>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</si>
  <si>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</si>
  <si>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</si>
  <si>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</si>
  <si>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</si>
  <si>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</si>
  <si>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</si>
  <si>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</si>
  <si>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</si>
  <si>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</si>
  <si>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</si>
  <si>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</si>
  <si>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</si>
  <si>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</si>
  <si>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</si>
  <si>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</si>
  <si>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</si>
  <si>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</si>
  <si>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</si>
  <si>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</si>
  <si>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</si>
  <si>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</si>
  <si>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</si>
  <si>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</si>
  <si>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</si>
  <si>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</si>
  <si>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</si>
  <si>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</si>
  <si>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</si>
  <si>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</si>
  <si>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</si>
  <si>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</si>
  <si>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</si>
  <si>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</si>
  <si>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</si>
  <si>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</si>
  <si>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</si>
  <si>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</si>
  <si>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</si>
  <si>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</si>
  <si>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</si>
  <si>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</si>
  <si>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</si>
  <si>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</si>
  <si>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</si>
  <si>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</si>
  <si>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</si>
  <si>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</si>
  <si>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</si>
  <si>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</si>
  <si>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</si>
  <si>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</si>
  <si>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</si>
  <si>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</si>
  <si>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</si>
  <si>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</si>
  <si>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</si>
  <si>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</si>
  <si>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</si>
  <si>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</si>
  <si>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</si>
  <si>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</si>
  <si>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</si>
  <si>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</si>
  <si>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</si>
  <si>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</si>
  <si>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</si>
  <si>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</si>
  <si>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</si>
  <si>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</si>
  <si>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</si>
  <si>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</si>
  <si>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</si>
  <si>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</si>
  <si>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</si>
  <si>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</si>
  <si>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</si>
  <si>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</si>
  <si>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</si>
  <si>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</si>
  <si>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</si>
  <si>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</si>
  <si>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</si>
  <si>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</si>
  <si>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</si>
  <si>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</si>
  <si>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</si>
  <si>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</si>
  <si>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</si>
  <si>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</si>
  <si>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</si>
  <si>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</si>
  <si>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</si>
  <si>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</si>
  <si>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</si>
  <si>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</si>
  <si>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</si>
  <si>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</si>
  <si>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</si>
  <si>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</si>
  <si>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</si>
  <si>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</si>
  <si>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</si>
  <si>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</si>
  <si>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</si>
  <si>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</si>
  <si>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</si>
  <si>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</si>
  <si>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</si>
  <si>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</si>
  <si>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</si>
  <si>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</si>
  <si>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</si>
  <si>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</si>
  <si>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</si>
  <si>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</si>
  <si>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</si>
  <si>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</si>
  <si>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</si>
  <si>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</si>
  <si>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</si>
  <si>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</si>
  <si>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</si>
  <si>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</si>
  <si>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</si>
  <si>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</si>
  <si>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</si>
  <si>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</si>
  <si>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</si>
  <si>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</si>
  <si>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</si>
  <si>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</si>
  <si>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</si>
  <si>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</si>
  <si>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</si>
  <si>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</si>
  <si>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</si>
  <si>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</si>
  <si>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</si>
  <si>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</si>
  <si>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</si>
  <si>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</si>
  <si>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</si>
  <si>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</si>
  <si>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</si>
  <si>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</si>
  <si>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</si>
  <si>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</si>
  <si>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</si>
  <si>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</si>
  <si>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</si>
  <si>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</si>
  <si>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</si>
  <si>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</si>
  <si>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</si>
  <si>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</si>
  <si>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</si>
  <si>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</si>
  <si>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</si>
  <si>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</si>
  <si>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</si>
  <si>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</si>
  <si>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</si>
  <si>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</si>
  <si>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</si>
  <si>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</si>
  <si>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</si>
  <si>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</si>
  <si>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</si>
  <si>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</si>
  <si>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</si>
  <si>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</si>
  <si>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</si>
  <si>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</si>
  <si>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</si>
  <si>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</si>
  <si>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</si>
  <si>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</si>
  <si>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</si>
  <si>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</si>
  <si>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</si>
  <si>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</si>
  <si>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</si>
  <si>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</si>
  <si>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</si>
  <si>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</si>
  <si>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</si>
  <si>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</si>
  <si>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</si>
  <si>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</si>
  <si>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</si>
  <si>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</si>
  <si>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</si>
  <si>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</si>
  <si>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</si>
  <si>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</si>
  <si>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</si>
  <si>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</si>
  <si>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</si>
  <si>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</si>
  <si>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</si>
  <si>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</si>
  <si>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</si>
  <si>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</si>
  <si>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</si>
  <si>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</si>
  <si>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</si>
  <si>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</si>
  <si>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</si>
  <si>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</si>
  <si>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</si>
  <si>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</si>
  <si>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</si>
  <si>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</si>
  <si>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</si>
  <si>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</si>
  <si>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</si>
  <si>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</si>
  <si>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</si>
  <si>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</si>
  <si>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</si>
  <si>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</si>
  <si>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</si>
  <si>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</si>
  <si>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</si>
  <si>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</si>
  <si>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</si>
  <si>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</si>
  <si>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</si>
  <si>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</si>
  <si>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</si>
  <si>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</si>
  <si>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</si>
  <si>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</si>
  <si>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</si>
  <si>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</si>
  <si>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</si>
  <si>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</si>
  <si>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</si>
  <si>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</si>
  <si>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</si>
  <si>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</si>
  <si>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</si>
  <si>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</si>
  <si>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</si>
  <si>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</si>
  <si>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</si>
  <si>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</si>
  <si>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</si>
  <si>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</si>
  <si>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</si>
  <si>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</si>
  <si>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</si>
  <si>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</si>
  <si>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</si>
  <si>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</si>
  <si>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</si>
  <si>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</si>
  <si>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</si>
  <si>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</si>
  <si>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</si>
  <si>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</si>
  <si>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</si>
  <si>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</si>
  <si>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</si>
  <si>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</si>
  <si>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</si>
  <si>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</si>
  <si>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</si>
  <si>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</si>
  <si>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</si>
  <si>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</si>
  <si>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</si>
  <si>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</si>
  <si>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</si>
  <si>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</si>
  <si>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</si>
  <si>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</si>
  <si>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</si>
  <si>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</si>
  <si>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</si>
  <si>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</si>
  <si>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</si>
  <si>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</si>
  <si>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</si>
  <si>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</si>
  <si>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</si>
  <si>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</si>
  <si>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</si>
  <si>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</si>
  <si>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</si>
  <si>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</si>
  <si>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</si>
  <si>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</si>
  <si>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</si>
  <si>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</si>
  <si>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</si>
  <si>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</si>
  <si>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</si>
  <si>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</si>
  <si>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</si>
  <si>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</si>
  <si>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</si>
  <si>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</si>
  <si>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</si>
  <si>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</si>
  <si>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</si>
  <si>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</si>
  <si>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</si>
  <si>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</si>
  <si>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</si>
  <si>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</si>
  <si>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</si>
  <si>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</si>
  <si>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</si>
  <si>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</si>
  <si>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</si>
  <si>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</si>
  <si>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</si>
  <si>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</si>
  <si>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</si>
  <si>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</si>
  <si>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</si>
  <si>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</si>
  <si>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</si>
  <si>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</si>
  <si>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</si>
  <si>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</si>
  <si>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</si>
  <si>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</si>
  <si>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</si>
  <si>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</si>
  <si>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</si>
  <si>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</si>
  <si>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</si>
  <si>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</si>
  <si>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</si>
  <si>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</si>
  <si>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</si>
  <si>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</si>
  <si>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</si>
  <si>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</si>
  <si>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</si>
  <si>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</si>
  <si>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</si>
  <si>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</si>
  <si>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</si>
  <si>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</si>
  <si>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</si>
  <si>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</si>
  <si>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</si>
  <si>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</si>
  <si>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</si>
  <si>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</si>
  <si>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</si>
  <si>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</si>
  <si>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</si>
  <si>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</si>
  <si>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</si>
  <si>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</si>
  <si>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</si>
  <si>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</si>
  <si>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</si>
  <si>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</si>
  <si>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</si>
  <si>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</si>
  <si>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</si>
  <si>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</si>
  <si>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</si>
  <si>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</si>
  <si>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</si>
  <si>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</si>
  <si>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</si>
  <si>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</si>
  <si>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</si>
  <si>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</si>
  <si>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</si>
  <si>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</si>
  <si>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</si>
  <si>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</si>
  <si>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</si>
  <si>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</si>
  <si>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</si>
  <si>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</si>
  <si>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</si>
  <si>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</si>
  <si>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</si>
  <si>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</si>
  <si>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</si>
  <si>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</si>
  <si>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</si>
  <si>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</si>
  <si>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</si>
  <si>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</si>
  <si>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</si>
  <si>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</si>
  <si>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</si>
  <si>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</si>
  <si>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</si>
  <si>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</si>
  <si>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</si>
  <si>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</si>
  <si>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</si>
  <si>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</si>
  <si>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</si>
  <si>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</si>
  <si>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</si>
  <si>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</si>
  <si>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</si>
  <si>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</si>
  <si>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</si>
  <si>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</si>
  <si>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</si>
  <si>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</si>
  <si>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</si>
  <si>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</si>
  <si>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</si>
  <si>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</si>
  <si>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</si>
  <si>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</si>
  <si>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</si>
  <si>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</si>
  <si>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</si>
  <si>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</si>
  <si>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</si>
  <si>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</si>
  <si>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</si>
  <si>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</si>
  <si>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</si>
  <si>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</si>
  <si>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</si>
  <si>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</si>
  <si>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</si>
  <si>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</si>
  <si>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</si>
  <si>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</si>
  <si>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</si>
  <si>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</si>
  <si>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</si>
  <si>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</si>
  <si>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</si>
  <si>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</si>
  <si>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</si>
  <si>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</si>
  <si>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</si>
  <si>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</si>
  <si>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</si>
  <si>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</si>
  <si>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</si>
  <si>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</si>
  <si>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</si>
  <si>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</si>
  <si>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</si>
  <si>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</si>
  <si>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</si>
  <si>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</si>
  <si>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</si>
  <si>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</si>
  <si>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</si>
  <si>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</si>
  <si>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</si>
  <si>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</si>
  <si>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</si>
  <si>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</si>
  <si>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</si>
  <si>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</si>
  <si>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</si>
  <si>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</si>
  <si>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</si>
  <si>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</si>
  <si>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</si>
  <si>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</si>
  <si>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</si>
  <si>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</si>
  <si>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</si>
  <si>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</si>
  <si>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</si>
  <si>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</si>
  <si>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</si>
  <si>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</si>
  <si>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</si>
  <si>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</si>
  <si>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</si>
  <si>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</si>
  <si>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</si>
  <si>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</si>
  <si>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</si>
  <si>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</si>
  <si>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</si>
  <si>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</si>
  <si>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</si>
  <si>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</si>
  <si>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</si>
  <si>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</si>
  <si>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</si>
  <si>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</si>
  <si>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</si>
  <si>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</si>
  <si>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</si>
  <si>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</si>
  <si>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</si>
  <si>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</si>
  <si>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</si>
  <si>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</si>
  <si>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</si>
  <si>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</si>
  <si>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</si>
  <si>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</si>
  <si>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</si>
  <si>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</si>
  <si>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</si>
  <si>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</si>
  <si>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</si>
  <si>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</si>
  <si>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</si>
  <si>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</si>
  <si>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</si>
  <si>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</si>
  <si>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</si>
  <si>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</si>
  <si>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</si>
  <si>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</si>
  <si>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</si>
  <si>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</si>
  <si>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</si>
  <si>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</si>
  <si>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</si>
  <si>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</si>
  <si>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</si>
  <si>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</si>
  <si>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</si>
  <si>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</si>
  <si>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</si>
  <si>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</si>
  <si>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</si>
  <si>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</si>
  <si>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</si>
  <si>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</si>
  <si>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</si>
  <si>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</si>
  <si>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</si>
  <si>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</si>
  <si>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</si>
  <si>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</si>
  <si>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</si>
  <si>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</si>
  <si>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</si>
  <si>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</si>
  <si>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</si>
  <si>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</si>
  <si>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</si>
  <si>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</si>
  <si>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</si>
  <si>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</si>
  <si>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</si>
  <si>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</si>
  <si>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</si>
  <si>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</si>
  <si>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</si>
  <si>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</si>
  <si>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</si>
  <si>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</si>
  <si>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</si>
  <si>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</si>
  <si>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</si>
  <si>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</si>
  <si>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</si>
  <si>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</si>
  <si>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</si>
  <si>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</si>
  <si>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</si>
  <si>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</si>
  <si>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</si>
  <si>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</si>
  <si>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</si>
  <si>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</si>
  <si>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</si>
  <si>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</si>
  <si>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</si>
  <si>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</si>
  <si>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</si>
  <si>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</si>
  <si>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</si>
  <si>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</si>
  <si>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</si>
  <si>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</si>
  <si>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</si>
  <si>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</si>
  <si>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</si>
  <si>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</si>
  <si>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</si>
  <si>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</si>
  <si>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</si>
  <si>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</si>
  <si>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</si>
  <si>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</si>
  <si>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</si>
  <si>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</si>
  <si>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</si>
  <si>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</si>
  <si>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</si>
  <si>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</si>
  <si>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</si>
  <si>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</si>
  <si>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</si>
  <si>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</si>
  <si>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</si>
  <si>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</si>
  <si>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</si>
  <si>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</si>
  <si>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</si>
  <si>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</si>
  <si>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</si>
  <si>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</si>
  <si>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</si>
  <si>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</si>
  <si>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</si>
  <si>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</si>
  <si>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</si>
  <si>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</si>
  <si>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</si>
  <si>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</si>
  <si>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</si>
  <si>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</si>
  <si>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</si>
  <si>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</si>
  <si>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</si>
  <si>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</si>
  <si>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</si>
  <si>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</si>
  <si>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</si>
  <si>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</si>
  <si>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</si>
  <si>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</si>
  <si>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</si>
  <si>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</si>
  <si>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</si>
  <si>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</si>
  <si>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</si>
  <si>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</si>
  <si>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</si>
  <si>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</si>
  <si>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</si>
  <si>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</si>
  <si>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</si>
  <si>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</si>
  <si>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</si>
  <si>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</si>
  <si>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</si>
  <si>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</si>
  <si>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</si>
  <si>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</si>
  <si>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</si>
  <si>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</si>
  <si>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</si>
  <si>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</si>
  <si>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</si>
  <si>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</si>
  <si>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</si>
  <si>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</si>
  <si>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</si>
  <si>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</si>
  <si>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</si>
  <si>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</si>
  <si>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</si>
  <si>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</si>
  <si>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</si>
  <si>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</si>
  <si>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</si>
  <si>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</si>
  <si>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</si>
  <si>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</si>
  <si>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</si>
  <si>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</si>
  <si>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</si>
  <si>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</si>
  <si>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</si>
  <si>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</si>
  <si>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</si>
  <si>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</si>
  <si>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</si>
  <si>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</si>
  <si>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</si>
  <si>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</si>
  <si>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</si>
  <si>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</si>
  <si>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</si>
  <si>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</si>
  <si>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</si>
  <si>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</si>
  <si>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</si>
  <si>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</si>
  <si>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</si>
  <si>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</si>
  <si>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</si>
  <si>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</si>
  <si>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</si>
  <si>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</si>
  <si>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</si>
  <si>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</si>
  <si>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</si>
  <si>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</si>
  <si>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</si>
  <si>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</si>
  <si>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</si>
  <si>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</si>
  <si>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</si>
  <si>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</si>
  <si>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</si>
  <si>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</si>
  <si>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</si>
  <si>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</si>
  <si>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</si>
  <si>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</si>
  <si>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</si>
  <si>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</si>
  <si>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</si>
  <si>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</si>
  <si>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</si>
  <si>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</si>
  <si>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</si>
  <si>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</si>
  <si>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</si>
  <si>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</si>
  <si>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</si>
  <si>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</si>
  <si>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</si>
  <si>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</si>
  <si>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</si>
  <si>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</si>
  <si>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</si>
  <si>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</si>
  <si>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</si>
  <si>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</si>
  <si>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</si>
  <si>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</si>
  <si>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</si>
  <si>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</si>
  <si>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</si>
  <si>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</si>
  <si>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</si>
  <si>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</si>
  <si>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</si>
  <si>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</si>
  <si>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</si>
  <si>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</si>
  <si>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</si>
  <si>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</si>
  <si>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</si>
  <si>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</si>
  <si>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</si>
  <si>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</si>
  <si>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</si>
  <si>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</si>
  <si>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</si>
  <si>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</si>
  <si>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</si>
  <si>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</si>
  <si>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</si>
  <si>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</si>
  <si>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</si>
  <si>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</si>
  <si>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</si>
  <si>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</si>
  <si>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</si>
  <si>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</si>
  <si>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</si>
  <si>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</si>
  <si>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</si>
  <si>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</si>
  <si>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</si>
  <si>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</si>
  <si>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</si>
  <si>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</si>
  <si>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</si>
  <si>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</si>
  <si>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</si>
  <si>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</si>
  <si>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</si>
  <si>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</si>
  <si>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</si>
  <si>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</si>
  <si>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</si>
  <si>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</si>
  <si>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</si>
  <si>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</si>
  <si>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</si>
  <si>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</si>
  <si>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</si>
  <si>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</si>
  <si>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</si>
  <si>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</si>
  <si>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</si>
  <si>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</si>
  <si>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</si>
  <si>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</si>
  <si>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</si>
  <si>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</si>
  <si>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</si>
  <si>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</si>
  <si>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</si>
  <si>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</si>
  <si>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</si>
  <si>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</si>
  <si>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</si>
  <si>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</si>
  <si>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</si>
  <si>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</si>
  <si>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</si>
  <si>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</si>
  <si>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</si>
  <si>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</si>
  <si>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</si>
  <si>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</si>
  <si>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</si>
  <si>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</si>
  <si>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</si>
  <si>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</si>
  <si>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</si>
  <si>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</si>
  <si>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</si>
  <si>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</si>
  <si>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</si>
  <si>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</si>
  <si>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</si>
  <si>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</si>
  <si>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</si>
  <si>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</si>
  <si>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</si>
  <si>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</si>
  <si>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</si>
  <si>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</si>
  <si>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</si>
  <si>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</si>
  <si>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</si>
  <si>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</si>
  <si>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</si>
  <si>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</si>
  <si>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</si>
  <si>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</si>
  <si>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</si>
  <si>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</si>
  <si>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</si>
  <si>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</si>
  <si>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</si>
  <si>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</si>
  <si>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</si>
  <si>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</si>
  <si>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</si>
  <si>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</si>
  <si>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</si>
  <si>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</si>
  <si>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</si>
  <si>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</si>
  <si>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</si>
  <si>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</si>
  <si>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</si>
  <si>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</si>
  <si>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</si>
  <si>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</si>
  <si>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</si>
  <si>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</si>
  <si>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</si>
  <si>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</si>
  <si>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</si>
  <si>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</si>
  <si>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</si>
  <si>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</si>
  <si>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</si>
  <si>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</si>
  <si>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</si>
  <si>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</si>
  <si>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</si>
  <si>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</si>
  <si>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</si>
  <si>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</si>
  <si>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</si>
  <si>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</si>
  <si>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</si>
  <si>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</si>
  <si>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</si>
  <si>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</si>
  <si>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</si>
  <si>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</si>
  <si>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</si>
  <si>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</si>
  <si>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</si>
  <si>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</si>
  <si>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</si>
  <si>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</si>
  <si>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</si>
  <si>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</si>
  <si>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</si>
  <si>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</si>
  <si>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</si>
  <si>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</si>
  <si>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</si>
  <si>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</si>
  <si>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</si>
  <si>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</si>
  <si>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</si>
  <si>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</si>
  <si>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</si>
  <si>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</si>
  <si>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</si>
  <si>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</si>
  <si>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</si>
  <si>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</si>
  <si>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</si>
  <si>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</si>
  <si>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</si>
  <si>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</si>
  <si>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</si>
  <si>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</si>
  <si>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</si>
  <si>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</si>
  <si>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</si>
  <si>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</si>
  <si>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</si>
  <si>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</si>
  <si>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</si>
  <si>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</si>
  <si>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</si>
  <si>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</si>
  <si>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</si>
  <si>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</si>
  <si>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</si>
  <si>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</si>
  <si>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</si>
  <si>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</si>
  <si>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</si>
  <si>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</si>
  <si>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</si>
  <si>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</si>
  <si>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</si>
  <si>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</si>
  <si>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</si>
  <si>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</si>
  <si>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</si>
  <si>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</si>
  <si>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</si>
  <si>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</si>
  <si>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</si>
  <si>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</si>
  <si>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</si>
  <si>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</si>
  <si>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</si>
  <si>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</si>
  <si>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</si>
  <si>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</si>
  <si>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</si>
  <si>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</si>
  <si>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</si>
  <si>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</si>
  <si>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</si>
  <si>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</si>
  <si>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</si>
  <si>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</si>
  <si>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</si>
  <si>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</si>
  <si>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</si>
  <si>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</si>
  <si>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</si>
  <si>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</si>
  <si>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</si>
  <si>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</si>
  <si>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</si>
  <si>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</si>
  <si>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</si>
  <si>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</si>
  <si>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</si>
  <si>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</si>
  <si>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</si>
  <si>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</si>
  <si>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</si>
  <si>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</si>
  <si>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</si>
  <si>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</si>
  <si>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</si>
  <si>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</si>
  <si>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</si>
  <si>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</si>
  <si>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</si>
  <si>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</si>
  <si>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</si>
  <si>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</si>
  <si>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</si>
  <si>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</si>
  <si>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</si>
  <si>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</si>
  <si>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</si>
  <si>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</si>
  <si>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</si>
  <si>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</si>
  <si>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</si>
  <si>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</si>
  <si>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</si>
  <si>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</si>
  <si>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</si>
  <si>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</si>
  <si>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</si>
  <si>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</si>
  <si>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</si>
  <si>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</si>
  <si>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</si>
  <si>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</si>
  <si>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</si>
  <si>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</si>
  <si>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</si>
  <si>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</si>
  <si>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</si>
  <si>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</si>
  <si>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</si>
  <si>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</si>
  <si>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</si>
  <si>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</si>
  <si>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</si>
  <si>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</si>
  <si>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</si>
  <si>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</si>
  <si>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</si>
  <si>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</si>
  <si>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</si>
  <si>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</si>
  <si>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</si>
  <si>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</si>
  <si>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</si>
  <si>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</si>
  <si>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</si>
  <si>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</si>
  <si>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</si>
  <si>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</si>
  <si>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</si>
  <si>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</si>
  <si>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</si>
  <si>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</si>
  <si>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</si>
  <si>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</si>
  <si>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</si>
  <si>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</si>
  <si>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</si>
  <si>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</si>
  <si>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</si>
  <si>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</si>
  <si>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</si>
  <si>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</si>
  <si>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</si>
  <si>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</si>
  <si>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</si>
  <si>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</si>
  <si>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</si>
  <si>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</si>
  <si>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</si>
  <si>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</si>
  <si>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</si>
  <si>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</si>
  <si>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</si>
  <si>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</si>
  <si>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</si>
  <si>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</si>
  <si>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</si>
  <si>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</si>
  <si>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</si>
  <si>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</si>
  <si>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</si>
  <si>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</si>
  <si>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</si>
  <si>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</si>
  <si>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</si>
  <si>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</si>
  <si>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</si>
  <si>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</si>
  <si>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</si>
  <si>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</si>
  <si>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</si>
  <si>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</si>
  <si>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</si>
  <si>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</si>
  <si>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</si>
  <si>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</si>
  <si>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</si>
  <si>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</si>
  <si>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</si>
  <si>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</si>
  <si>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</si>
  <si>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</si>
  <si>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</si>
  <si>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</si>
  <si>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</si>
  <si>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</si>
  <si>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</si>
  <si>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</si>
  <si>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</si>
  <si>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</si>
  <si>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</si>
  <si>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</si>
  <si>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</si>
  <si>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</si>
  <si>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</si>
  <si>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</si>
  <si>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</si>
  <si>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</si>
  <si>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</si>
  <si>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</si>
  <si>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</si>
  <si>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</si>
  <si>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</si>
  <si>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</si>
  <si>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</si>
  <si>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</si>
  <si>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</si>
  <si>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</si>
  <si>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</si>
  <si>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</si>
  <si>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</si>
  <si>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</si>
  <si>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</si>
  <si>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</si>
  <si>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</si>
  <si>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</si>
  <si>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</si>
  <si>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</si>
  <si>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</si>
  <si>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</si>
  <si>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</si>
  <si>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</si>
  <si>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</si>
  <si>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</si>
  <si>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</si>
  <si>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</si>
  <si>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</si>
  <si>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</si>
  <si>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</si>
  <si>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</si>
  <si>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</si>
  <si>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</si>
  <si>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</si>
  <si>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</si>
  <si>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</si>
  <si>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</si>
  <si>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</si>
  <si>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</si>
  <si>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</si>
  <si>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</si>
  <si>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</si>
  <si>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</si>
  <si>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</si>
  <si>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</si>
  <si>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</si>
  <si>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</si>
  <si>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</si>
  <si>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</si>
  <si>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</si>
  <si>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</si>
  <si>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</si>
  <si>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</si>
  <si>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</si>
  <si>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</si>
  <si>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</si>
  <si>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</si>
  <si>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</si>
  <si>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</si>
  <si>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</si>
  <si>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</si>
  <si>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</si>
  <si>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</si>
  <si>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</si>
  <si>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</si>
  <si>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</si>
  <si>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</si>
  <si>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</si>
  <si>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</si>
  <si>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</si>
  <si>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</si>
  <si>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</si>
  <si>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</si>
  <si>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</si>
  <si>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</si>
  <si>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</si>
  <si>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</si>
  <si>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</si>
  <si>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</si>
  <si>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</si>
  <si>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</si>
  <si>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</si>
  <si>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</si>
  <si>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</si>
  <si>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</si>
  <si>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</si>
  <si>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</si>
  <si>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</si>
  <si>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</si>
  <si>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</si>
  <si>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</si>
  <si>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</si>
  <si>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</si>
  <si>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</si>
  <si>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</si>
  <si>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</si>
  <si>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</si>
  <si>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</si>
  <si>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</si>
  <si>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</si>
  <si>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</si>
  <si>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</si>
  <si>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</si>
  <si>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</si>
  <si>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</si>
  <si>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</si>
  <si>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</si>
  <si>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</si>
  <si>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</si>
  <si>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</si>
  <si>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</si>
  <si>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</si>
  <si>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</si>
  <si>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</si>
  <si>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</si>
  <si>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</si>
  <si>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</si>
  <si>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</si>
  <si>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</si>
  <si>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</si>
  <si>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</si>
  <si>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</si>
  <si>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</si>
  <si>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</si>
  <si>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</si>
  <si>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</si>
  <si>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</si>
  <si>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</si>
  <si>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</si>
  <si>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</si>
  <si>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</si>
  <si>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</si>
  <si>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</si>
  <si>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</si>
  <si>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</si>
  <si>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</si>
  <si>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</si>
  <si>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</si>
  <si>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</si>
  <si>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</si>
  <si>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</si>
  <si>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</si>
  <si>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</si>
  <si>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</si>
  <si>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</si>
  <si>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</si>
  <si>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</si>
  <si>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</si>
  <si>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</si>
  <si>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</si>
  <si>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</si>
  <si>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</si>
  <si>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</si>
  <si>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</si>
  <si>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</si>
  <si>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</si>
  <si>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</si>
  <si>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</si>
  <si>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</si>
  <si>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</si>
  <si>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</si>
  <si>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</si>
  <si>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</si>
  <si>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</si>
  <si>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</si>
  <si>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</si>
  <si>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</si>
  <si>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</si>
  <si>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</si>
  <si>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</si>
  <si>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</si>
  <si>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</si>
  <si>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</si>
  <si>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</si>
  <si>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</si>
  <si>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</si>
  <si>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</si>
  <si>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</si>
  <si>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</si>
  <si>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</si>
  <si>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</si>
  <si>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</si>
  <si>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</si>
  <si>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</si>
  <si>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</si>
  <si>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</si>
  <si>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</si>
  <si>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</si>
  <si>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</si>
  <si>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</si>
  <si>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</si>
  <si>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</si>
  <si>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</si>
  <si>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</si>
  <si>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</si>
  <si>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</si>
  <si>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</si>
  <si>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</si>
  <si>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</si>
  <si>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</si>
  <si>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</si>
  <si>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</si>
  <si>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</si>
  <si>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</si>
  <si>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</si>
  <si>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</si>
  <si>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</si>
  <si>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</si>
  <si>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</si>
  <si>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</si>
  <si>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</si>
  <si>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</si>
  <si>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</si>
  <si>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</si>
  <si>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</si>
  <si>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</si>
  <si>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</si>
  <si>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</si>
  <si>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</si>
  <si>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</si>
  <si>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</si>
  <si>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</si>
  <si>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</si>
  <si>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</si>
  <si>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</si>
  <si>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</si>
  <si>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</si>
  <si>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</si>
  <si>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</si>
  <si>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</si>
  <si>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</si>
  <si>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</si>
  <si>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</si>
  <si>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</si>
  <si>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</si>
  <si>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</si>
  <si>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</si>
  <si>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</si>
  <si>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</si>
  <si>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</si>
  <si>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</si>
  <si>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</si>
  <si>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</si>
  <si>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</si>
  <si>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</si>
  <si>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</si>
  <si>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</si>
  <si>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</si>
  <si>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</si>
  <si>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</si>
  <si>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</si>
  <si>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</si>
  <si>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</si>
  <si>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</si>
  <si>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</si>
  <si>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</si>
  <si>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</si>
  <si>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</si>
  <si>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</si>
  <si>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</si>
  <si>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</si>
  <si>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</si>
  <si>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</si>
  <si>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</si>
  <si>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</si>
  <si>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</si>
  <si>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</si>
  <si>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</si>
  <si>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</si>
  <si>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</si>
  <si>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</si>
  <si>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</si>
  <si>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</si>
  <si>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</si>
  <si>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</si>
  <si>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</si>
  <si>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</si>
  <si>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</si>
  <si>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</si>
  <si>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</si>
  <si>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</si>
  <si>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</si>
  <si>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</si>
  <si>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</si>
  <si>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</si>
  <si>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</si>
  <si>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</si>
  <si>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</si>
  <si>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</si>
  <si>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</si>
  <si>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</si>
  <si>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</si>
  <si>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</si>
  <si>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</si>
  <si>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</si>
  <si>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</si>
  <si>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</si>
  <si>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</si>
  <si>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</si>
  <si>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</si>
  <si>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</si>
  <si>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</si>
  <si>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</si>
  <si>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</si>
  <si>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</si>
  <si>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</si>
  <si>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</si>
  <si>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</si>
  <si>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</si>
  <si>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</si>
  <si>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</si>
  <si>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</si>
  <si>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</si>
  <si>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</si>
  <si>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</si>
  <si>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</si>
  <si>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</si>
  <si>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</si>
  <si>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</si>
  <si>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</si>
  <si>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</si>
  <si>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</si>
  <si>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</si>
  <si>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</si>
  <si>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</si>
  <si>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</si>
  <si>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</si>
  <si>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</si>
  <si>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</si>
  <si>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</si>
  <si>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</si>
  <si>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</si>
  <si>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</si>
  <si>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</si>
  <si>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</si>
  <si>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</si>
  <si>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</si>
  <si>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</si>
  <si>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</si>
  <si>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</si>
  <si>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</si>
  <si>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</si>
  <si>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</si>
  <si>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</si>
  <si>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</si>
  <si>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</si>
  <si>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</si>
  <si>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</si>
  <si>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</si>
  <si>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</si>
  <si>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</si>
  <si>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</si>
  <si>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</si>
  <si>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</si>
  <si>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</si>
  <si>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</si>
  <si>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</si>
  <si>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</si>
  <si>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</si>
  <si>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</si>
  <si>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</si>
  <si>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</si>
  <si>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</si>
  <si>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</si>
  <si>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</si>
  <si>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</si>
  <si>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</si>
  <si>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</si>
  <si>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</si>
  <si>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</si>
  <si>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</si>
  <si>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</si>
  <si>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</si>
  <si>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</si>
  <si>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</si>
  <si>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</si>
  <si>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</si>
  <si>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</si>
  <si>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</si>
  <si>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</si>
  <si>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</si>
  <si>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</si>
  <si>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</si>
  <si>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</si>
  <si>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</si>
  <si>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</si>
  <si>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</si>
  <si>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</si>
  <si>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</si>
  <si>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</si>
  <si>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</si>
  <si>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</si>
  <si>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</si>
  <si>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</si>
  <si>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</si>
  <si>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</si>
  <si>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</si>
  <si>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</si>
  <si>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</si>
  <si>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</si>
  <si>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</si>
  <si>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</si>
  <si>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</si>
  <si>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</si>
  <si>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</si>
  <si>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</si>
  <si>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</si>
  <si>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</si>
  <si>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</si>
  <si>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</si>
  <si>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</si>
  <si>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</si>
  <si>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</si>
  <si>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</si>
  <si>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</si>
  <si>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</si>
  <si>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</si>
  <si>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</si>
  <si>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</si>
  <si>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</si>
  <si>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</si>
  <si>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</si>
  <si>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</si>
  <si>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</si>
  <si>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</si>
  <si>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</si>
  <si>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</si>
  <si>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</si>
  <si>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</si>
  <si>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</si>
  <si>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</si>
  <si>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</si>
  <si>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</si>
  <si>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</si>
  <si>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</si>
  <si>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</si>
  <si>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</si>
  <si>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</si>
  <si>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</si>
  <si>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</si>
  <si>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</si>
  <si>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</si>
  <si>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</si>
  <si>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</si>
  <si>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</si>
  <si>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</si>
  <si>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</si>
  <si>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</si>
  <si>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</si>
  <si>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</si>
  <si>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</si>
  <si>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</si>
  <si>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</si>
  <si>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</si>
  <si>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</si>
  <si>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</si>
  <si>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</si>
  <si>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</si>
  <si>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</si>
  <si>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</si>
  <si>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</si>
  <si>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</si>
  <si>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</si>
  <si>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</si>
  <si>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</si>
  <si>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</si>
  <si>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</si>
  <si>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</si>
  <si>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</si>
  <si>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</si>
  <si>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</si>
  <si>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</si>
  <si>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</si>
  <si>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</si>
  <si>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</si>
  <si>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</si>
  <si>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</si>
  <si>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</si>
  <si>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</si>
  <si>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</si>
  <si>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</si>
  <si>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</si>
  <si>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</si>
  <si>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</si>
  <si>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</si>
  <si>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</si>
  <si>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</si>
  <si>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</si>
  <si>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</si>
  <si>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</si>
  <si>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</si>
  <si>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</si>
  <si>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</si>
  <si>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</si>
  <si>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</si>
  <si>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</si>
  <si>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</si>
  <si>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</si>
  <si>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</si>
  <si>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</si>
  <si>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</si>
  <si>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</si>
  <si>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</si>
  <si>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</si>
  <si>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</si>
  <si>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</si>
  <si>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</si>
  <si>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</si>
  <si>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</si>
  <si>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</si>
  <si>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</si>
  <si>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</si>
  <si>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</si>
  <si>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</si>
  <si>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</si>
  <si>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</si>
  <si>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</si>
  <si>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</si>
  <si>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</si>
  <si>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</si>
  <si>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</si>
  <si>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</si>
  <si>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</si>
  <si>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</si>
  <si>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</si>
  <si>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</si>
  <si>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</si>
  <si>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</si>
  <si>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</si>
  <si>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</si>
  <si>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</si>
  <si>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</si>
  <si>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</si>
  <si>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</si>
  <si>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</si>
  <si>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</si>
  <si>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</si>
  <si>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</si>
  <si>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</si>
  <si>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</si>
  <si>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</si>
  <si>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</si>
  <si>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</si>
  <si>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</si>
  <si>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</si>
  <si>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</si>
  <si>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</si>
  <si>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</si>
  <si>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</si>
  <si>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</si>
  <si>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</si>
  <si>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</si>
  <si>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</si>
  <si>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</si>
  <si>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</si>
  <si>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</si>
  <si>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</si>
  <si>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</si>
  <si>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</si>
  <si>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</si>
  <si>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</si>
  <si>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</si>
  <si>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</si>
  <si>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</si>
  <si>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</si>
  <si>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</si>
  <si>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</si>
  <si>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</si>
  <si>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</si>
  <si>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</si>
  <si>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</si>
  <si>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</si>
  <si>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</si>
  <si>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</si>
  <si>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</si>
  <si>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</si>
  <si>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</si>
  <si>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</si>
  <si>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</si>
  <si>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</si>
  <si>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</si>
  <si>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</si>
  <si>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</si>
  <si>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</si>
  <si>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</si>
  <si>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</si>
  <si>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</si>
  <si>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</si>
  <si>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</si>
  <si>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</si>
  <si>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</si>
  <si>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</si>
  <si>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</si>
  <si>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</si>
  <si>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</si>
  <si>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</si>
  <si>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</si>
  <si>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</si>
  <si>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</si>
  <si>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</si>
  <si>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</si>
  <si>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</si>
  <si>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</si>
  <si>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</si>
  <si>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</si>
  <si>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</si>
  <si>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</si>
  <si>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</si>
  <si>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</si>
  <si>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</si>
  <si>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</si>
  <si>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</si>
  <si>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</si>
  <si>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</si>
  <si>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</si>
  <si>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</si>
  <si>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</si>
  <si>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</si>
  <si>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</si>
  <si>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</si>
  <si>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</si>
  <si>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</si>
  <si>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</si>
  <si>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</si>
  <si>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</si>
  <si>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</si>
  <si>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</si>
  <si>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</si>
  <si>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</si>
  <si>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</si>
  <si>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</si>
  <si>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</si>
  <si>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</si>
  <si>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</si>
  <si>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</si>
  <si>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</si>
  <si>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</si>
  <si>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</si>
  <si>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</si>
  <si>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</si>
  <si>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</si>
  <si>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</si>
  <si>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</si>
  <si>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</si>
  <si>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</si>
  <si>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</si>
  <si>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</si>
  <si>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</si>
  <si>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</si>
  <si>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</si>
  <si>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</si>
  <si>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</si>
  <si>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</si>
  <si>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</si>
  <si>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</si>
  <si>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</si>
  <si>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</si>
  <si>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</si>
  <si>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</si>
  <si>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</si>
  <si>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</si>
  <si>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</si>
  <si>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</si>
  <si>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</si>
  <si>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</si>
  <si>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</si>
  <si>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</si>
  <si>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</si>
  <si>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</si>
  <si>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</si>
  <si>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</si>
  <si>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</si>
  <si>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</si>
  <si>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</si>
  <si>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</si>
  <si>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</si>
  <si>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</si>
  <si>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</si>
  <si>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</si>
  <si>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</si>
  <si>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</si>
  <si>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</si>
  <si>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</si>
  <si>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</si>
  <si>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</si>
  <si>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</si>
  <si>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</si>
  <si>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</si>
  <si>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</si>
  <si>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</si>
  <si>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</si>
  <si>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</si>
  <si>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</si>
  <si>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</si>
  <si>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</si>
  <si>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</si>
  <si>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</si>
  <si>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</si>
  <si>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</si>
  <si>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</si>
  <si>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</si>
  <si>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</si>
  <si>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</si>
  <si>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</si>
  <si>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</si>
  <si>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</si>
  <si>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</si>
  <si>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</si>
  <si>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</si>
  <si>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</si>
  <si>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</si>
  <si>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</si>
  <si>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</si>
  <si>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</si>
  <si>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</si>
  <si>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</si>
  <si>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</si>
  <si>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</si>
  <si>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</si>
  <si>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</si>
  <si>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</si>
  <si>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</si>
  <si>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</si>
  <si>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</si>
  <si>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</si>
  <si>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</si>
  <si>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</si>
  <si>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</si>
  <si>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</si>
  <si>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</si>
  <si>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</si>
  <si>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</si>
  <si>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</si>
  <si>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</si>
  <si>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</si>
  <si>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</si>
  <si>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</si>
  <si>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</si>
  <si>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</si>
  <si>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</si>
  <si>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</si>
  <si>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</si>
  <si>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</si>
  <si>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</si>
  <si>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</si>
  <si>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</si>
  <si>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</si>
  <si>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</si>
  <si>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</si>
  <si>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</si>
  <si>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</si>
  <si>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</si>
  <si>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</si>
  <si>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</si>
  <si>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</si>
  <si>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</si>
  <si>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</si>
  <si>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</si>
  <si>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</si>
  <si>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</si>
  <si>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</si>
  <si>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</si>
  <si>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</si>
  <si>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</si>
  <si>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</si>
  <si>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</si>
  <si>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</si>
  <si>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</si>
  <si>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</si>
  <si>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</si>
  <si>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</si>
  <si>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</si>
  <si>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</si>
  <si>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</si>
  <si>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</si>
  <si>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</si>
  <si>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</si>
  <si>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</si>
  <si>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</si>
  <si>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</si>
  <si>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</si>
  <si>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</si>
  <si>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</si>
  <si>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</si>
  <si>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</si>
  <si>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</si>
  <si>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</si>
  <si>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</si>
  <si>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</si>
  <si>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</si>
  <si>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</si>
  <si>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</si>
  <si>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</si>
  <si>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</si>
  <si>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</si>
  <si>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</si>
  <si>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</si>
  <si>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</si>
  <si>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</si>
  <si>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</si>
  <si>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</si>
  <si>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</si>
  <si>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</si>
  <si>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</si>
  <si>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</si>
  <si>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</si>
  <si>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</si>
  <si>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</si>
  <si>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</si>
  <si>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</si>
  <si>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</si>
  <si>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</si>
  <si>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</si>
  <si>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</si>
  <si>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</si>
  <si>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</si>
  <si>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</si>
  <si>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</si>
  <si>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</si>
  <si>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</si>
  <si>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</si>
  <si>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</si>
  <si>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</si>
  <si>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</si>
  <si>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</si>
  <si>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</si>
  <si>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</si>
  <si>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</si>
  <si>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</si>
  <si>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</si>
  <si>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</si>
  <si>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</si>
  <si>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</si>
  <si>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</si>
  <si>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</si>
  <si>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</si>
  <si>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</si>
  <si>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</si>
  <si>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</si>
  <si>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</si>
  <si>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</si>
  <si>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</si>
  <si>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</si>
  <si>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</si>
  <si>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</si>
  <si>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</si>
  <si>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</si>
  <si>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</si>
  <si>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</si>
  <si>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</si>
  <si>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</si>
  <si>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</si>
  <si>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</si>
  <si>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</si>
  <si>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</si>
  <si>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</si>
  <si>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</si>
  <si>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</si>
  <si>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</si>
  <si>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</si>
  <si>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</si>
  <si>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</si>
  <si>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</si>
  <si>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</si>
  <si>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</si>
  <si>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</si>
  <si>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</si>
  <si>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</si>
  <si>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</si>
  <si>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</si>
  <si>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</si>
  <si>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</si>
  <si>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</si>
  <si>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</si>
  <si>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</si>
  <si>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</si>
  <si>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</si>
  <si>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</si>
  <si>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</si>
  <si>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</si>
  <si>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</si>
  <si>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</si>
  <si>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</si>
  <si>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</si>
  <si>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</si>
  <si>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</si>
  <si>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</si>
  <si>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</si>
  <si>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</si>
  <si>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</si>
  <si>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</si>
  <si>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</si>
  <si>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</si>
  <si>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</si>
  <si>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</si>
  <si>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</si>
  <si>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</si>
  <si>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</si>
  <si>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</si>
  <si>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</si>
  <si>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</si>
  <si>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</si>
  <si>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</si>
  <si>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</si>
  <si>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</si>
  <si>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</si>
  <si>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</si>
  <si>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</si>
  <si>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</si>
  <si>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</si>
  <si>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</si>
  <si>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</si>
  <si>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</si>
  <si>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</si>
  <si>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</si>
  <si>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</si>
  <si>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</si>
  <si>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</si>
  <si>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</si>
  <si>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</si>
  <si>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</si>
  <si>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</si>
  <si>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</si>
  <si>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</si>
  <si>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</si>
  <si>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</si>
  <si>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</si>
  <si>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</si>
  <si>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</si>
  <si>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</si>
  <si>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</si>
  <si>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</si>
  <si>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</si>
  <si>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</si>
  <si>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</si>
  <si>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</si>
  <si>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</si>
  <si>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</si>
  <si>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</si>
  <si>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</si>
  <si>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</si>
  <si>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</si>
  <si>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</si>
  <si>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</si>
  <si>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</si>
  <si>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</si>
  <si>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</si>
  <si>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</si>
  <si>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</si>
  <si>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</si>
  <si>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</si>
  <si>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</si>
  <si>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</si>
  <si>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</si>
  <si>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</si>
  <si>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</si>
  <si>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</si>
  <si>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</si>
  <si>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</si>
  <si>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</si>
  <si>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</si>
  <si>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</si>
  <si>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</si>
  <si>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</si>
  <si>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</si>
  <si>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</si>
  <si>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</si>
  <si>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</si>
  <si>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</si>
  <si>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</si>
  <si>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</si>
  <si>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</si>
  <si>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</si>
  <si>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</si>
  <si>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</si>
  <si>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</si>
  <si>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</si>
  <si>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</si>
  <si>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</si>
  <si>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</si>
  <si>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</si>
  <si>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</si>
  <si>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</si>
  <si>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</si>
  <si>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</si>
  <si>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</si>
  <si>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</si>
  <si>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</si>
  <si>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</si>
  <si>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</si>
  <si>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</si>
  <si>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</si>
  <si>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</si>
  <si>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</si>
  <si>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</si>
  <si>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</si>
  <si>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</si>
  <si>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</si>
  <si>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</si>
  <si>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</si>
  <si>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</si>
  <si>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</si>
  <si>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</si>
  <si>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</si>
  <si>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</si>
  <si>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</si>
  <si>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</si>
  <si>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</si>
  <si>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</si>
  <si>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</si>
  <si>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</si>
  <si>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</si>
  <si>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</si>
  <si>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</si>
  <si>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</si>
  <si>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</si>
  <si>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</si>
  <si>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</si>
  <si>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</si>
  <si>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</si>
  <si>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</si>
  <si>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</si>
  <si>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</si>
  <si>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</si>
  <si>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</si>
  <si>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</si>
  <si>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</si>
  <si>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</si>
  <si>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</si>
  <si>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</si>
  <si>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</si>
  <si>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</si>
  <si>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</si>
  <si>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</si>
  <si>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</si>
  <si>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</si>
  <si>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</si>
  <si>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</si>
  <si>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</si>
  <si>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</si>
  <si>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</si>
  <si>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</si>
  <si>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</si>
  <si>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</si>
  <si>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</si>
  <si>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</si>
  <si>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</si>
  <si>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</si>
  <si>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</si>
  <si>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</si>
  <si>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</si>
  <si>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</si>
  <si>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</si>
  <si>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</si>
  <si>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</si>
  <si>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</si>
  <si>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</si>
  <si>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</si>
  <si>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</si>
  <si>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</si>
  <si>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</si>
  <si>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</si>
  <si>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</si>
  <si>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</si>
  <si>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</si>
  <si>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</si>
  <si>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</si>
  <si>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</si>
  <si>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</si>
  <si>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</si>
  <si>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</si>
  <si>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</si>
  <si>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</si>
  <si>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</si>
  <si>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</si>
  <si>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</si>
  <si>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</si>
  <si>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</si>
  <si>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</si>
  <si>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</si>
  <si>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</si>
  <si>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</si>
  <si>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</si>
  <si>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</si>
  <si>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</si>
  <si>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</si>
  <si>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</si>
  <si>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</si>
  <si>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</si>
  <si>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</si>
  <si>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</si>
  <si>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</si>
  <si>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</si>
  <si>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</si>
  <si>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</si>
  <si>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</si>
  <si>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</si>
  <si>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</si>
  <si>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</si>
  <si>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</si>
  <si>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</si>
  <si>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</si>
  <si>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</si>
  <si>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</si>
  <si>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</si>
  <si>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</si>
  <si>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</si>
  <si>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</si>
  <si>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</si>
  <si>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</si>
  <si>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</si>
  <si>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</si>
  <si>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</si>
  <si>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</si>
  <si>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</si>
  <si>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</si>
  <si>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</si>
  <si>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</si>
  <si>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</si>
  <si>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</si>
  <si>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</si>
  <si>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</si>
  <si>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</si>
  <si>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</si>
  <si>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</si>
  <si>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</si>
  <si>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</si>
  <si>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</si>
  <si>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</si>
  <si>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</si>
  <si>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</si>
  <si>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</si>
  <si>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</si>
  <si>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</si>
  <si>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</si>
  <si>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</si>
  <si>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</si>
  <si>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</si>
  <si>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</si>
  <si>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</si>
  <si>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</si>
  <si>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</si>
  <si>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</si>
  <si>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</si>
  <si>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</si>
  <si>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</si>
  <si>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</si>
  <si>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</si>
  <si>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</si>
  <si>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</si>
  <si>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</si>
  <si>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</si>
  <si>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</si>
  <si>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</si>
  <si>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</si>
  <si>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</si>
  <si>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</si>
  <si>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</si>
  <si>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</si>
  <si>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</si>
  <si>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</si>
  <si>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</si>
  <si>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</si>
  <si>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</si>
  <si>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</si>
  <si>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</si>
  <si>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</si>
  <si>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</si>
  <si>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</si>
  <si>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</si>
  <si>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</si>
  <si>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</si>
  <si>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</si>
  <si>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</si>
  <si>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</si>
  <si>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</si>
  <si>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</si>
  <si>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</si>
  <si>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</si>
  <si>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</si>
  <si>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</si>
  <si>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</si>
  <si>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</si>
  <si>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</si>
  <si>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</si>
  <si>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</si>
  <si>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</si>
  <si>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</si>
  <si>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</si>
  <si>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</si>
  <si>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</si>
  <si>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</si>
  <si>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</si>
  <si>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</si>
  <si>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</si>
  <si>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</si>
  <si>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</si>
  <si>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</si>
  <si>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</si>
  <si>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</si>
  <si>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</si>
  <si>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</si>
  <si>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</si>
  <si>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</si>
  <si>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</si>
  <si>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</si>
  <si>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</si>
  <si>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</si>
  <si>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</si>
  <si>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</si>
  <si>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</si>
  <si>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</si>
  <si>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</si>
  <si>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</si>
  <si>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</si>
  <si>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</si>
  <si>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</si>
  <si>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</si>
  <si>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</si>
  <si>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</si>
  <si>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</si>
  <si>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</si>
  <si>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</si>
  <si>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</si>
  <si>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</si>
  <si>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</si>
  <si>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</si>
  <si>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</si>
  <si>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</si>
  <si>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</si>
  <si>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</si>
  <si>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</si>
  <si>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</si>
  <si>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</si>
  <si>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</si>
  <si>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</si>
  <si>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</si>
  <si>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</si>
  <si>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</si>
  <si>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</si>
  <si>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</si>
  <si>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</si>
  <si>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</si>
  <si>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</si>
  <si>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</si>
  <si>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</si>
  <si>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</si>
  <si>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</si>
  <si>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</si>
  <si>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</si>
  <si>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</si>
  <si>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</si>
  <si>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</si>
  <si>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</si>
  <si>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</si>
  <si>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</si>
  <si>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</si>
  <si>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</si>
  <si>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</si>
  <si>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</si>
  <si>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</si>
  <si>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</si>
  <si>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</si>
  <si>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</si>
  <si>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</si>
  <si>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</si>
  <si>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</si>
  <si>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</si>
  <si>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</si>
  <si>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</si>
  <si>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</si>
  <si>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</si>
  <si>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</si>
  <si>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</si>
  <si>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</si>
  <si>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</si>
  <si>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</si>
  <si>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</si>
  <si>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</si>
  <si>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</si>
  <si>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</si>
  <si>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</si>
  <si>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</si>
  <si>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</si>
  <si>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</si>
  <si>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</si>
  <si>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</si>
  <si>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</si>
  <si>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</si>
  <si>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</si>
  <si>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</si>
  <si>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</si>
  <si>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</si>
  <si>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</si>
  <si>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</si>
  <si>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</si>
  <si>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</si>
  <si>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</si>
  <si>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</si>
  <si>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</si>
  <si>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</si>
  <si>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</si>
  <si>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</si>
  <si>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</si>
  <si>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</si>
  <si>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</si>
  <si>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</si>
  <si>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</si>
  <si>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</si>
  <si>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</si>
  <si>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</si>
  <si>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</si>
  <si>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</si>
  <si>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</si>
  <si>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</si>
  <si>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</si>
  <si>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</si>
  <si>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</si>
  <si>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</si>
  <si>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</si>
  <si>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</si>
  <si>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</si>
  <si>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</si>
  <si>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</si>
  <si>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</si>
  <si>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</si>
  <si>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</si>
  <si>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</si>
  <si>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</si>
  <si>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</si>
  <si>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</si>
  <si>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</si>
  <si>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</si>
  <si>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</si>
  <si>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</si>
  <si>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</si>
  <si>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</si>
  <si>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</si>
  <si>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</si>
  <si>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</si>
  <si>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</si>
  <si>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</si>
  <si>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</si>
  <si>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</si>
  <si>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</si>
  <si>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</si>
  <si>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</si>
  <si>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</si>
  <si>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</si>
  <si>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</si>
  <si>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</si>
  <si>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</si>
  <si>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</si>
  <si>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</si>
  <si>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</si>
  <si>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</si>
  <si>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</si>
  <si>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</si>
  <si>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</si>
  <si>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</si>
  <si>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</si>
  <si>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</si>
  <si>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</si>
  <si>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</si>
  <si>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</si>
  <si>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</si>
  <si>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</si>
  <si>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</si>
  <si>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</si>
  <si>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</si>
  <si>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</si>
  <si>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</si>
  <si>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</si>
  <si>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</si>
  <si>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</si>
  <si>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</si>
  <si>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</si>
  <si>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</si>
  <si>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</si>
  <si>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</si>
  <si>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</si>
  <si>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</si>
  <si>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</si>
  <si>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</si>
  <si>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</si>
  <si>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</si>
  <si>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</si>
  <si>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</si>
  <si>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</si>
  <si>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</si>
  <si>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</si>
  <si>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</si>
  <si>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</si>
  <si>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</si>
  <si>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</si>
  <si>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</si>
  <si>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</si>
  <si>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</si>
  <si>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</si>
  <si>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</si>
  <si>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</si>
  <si>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</si>
  <si>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</si>
  <si>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</si>
  <si>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</si>
  <si>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</si>
  <si>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</si>
  <si>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</si>
  <si>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</si>
  <si>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</si>
  <si>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</si>
  <si>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</si>
  <si>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</si>
  <si>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</si>
  <si>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</si>
  <si>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</si>
  <si>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</si>
  <si>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</si>
  <si>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</si>
  <si>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</si>
  <si>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</si>
  <si>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</si>
  <si>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</si>
  <si>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</si>
  <si>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</si>
  <si>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</si>
  <si>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</si>
  <si>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</si>
  <si>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</si>
  <si>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</si>
  <si>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</si>
  <si>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</si>
  <si>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</si>
  <si>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</si>
  <si>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</si>
  <si>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</si>
  <si>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</si>
  <si>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</si>
  <si>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</si>
  <si>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</si>
  <si>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</si>
  <si>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</si>
  <si>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</si>
  <si>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</si>
  <si>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</si>
  <si>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</si>
  <si>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</si>
  <si>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</si>
  <si>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</si>
  <si>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</si>
  <si>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</si>
  <si>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</si>
  <si>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</si>
  <si>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</si>
  <si>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</si>
  <si>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</si>
  <si>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</si>
  <si>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</si>
  <si>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</si>
  <si>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</si>
  <si>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</si>
  <si>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</si>
  <si>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</si>
  <si>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</si>
  <si>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</si>
  <si>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</si>
  <si>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</si>
  <si>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</si>
  <si>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</si>
  <si>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</si>
  <si>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</si>
  <si>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</si>
  <si>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</si>
  <si>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</si>
  <si>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</si>
  <si>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</si>
  <si>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</si>
  <si>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</si>
  <si>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</si>
  <si>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</si>
  <si>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</si>
  <si>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</si>
  <si>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</si>
  <si>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</si>
  <si>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</si>
  <si>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</si>
  <si>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</si>
  <si>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</si>
  <si>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</si>
  <si>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</si>
  <si>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</si>
  <si>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</si>
  <si>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outcomes</t>
  </si>
  <si>
    <t>Row Labels</t>
  </si>
  <si>
    <t>Grand Total</t>
  </si>
  <si>
    <t>(All)</t>
  </si>
  <si>
    <t>Column Labels</t>
  </si>
  <si>
    <t>Date Created Conversion - Launched At</t>
  </si>
  <si>
    <t>Deadlie Date Conversion</t>
  </si>
  <si>
    <t>VLookUp</t>
  </si>
  <si>
    <t>Goal</t>
  </si>
  <si>
    <t>Deadline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</si>
  <si>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</si>
  <si>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</si>
  <si>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</si>
  <si>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</si>
  <si>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</si>
  <si>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</si>
  <si>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</si>
  <si>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</si>
  <si>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</si>
  <si>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</si>
  <si>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</si>
  <si>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</si>
  <si>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Deadline Month</t>
  </si>
  <si>
    <t>Number of Successful</t>
  </si>
  <si>
    <t>Number of Failed</t>
  </si>
  <si>
    <t>Number of Cancelled</t>
  </si>
  <si>
    <t>Total Projects</t>
  </si>
  <si>
    <t xml:space="preserve">Percentage Successful </t>
  </si>
  <si>
    <t>Percentage Failed</t>
  </si>
  <si>
    <t>Percentage Cancelled</t>
  </si>
  <si>
    <t>Less Than 1000</t>
  </si>
  <si>
    <t>1000 to 4999</t>
  </si>
  <si>
    <t>5000 to 9999</t>
  </si>
  <si>
    <t>100000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</si>
  <si>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</si>
  <si>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</si>
  <si>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</si>
  <si>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</si>
  <si>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</si>
  <si>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</si>
  <si>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</si>
  <si>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50000 or More</t>
  </si>
  <si>
    <t>Parent Category</t>
  </si>
  <si>
    <t>Year</t>
  </si>
  <si>
    <t>Date Created Conversion - Launched At - Month</t>
  </si>
  <si>
    <t>Date Created Conversion - Launched At -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</si>
</sst>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Monac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0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[Kickstarter_Challenge_Final.xlsx]Theater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</a:t>
            </a:r>
            <a:r>
              <a:rPr lang="en-US" baseline="0"/>
              <a:t>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C-2B44-8D7A-99296CE3570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E-344D-A819-02523749753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E-344D-A819-02523749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51904"/>
        <c:axId val="678753584"/>
      </c:lineChart>
      <c:catAx>
        <c:axId val="678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3584"/>
        <c:crosses val="autoZero"/>
        <c:auto val="1"/>
        <c:lblAlgn val="ctr"/>
        <c:lblOffset val="100"/>
        <c:noMultiLvlLbl val="0"/>
      </c:catAx>
      <c:valAx>
        <c:axId val="6787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0.3271461716937355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C-224C-9EAD-D6EDD82C6B19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0.6728538283062645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C-224C-9EAD-D6EDD82C6B19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C-224C-9EAD-D6EDD82C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7199"/>
        <c:axId val="51510863"/>
      </c:lineChart>
      <c:catAx>
        <c:axId val="45574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863"/>
        <c:crosses val="autoZero"/>
        <c:auto val="1"/>
        <c:lblAlgn val="ctr"/>
        <c:lblOffset val="100"/>
        <c:noMultiLvlLbl val="0"/>
      </c:catAx>
      <c:valAx>
        <c:axId val="515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21</xdr:row>
      <xdr:rowOff>139700</xdr:rowOff>
    </xdr:from>
    <xdr:to>
      <xdr:col>7</xdr:col>
      <xdr:colOff>927100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B28D5-BF9A-794D-9E07-0B883A3C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2571750</xdr:colOff>
      <xdr:row>18</xdr:row>
      <xdr:rowOff>162983</xdr:rowOff>
    </xdr:from>
    <xdr:to>
      <xdr:col>8</xdr:col>
      <xdr:colOff>740833</xdr:colOff>
      <xdr:row>37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753D1-91DF-104F-B18E-707E926F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LLC" refreshedDate="44636.87684178241" createdVersion="7" refreshedVersion="7" minRefreshableVersion="3" recordCount="4115" xr:uid="{59494967-C7E5-DE4B-86F1-1223C64A63AC}">
  <cacheSource type="worksheet">
    <worksheetSource ref="A1:W1048576" sheet="Category Statistics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0" maxValue="3304"/>
    </cacheField>
    <cacheField name="Date Created Conversion - Launched At" numFmtId="14">
      <sharedItems containsNonDate="0" containsDate="1" containsString="0" containsBlank="1" minDate="2009-05-17T03:55:13" maxDate="2017-03-15T15:30:07"/>
    </cacheField>
    <cacheField name="Date Created Conversion - Launched At 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Created Conversion - Launched At Month" numFmtId="0">
      <sharedItems containsBlank="1" count="13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  <m/>
      </sharedItems>
    </cacheField>
    <cacheField name="Deadlie Date Conversion" numFmtId="14">
      <sharedItems containsNonDate="0" containsDate="1" containsString="0" containsBlank="1" minDate="2009-08-10T19:26:00" maxDate="2017-05-03T19:12:00"/>
    </cacheField>
    <cacheField name="Deadline Year" numFmtId="0">
      <sharedItems containsString="0" containsBlank="1" containsNumber="1" containsInteger="1" minValue="2009" maxValue="2017"/>
    </cacheField>
    <cacheField name="eadline Month" numFmtId="0">
      <sharedItems containsBlank="1" count="13">
        <s v="July"/>
        <s v="March"/>
        <s v="February"/>
        <s v="August"/>
        <s v="December"/>
        <s v="June"/>
        <s v="April"/>
        <s v="September"/>
        <s v="November"/>
        <s v="January"/>
        <s v="May"/>
        <s v="Octo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d v="2015-06-22T00:10:11"/>
    <x v="0"/>
    <x v="0"/>
    <d v="2015-07-23T03:00:00"/>
    <n v="2015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d v="2017-01-31T14:24:43"/>
    <x v="1"/>
    <x v="1"/>
    <d v="2017-03-02T14:24:43"/>
    <n v="2017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d v="2016-02-05T16:51:23"/>
    <x v="2"/>
    <x v="2"/>
    <d v="2016-02-15T16:51:23"/>
    <n v="2016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d v="2014-07-08T12:21:47"/>
    <x v="3"/>
    <x v="3"/>
    <d v="2014-08-07T12:21:47"/>
    <n v="2014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d v="2015-11-19T20:01:19"/>
    <x v="0"/>
    <x v="4"/>
    <d v="2015-12-19T20:01:19"/>
    <n v="2015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d v="2016-07-12T22:23:27"/>
    <x v="2"/>
    <x v="3"/>
    <d v="2016-07-29T05:35:00"/>
    <n v="2016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d v="2014-06-04T01:44:10"/>
    <x v="3"/>
    <x v="0"/>
    <d v="2014-06-14T01:44:10"/>
    <n v="2014"/>
    <x v="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d v="2016-05-26T01:07:47"/>
    <x v="2"/>
    <x v="5"/>
    <d v="2016-07-05T01:07:47"/>
    <n v="2016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d v="2016-04-08T22:40:12"/>
    <x v="2"/>
    <x v="6"/>
    <d v="2016-04-15T21:00:00"/>
    <n v="2016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d v="2016-03-18T02:29:04"/>
    <x v="2"/>
    <x v="7"/>
    <d v="2016-04-17T02:29:04"/>
    <n v="2016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d v="2014-05-21T01:37:59"/>
    <x v="3"/>
    <x v="5"/>
    <d v="2014-06-25T01:37:59"/>
    <n v="2014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d v="2016-07-21T18:41:02"/>
    <x v="2"/>
    <x v="3"/>
    <d v="2016-08-22T03:00:00"/>
    <n v="2016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d v="2014-06-01T17:07:05"/>
    <x v="3"/>
    <x v="0"/>
    <d v="2014-07-16T03:00:00"/>
    <n v="2014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d v="2016-05-18T16:15:09"/>
    <x v="2"/>
    <x v="5"/>
    <d v="2016-06-23T20:27:00"/>
    <n v="2016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d v="2014-06-18T00:38:08"/>
    <x v="3"/>
    <x v="0"/>
    <d v="2014-07-13T13:59:00"/>
    <n v="20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d v="2015-09-09T09:24:18"/>
    <x v="0"/>
    <x v="8"/>
    <d v="2015-09-27T20:14:00"/>
    <n v="2015"/>
    <x v="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d v="2014-05-01T19:06:51"/>
    <x v="3"/>
    <x v="5"/>
    <d v="2014-06-16T05:30:00"/>
    <n v="2014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d v="2014-10-05T17:33:42"/>
    <x v="3"/>
    <x v="9"/>
    <d v="2014-11-04T18:33:42"/>
    <n v="2014"/>
    <x v="8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d v="2014-08-18T13:00:56"/>
    <x v="3"/>
    <x v="10"/>
    <d v="2014-09-17T13:00:56"/>
    <n v="2014"/>
    <x v="7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d v="2015-06-20T19:35:34"/>
    <x v="0"/>
    <x v="0"/>
    <d v="2015-07-20T19:35:34"/>
    <n v="2015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d v="2015-07-15T18:11:52"/>
    <x v="0"/>
    <x v="3"/>
    <d v="2015-09-13T18:11:52"/>
    <n v="2015"/>
    <x v="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d v="2014-08-27T15:03:09"/>
    <x v="3"/>
    <x v="10"/>
    <d v="2014-09-26T15:03:09"/>
    <n v="2014"/>
    <x v="7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d v="2014-12-16T21:52:20"/>
    <x v="3"/>
    <x v="11"/>
    <d v="2015-01-01T07:59:00"/>
    <n v="2015"/>
    <x v="9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d v="2015-04-03T18:41:41"/>
    <x v="0"/>
    <x v="6"/>
    <d v="2015-04-30T15:20:00"/>
    <n v="2015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d v="2015-08-13T19:41:03"/>
    <x v="0"/>
    <x v="10"/>
    <d v="2015-09-15T19:39:00"/>
    <n v="2015"/>
    <x v="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d v="2015-11-10T00:36:01"/>
    <x v="0"/>
    <x v="4"/>
    <d v="2016-01-09T00:36:01"/>
    <n v="2016"/>
    <x v="9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d v="2014-07-08T12:22:24"/>
    <x v="3"/>
    <x v="3"/>
    <d v="2014-08-17T12:22:24"/>
    <n v="201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d v="2014-10-17T03:57:13"/>
    <x v="3"/>
    <x v="9"/>
    <d v="2014-11-16T04:57:13"/>
    <n v="2014"/>
    <x v="8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d v="2015-11-16T23:08:04"/>
    <x v="0"/>
    <x v="4"/>
    <d v="2015-12-16T23:08:04"/>
    <n v="2015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d v="2014-06-22T16:09:28"/>
    <x v="3"/>
    <x v="0"/>
    <d v="2014-07-22T16:09:28"/>
    <n v="2014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d v="2014-07-22T07:01:55"/>
    <x v="3"/>
    <x v="3"/>
    <d v="2014-08-21T07:01:55"/>
    <n v="2014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d v="2016-01-07T19:00:34"/>
    <x v="2"/>
    <x v="1"/>
    <d v="2016-01-25T19:00:34"/>
    <n v="2016"/>
    <x v="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d v="2016-04-01T15:03:37"/>
    <x v="2"/>
    <x v="6"/>
    <d v="2016-05-13T03:59:00"/>
    <n v="2016"/>
    <x v="1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d v="2015-10-09T15:51:41"/>
    <x v="0"/>
    <x v="9"/>
    <d v="2015-11-08T16:51:41"/>
    <n v="2015"/>
    <x v="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d v="2014-07-21T07:43:21"/>
    <x v="3"/>
    <x v="3"/>
    <d v="2014-08-05T07:43:21"/>
    <n v="201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d v="2015-04-04T07:00:14"/>
    <x v="0"/>
    <x v="6"/>
    <d v="2015-04-28T00:00:00"/>
    <n v="2015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d v="2015-03-05T07:22:05"/>
    <x v="0"/>
    <x v="7"/>
    <d v="2015-04-04T06:22:05"/>
    <n v="2015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d v="2015-01-28T16:37:59"/>
    <x v="0"/>
    <x v="1"/>
    <d v="2015-02-27T16:37:59"/>
    <n v="2015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d v="2013-04-11T01:22:24"/>
    <x v="4"/>
    <x v="6"/>
    <d v="2013-05-11T01:22:24"/>
    <n v="2013"/>
    <x v="1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d v="2014-04-25T01:07:48"/>
    <x v="3"/>
    <x v="6"/>
    <d v="2014-05-25T22:59:00"/>
    <n v="2014"/>
    <x v="1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d v="2014-05-30T05:08:08"/>
    <x v="3"/>
    <x v="5"/>
    <d v="2014-06-19T04:00:00"/>
    <n v="2014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d v="2014-09-05T13:39:14"/>
    <x v="3"/>
    <x v="8"/>
    <d v="2014-10-05T13:39:14"/>
    <n v="2014"/>
    <x v="1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d v="2014-11-28T15:20:26"/>
    <x v="3"/>
    <x v="4"/>
    <d v="2014-12-28T15:20:26"/>
    <n v="2014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d v="2014-06-12T18:58:06"/>
    <x v="3"/>
    <x v="0"/>
    <d v="2014-07-13T00:00:00"/>
    <n v="201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d v="2014-08-23T02:22:17"/>
    <x v="3"/>
    <x v="10"/>
    <d v="2014-10-07T02:22:17"/>
    <n v="2014"/>
    <x v="1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d v="2016-03-28T14:58:27"/>
    <x v="2"/>
    <x v="7"/>
    <d v="2016-04-27T14:58:27"/>
    <n v="2016"/>
    <x v="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d v="2015-11-15T23:09:34"/>
    <x v="0"/>
    <x v="4"/>
    <d v="2015-12-15T23:09:34"/>
    <n v="2015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d v="2014-10-20T19:40:07"/>
    <x v="3"/>
    <x v="9"/>
    <d v="2014-12-19T20:40:07"/>
    <n v="2014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d v="2015-01-29T12:24:20"/>
    <x v="0"/>
    <x v="1"/>
    <d v="2015-03-01T12:00:00"/>
    <n v="2015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d v="2015-09-24T04:14:05"/>
    <x v="0"/>
    <x v="8"/>
    <d v="2015-10-24T04:14:05"/>
    <n v="2015"/>
    <x v="1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d v="2014-12-22T18:04:18"/>
    <x v="3"/>
    <x v="11"/>
    <d v="2015-01-30T17:00:00"/>
    <n v="2015"/>
    <x v="9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d v="2015-07-11T22:17:17"/>
    <x v="0"/>
    <x v="3"/>
    <d v="2015-08-10T22:17:17"/>
    <n v="2015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d v="2014-06-17T16:50:46"/>
    <x v="3"/>
    <x v="0"/>
    <d v="2014-07-17T16:50:46"/>
    <n v="2014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d v="2014-03-21T13:10:45"/>
    <x v="3"/>
    <x v="7"/>
    <d v="2014-04-04T22:00:00"/>
    <n v="2014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d v="2015-11-25T17:07:01"/>
    <x v="0"/>
    <x v="4"/>
    <d v="2015-12-25T17:07:01"/>
    <n v="2015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d v="2016-05-06T23:15:16"/>
    <x v="2"/>
    <x v="5"/>
    <d v="2016-05-27T23:15:16"/>
    <n v="2016"/>
    <x v="1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d v="2015-05-25T13:10:24"/>
    <x v="0"/>
    <x v="5"/>
    <d v="2015-06-08T16:00:00"/>
    <n v="2015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d v="2015-03-26T19:59:22"/>
    <x v="0"/>
    <x v="7"/>
    <d v="2015-04-25T19:59:22"/>
    <n v="2015"/>
    <x v="6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d v="2014-10-20T17:52:52"/>
    <x v="3"/>
    <x v="9"/>
    <d v="2014-11-19T18:52:52"/>
    <n v="2014"/>
    <x v="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d v="2015-08-14T05:39:36"/>
    <x v="0"/>
    <x v="10"/>
    <d v="2015-09-14T21:00:00"/>
    <n v="2015"/>
    <x v="7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d v="2014-03-03T21:38:37"/>
    <x v="3"/>
    <x v="7"/>
    <d v="2014-03-23T00:00:00"/>
    <n v="2014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d v="2013-05-15T19:32:37"/>
    <x v="4"/>
    <x v="5"/>
    <d v="2013-06-06T19:32:37"/>
    <n v="2013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d v="2013-02-06T19:11:18"/>
    <x v="4"/>
    <x v="2"/>
    <d v="2013-03-03T19:11:18"/>
    <n v="2013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d v="2013-12-04T21:53:33"/>
    <x v="4"/>
    <x v="11"/>
    <d v="2013-12-28T04:59:00"/>
    <n v="201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d v="2013-06-08T00:26:21"/>
    <x v="4"/>
    <x v="0"/>
    <d v="2013-07-08T00:26:21"/>
    <n v="2013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d v="2014-07-15T19:42:34"/>
    <x v="3"/>
    <x v="3"/>
    <d v="2014-08-11T05:59:00"/>
    <n v="2014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d v="2016-06-18T20:23:40"/>
    <x v="2"/>
    <x v="0"/>
    <d v="2016-07-18T20:23:40"/>
    <n v="201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d v="2012-06-15T14:00:04"/>
    <x v="5"/>
    <x v="0"/>
    <d v="2012-07-15T14:00:04"/>
    <n v="2012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d v="2014-01-24T13:39:51"/>
    <x v="3"/>
    <x v="1"/>
    <d v="2014-02-23T13:39:51"/>
    <n v="2014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d v="2011-08-31T04:30:25"/>
    <x v="6"/>
    <x v="10"/>
    <d v="2011-10-02T06:59:00"/>
    <n v="2011"/>
    <x v="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d v="2011-07-06T21:30:45"/>
    <x v="6"/>
    <x v="3"/>
    <d v="2011-09-04T21:30:45"/>
    <n v="2011"/>
    <x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d v="2012-03-29T06:30:57"/>
    <x v="5"/>
    <x v="7"/>
    <d v="2012-05-28T06:30:57"/>
    <n v="2012"/>
    <x v="1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d v="2012-10-26T00:14:41"/>
    <x v="5"/>
    <x v="9"/>
    <d v="2012-11-15T00:00:00"/>
    <n v="2012"/>
    <x v="8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d v="2011-02-13T18:09:44"/>
    <x v="6"/>
    <x v="2"/>
    <d v="2011-05-03T03:59:00"/>
    <n v="2011"/>
    <x v="1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d v="2015-12-22T11:41:35"/>
    <x v="0"/>
    <x v="11"/>
    <d v="2016-01-21T11:41:35"/>
    <n v="2016"/>
    <x v="9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d v="2013-03-24T05:01:12"/>
    <x v="4"/>
    <x v="7"/>
    <d v="2013-04-23T05:01:12"/>
    <n v="2013"/>
    <x v="6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d v="2011-10-28T16:35:58"/>
    <x v="6"/>
    <x v="9"/>
    <d v="2011-12-27T17:35:58"/>
    <n v="2011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d v="2012-03-29T03:28:37"/>
    <x v="5"/>
    <x v="7"/>
    <d v="2012-05-21T02:59:00"/>
    <n v="2012"/>
    <x v="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d v="2016-08-22T17:32:01"/>
    <x v="2"/>
    <x v="10"/>
    <d v="2016-09-01T17:32:01"/>
    <n v="2016"/>
    <x v="7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d v="2014-03-26T18:38:13"/>
    <x v="3"/>
    <x v="7"/>
    <d v="2014-04-25T18:38:13"/>
    <n v="2014"/>
    <x v="6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d v="2013-11-05T02:00:56"/>
    <x v="4"/>
    <x v="4"/>
    <d v="2013-12-10T02:00:56"/>
    <n v="2013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d v="2012-07-10T03:48:47"/>
    <x v="5"/>
    <x v="3"/>
    <d v="2012-07-14T03:02:00"/>
    <n v="2012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d v="2011-09-09T19:41:01"/>
    <x v="6"/>
    <x v="8"/>
    <d v="2011-10-09T19:41:01"/>
    <n v="2011"/>
    <x v="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d v="2015-02-07T14:46:29"/>
    <x v="0"/>
    <x v="2"/>
    <d v="2015-02-22T11:30:00"/>
    <n v="2015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d v="2011-04-15T18:11:26"/>
    <x v="6"/>
    <x v="6"/>
    <d v="2011-05-15T18:11:26"/>
    <n v="2011"/>
    <x v="1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d v="2011-08-24T03:00:37"/>
    <x v="6"/>
    <x v="10"/>
    <d v="2011-09-23T03:00:37"/>
    <n v="2011"/>
    <x v="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d v="2015-10-14T13:20:45"/>
    <x v="0"/>
    <x v="9"/>
    <d v="2015-12-27T14:20:45"/>
    <n v="2015"/>
    <x v="4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d v="2010-05-24T12:56:43"/>
    <x v="7"/>
    <x v="5"/>
    <d v="2010-06-03T01:41:00"/>
    <n v="2010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d v="2014-05-27T15:48:51"/>
    <x v="3"/>
    <x v="5"/>
    <d v="2014-06-22T15:48:51"/>
    <n v="2014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d v="2013-05-08T18:03:12"/>
    <x v="4"/>
    <x v="5"/>
    <d v="2013-06-02T18:03:12"/>
    <n v="2013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d v="2011-06-12T07:08:19"/>
    <x v="6"/>
    <x v="0"/>
    <d v="2011-07-12T07:08:19"/>
    <n v="201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d v="2011-03-17T09:39:24"/>
    <x v="6"/>
    <x v="7"/>
    <d v="2011-05-17T09:39:24"/>
    <n v="2011"/>
    <x v="1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d v="2016-12-17T04:46:23"/>
    <x v="2"/>
    <x v="11"/>
    <d v="2017-02-01T08:00:00"/>
    <n v="2017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d v="2012-06-05T20:35:37"/>
    <x v="5"/>
    <x v="0"/>
    <d v="2012-07-03T21:00:00"/>
    <n v="2012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d v="2014-03-18T17:13:42"/>
    <x v="3"/>
    <x v="7"/>
    <d v="2014-04-07T17:13:42"/>
    <n v="2014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d v="2012-01-27T00:07:21"/>
    <x v="5"/>
    <x v="1"/>
    <d v="2012-02-26T00:07:21"/>
    <n v="2012"/>
    <x v="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d v="2010-05-26T15:54:01"/>
    <x v="7"/>
    <x v="5"/>
    <d v="2010-08-01T03:00:00"/>
    <n v="2010"/>
    <x v="3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d v="2011-06-12T03:14:42"/>
    <x v="6"/>
    <x v="0"/>
    <d v="2011-07-12T03:14:42"/>
    <n v="2011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d v="2012-11-01T19:04:34"/>
    <x v="5"/>
    <x v="4"/>
    <d v="2012-12-07T23:30:00"/>
    <n v="2012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d v="2013-12-23T21:39:59"/>
    <x v="4"/>
    <x v="11"/>
    <d v="2014-01-22T21:39:59"/>
    <n v="2014"/>
    <x v="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d v="2012-10-15T18:04:46"/>
    <x v="5"/>
    <x v="9"/>
    <d v="2012-11-04T19:04:46"/>
    <n v="2012"/>
    <x v="8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d v="2012-12-31T18:38:30"/>
    <x v="5"/>
    <x v="11"/>
    <d v="2013-01-24T18:38:30"/>
    <n v="2013"/>
    <x v="9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d v="2010-11-23T03:08:53"/>
    <x v="7"/>
    <x v="4"/>
    <d v="2010-12-23T03:08:53"/>
    <n v="2010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d v="2014-02-12T19:20:30"/>
    <x v="3"/>
    <x v="2"/>
    <d v="2014-03-07T19:20:30"/>
    <n v="2014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d v="2011-03-10T16:41:06"/>
    <x v="6"/>
    <x v="7"/>
    <d v="2011-04-03T01:00:00"/>
    <n v="2011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d v="2016-04-25T17:23:40"/>
    <x v="2"/>
    <x v="6"/>
    <d v="2016-05-14T00:00:00"/>
    <n v="2016"/>
    <x v="1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d v="2012-03-19T18:38:21"/>
    <x v="5"/>
    <x v="7"/>
    <d v="2012-04-02T18:38:21"/>
    <n v="2012"/>
    <x v="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d v="2011-04-02T23:34:47"/>
    <x v="6"/>
    <x v="6"/>
    <d v="2011-04-24T23:34:47"/>
    <n v="2011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d v="2013-04-01T14:42:50"/>
    <x v="4"/>
    <x v="6"/>
    <d v="2013-05-31T14:42:50"/>
    <n v="2013"/>
    <x v="1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d v="2011-01-27T00:37:10"/>
    <x v="6"/>
    <x v="1"/>
    <d v="2011-02-26T00:37:10"/>
    <n v="2011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d v="2013-10-10T22:47:33"/>
    <x v="4"/>
    <x v="9"/>
    <d v="2013-11-14T05:59:00"/>
    <n v="2013"/>
    <x v="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d v="2015-05-01T07:59:47"/>
    <x v="0"/>
    <x v="5"/>
    <d v="2015-05-31T07:59:47"/>
    <n v="2015"/>
    <x v="1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d v="2014-03-20T01:01:58"/>
    <x v="3"/>
    <x v="7"/>
    <d v="2014-04-13T02:00:00"/>
    <n v="2014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d v="2011-07-29T18:12:08"/>
    <x v="6"/>
    <x v="3"/>
    <d v="2011-08-06T15:00:00"/>
    <n v="2011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d v="2011-11-14T06:34:48"/>
    <x v="6"/>
    <x v="4"/>
    <d v="2012-01-13T06:34:48"/>
    <n v="2012"/>
    <x v="9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d v="2012-01-10T17:44:04"/>
    <x v="5"/>
    <x v="1"/>
    <d v="2012-02-04T17:44:04"/>
    <n v="2012"/>
    <x v="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d v="2011-02-21T11:55:55"/>
    <x v="6"/>
    <x v="2"/>
    <d v="2011-04-08T10:55:55"/>
    <n v="2011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d v="2010-03-11T20:02:24"/>
    <x v="7"/>
    <x v="7"/>
    <d v="2010-06-09T19:00:00"/>
    <n v="2010"/>
    <x v="5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d v="2011-06-29T01:17:16"/>
    <x v="6"/>
    <x v="0"/>
    <d v="2011-07-29T01:17:16"/>
    <n v="201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d v="2011-07-15T01:39:46"/>
    <x v="6"/>
    <x v="3"/>
    <d v="2011-08-13T23:00:00"/>
    <n v="2011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d v="2016-09-03T01:11:47"/>
    <x v="2"/>
    <x v="8"/>
    <d v="2016-10-03T01:11:47"/>
    <n v="2016"/>
    <x v="1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d v="2015-04-02T16:55:10"/>
    <x v="0"/>
    <x v="6"/>
    <d v="2015-04-18T10:16:00"/>
    <n v="2015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d v="2016-08-11T10:21:47"/>
    <x v="2"/>
    <x v="10"/>
    <d v="2016-10-10T10:21:47"/>
    <n v="2016"/>
    <x v="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d v="2014-09-22T18:46:04"/>
    <x v="3"/>
    <x v="8"/>
    <d v="2014-10-28T22:00:00"/>
    <n v="2014"/>
    <x v="1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e v="#DIV/0!"/>
    <d v="2015-04-20T22:17:22"/>
    <x v="0"/>
    <x v="6"/>
    <d v="2015-05-15T22:17:22"/>
    <n v="2015"/>
    <x v="1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d v="2016-12-05T23:51:20"/>
    <x v="2"/>
    <x v="11"/>
    <d v="2017-02-03T23:51:20"/>
    <n v="2017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d v="2015-05-11T14:08:57"/>
    <x v="0"/>
    <x v="5"/>
    <d v="2015-06-11T02:00:00"/>
    <n v="2015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d v="2015-03-04T14:59:01"/>
    <x v="0"/>
    <x v="7"/>
    <d v="2015-04-03T13:59:01"/>
    <n v="2015"/>
    <x v="6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d v="2016-09-15T05:28:13"/>
    <x v="2"/>
    <x v="8"/>
    <d v="2016-10-20T05:28:13"/>
    <n v="2016"/>
    <x v="1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e v="#DIV/0!"/>
    <d v="2014-08-31T22:29:43"/>
    <x v="3"/>
    <x v="10"/>
    <d v="2014-10-30T22:29:43"/>
    <n v="2014"/>
    <x v="1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e v="#DIV/0!"/>
    <d v="2014-05-19T21:58:12"/>
    <x v="3"/>
    <x v="5"/>
    <d v="2014-06-16T20:16:00"/>
    <n v="2014"/>
    <x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e v="#DIV/0!"/>
    <d v="2016-06-20T20:06:01"/>
    <x v="2"/>
    <x v="0"/>
    <d v="2016-07-06T00:00:00"/>
    <n v="2016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d v="2014-09-23T19:30:07"/>
    <x v="3"/>
    <x v="8"/>
    <d v="2014-11-07T20:30:07"/>
    <n v="2014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e v="#DIV/0!"/>
    <d v="2016-05-01T19:23:04"/>
    <x v="2"/>
    <x v="5"/>
    <d v="2016-05-31T17:31:00"/>
    <n v="2016"/>
    <x v="1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e v="#DIV/0!"/>
    <d v="2015-08-05T21:50:18"/>
    <x v="0"/>
    <x v="10"/>
    <d v="2015-09-04T17:00:00"/>
    <n v="2015"/>
    <x v="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d v="2014-05-29T09:09:57"/>
    <x v="3"/>
    <x v="5"/>
    <d v="2014-07-01T19:00:00"/>
    <n v="2014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e v="#DIV/0!"/>
    <d v="2015-04-02T09:50:34"/>
    <x v="0"/>
    <x v="6"/>
    <d v="2015-05-16T10:16:00"/>
    <n v="2015"/>
    <x v="1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e v="#DIV/0!"/>
    <d v="2015-08-23T13:46:33"/>
    <x v="0"/>
    <x v="10"/>
    <d v="2015-10-12T13:46:33"/>
    <n v="2015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d v="2015-07-01T06:10:41"/>
    <x v="0"/>
    <x v="3"/>
    <d v="2015-08-01T04:59:00"/>
    <n v="2015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d v="2015-07-02T22:06:12"/>
    <x v="0"/>
    <x v="3"/>
    <d v="2015-07-12T22:06:12"/>
    <n v="2015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e v="#DIV/0!"/>
    <d v="2015-02-18T04:45:32"/>
    <x v="0"/>
    <x v="2"/>
    <d v="2015-03-20T03:45:32"/>
    <n v="2015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d v="2015-04-16T03:40:23"/>
    <x v="0"/>
    <x v="6"/>
    <d v="2015-05-31T03:40:23"/>
    <n v="2015"/>
    <x v="1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d v="2014-10-26T21:26:18"/>
    <x v="3"/>
    <x v="9"/>
    <d v="2014-11-16T22:26:18"/>
    <n v="2014"/>
    <x v="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e v="#DIV/0!"/>
    <d v="2016-07-08T01:32:22"/>
    <x v="2"/>
    <x v="3"/>
    <d v="2016-09-03T05:55:00"/>
    <n v="2016"/>
    <x v="7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d v="2015-02-12T18:17:52"/>
    <x v="0"/>
    <x v="2"/>
    <d v="2015-04-13T17:17:52"/>
    <n v="2015"/>
    <x v="6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d v="2015-07-15T13:00:52"/>
    <x v="0"/>
    <x v="3"/>
    <d v="2015-08-11T13:00:52"/>
    <n v="2015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d v="2016-11-19T00:23:18"/>
    <x v="2"/>
    <x v="4"/>
    <d v="2017-01-18T00:23:18"/>
    <n v="2017"/>
    <x v="9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e v="#DIV/0!"/>
    <d v="2014-11-26T18:25:40"/>
    <x v="3"/>
    <x v="4"/>
    <d v="2015-01-08T18:18:00"/>
    <n v="2015"/>
    <x v="9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d v="2016-01-28T06:45:36"/>
    <x v="2"/>
    <x v="1"/>
    <d v="2016-02-27T06:45:36"/>
    <n v="201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d v="2014-11-25T04:07:50"/>
    <x v="3"/>
    <x v="4"/>
    <d v="2014-12-25T08:00:00"/>
    <n v="2014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d v="2015-03-27T03:53:02"/>
    <x v="0"/>
    <x v="7"/>
    <d v="2015-05-26T03:53:02"/>
    <n v="2015"/>
    <x v="1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d v="2015-04-19T13:13:11"/>
    <x v="0"/>
    <x v="6"/>
    <d v="2015-06-18T13:13:11"/>
    <n v="2015"/>
    <x v="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d v="2014-08-24T01:51:40"/>
    <x v="3"/>
    <x v="10"/>
    <d v="2014-09-23T01:51:40"/>
    <n v="2014"/>
    <x v="7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d v="2014-10-21T14:04:04"/>
    <x v="3"/>
    <x v="9"/>
    <d v="2014-12-02T15:04:04"/>
    <n v="2014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d v="2015-04-21T13:08:15"/>
    <x v="0"/>
    <x v="6"/>
    <d v="2015-06-03T13:08:15"/>
    <n v="2015"/>
    <x v="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d v="2015-06-13T13:25:35"/>
    <x v="0"/>
    <x v="0"/>
    <d v="2015-07-23T13:25:35"/>
    <n v="201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d v="2014-06-04T02:59:56"/>
    <x v="3"/>
    <x v="0"/>
    <d v="2014-08-03T02:59:56"/>
    <n v="2014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d v="2016-01-27T21:52:52"/>
    <x v="2"/>
    <x v="1"/>
    <d v="2016-02-26T21:52:52"/>
    <n v="2016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e v="#DIV/0!"/>
    <d v="2014-09-22T01:50:28"/>
    <x v="3"/>
    <x v="8"/>
    <d v="2014-10-22T01:50:28"/>
    <n v="2014"/>
    <x v="1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d v="2016-05-24T10:25:45"/>
    <x v="2"/>
    <x v="5"/>
    <d v="2016-07-03T10:25:45"/>
    <n v="2016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e v="#DIV/0!"/>
    <d v="2015-06-16T21:54:51"/>
    <x v="0"/>
    <x v="0"/>
    <d v="2015-08-15T21:54:51"/>
    <n v="2015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d v="2014-06-02T16:29:55"/>
    <x v="3"/>
    <x v="0"/>
    <d v="2014-07-02T16:29:55"/>
    <n v="2014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d v="2014-07-15T03:02:36"/>
    <x v="3"/>
    <x v="3"/>
    <d v="2014-08-16T23:42:00"/>
    <n v="2014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e v="#DIV/0!"/>
    <d v="2015-08-27T23:04:14"/>
    <x v="0"/>
    <x v="10"/>
    <d v="2015-10-01T00:00:00"/>
    <n v="2015"/>
    <x v="1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d v="2014-07-21T18:18:21"/>
    <x v="3"/>
    <x v="3"/>
    <d v="2014-09-19T18:18:21"/>
    <n v="2014"/>
    <x v="7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e v="#DIV/0!"/>
    <d v="2015-12-13T15:48:44"/>
    <x v="0"/>
    <x v="11"/>
    <d v="2016-01-12T15:48:44"/>
    <n v="2016"/>
    <x v="9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d v="2016-12-17T01:49:22"/>
    <x v="2"/>
    <x v="11"/>
    <d v="2017-01-16T01:49:22"/>
    <n v="2017"/>
    <x v="9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d v="2015-06-05T22:15:35"/>
    <x v="0"/>
    <x v="0"/>
    <d v="2015-08-04T22:15:35"/>
    <n v="2015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d v="2015-02-17T20:02:50"/>
    <x v="0"/>
    <x v="2"/>
    <d v="2015-03-19T19:02:50"/>
    <n v="2015"/>
    <x v="1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d v="2014-09-18T12:07:39"/>
    <x v="3"/>
    <x v="8"/>
    <d v="2014-10-18T12:07:39"/>
    <n v="2014"/>
    <x v="11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d v="2015-07-31T23:28:03"/>
    <x v="0"/>
    <x v="3"/>
    <d v="2015-08-30T05:28:00"/>
    <n v="2015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d v="2016-06-13T04:20:14"/>
    <x v="2"/>
    <x v="0"/>
    <d v="2016-08-12T04:20:14"/>
    <n v="2016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e v="#DIV/0!"/>
    <d v="2015-02-12T09:28:43"/>
    <x v="0"/>
    <x v="2"/>
    <d v="2015-03-19T08:28:43"/>
    <n v="2015"/>
    <x v="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e v="#DIV/0!"/>
    <d v="2015-01-29T13:45:08"/>
    <x v="0"/>
    <x v="1"/>
    <d v="2015-02-28T13:45:08"/>
    <n v="2015"/>
    <x v="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e v="#DIV/0!"/>
    <d v="2015-03-09T18:12:56"/>
    <x v="0"/>
    <x v="7"/>
    <d v="2015-05-08T18:12:56"/>
    <n v="2015"/>
    <x v="1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d v="2014-08-04T18:40:11"/>
    <x v="3"/>
    <x v="10"/>
    <d v="2014-08-29T18:40:11"/>
    <n v="2014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e v="#DIV/0!"/>
    <d v="2015-07-06T19:46:39"/>
    <x v="0"/>
    <x v="3"/>
    <d v="2015-08-05T19:46:39"/>
    <n v="2015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d v="2015-03-07T01:08:46"/>
    <x v="0"/>
    <x v="7"/>
    <d v="2015-03-24T00:08:46"/>
    <n v="2015"/>
    <x v="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e v="#DIV/0!"/>
    <d v="2015-10-27T22:55:45"/>
    <x v="0"/>
    <x v="9"/>
    <d v="2015-11-26T23:55:45"/>
    <n v="2015"/>
    <x v="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d v="2016-02-03T01:55:55"/>
    <x v="2"/>
    <x v="2"/>
    <d v="2016-03-04T01:55:55"/>
    <n v="2016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d v="2015-03-04T23:47:23"/>
    <x v="0"/>
    <x v="7"/>
    <d v="2015-04-13T19:00:00"/>
    <n v="2015"/>
    <x v="6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d v="2015-05-23T17:48:15"/>
    <x v="0"/>
    <x v="5"/>
    <d v="2015-06-22T17:48:15"/>
    <n v="2015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e v="#DIV/0!"/>
    <d v="2016-12-08T00:17:12"/>
    <x v="2"/>
    <x v="11"/>
    <d v="2017-01-07T00:17:12"/>
    <n v="2017"/>
    <x v="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d v="2014-10-27T19:26:50"/>
    <x v="3"/>
    <x v="9"/>
    <d v="2014-11-26T20:26:50"/>
    <n v="2014"/>
    <x v="8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d v="2014-07-05T18:59:22"/>
    <x v="3"/>
    <x v="3"/>
    <d v="2014-09-01T03:59:00"/>
    <n v="2014"/>
    <x v="7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d v="2016-07-19T21:52:19"/>
    <x v="2"/>
    <x v="3"/>
    <d v="2016-08-18T21:52:19"/>
    <n v="2016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e v="#DIV/0!"/>
    <d v="2017-02-01T19:30:34"/>
    <x v="1"/>
    <x v="2"/>
    <d v="2017-03-03T20:00:00"/>
    <n v="2017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d v="2015-06-27T05:37:37"/>
    <x v="0"/>
    <x v="0"/>
    <d v="2015-07-21T06:59:00"/>
    <n v="2015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e v="#DIV/0!"/>
    <d v="2014-08-06T04:23:35"/>
    <x v="3"/>
    <x v="10"/>
    <d v="2014-09-05T04:23:35"/>
    <n v="2014"/>
    <x v="7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d v="2016-07-05T16:34:37"/>
    <x v="2"/>
    <x v="3"/>
    <d v="2016-09-03T16:34:37"/>
    <n v="2016"/>
    <x v="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d v="2016-06-06T15:37:26"/>
    <x v="2"/>
    <x v="0"/>
    <d v="2016-06-16T15:37:26"/>
    <n v="2016"/>
    <x v="5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d v="2015-08-23T10:35:38"/>
    <x v="0"/>
    <x v="10"/>
    <d v="2015-10-02T10:35:38"/>
    <n v="2015"/>
    <x v="1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d v="2014-09-17T19:00:32"/>
    <x v="3"/>
    <x v="8"/>
    <d v="2014-10-17T19:00:32"/>
    <n v="2014"/>
    <x v="1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e v="#DIV/0!"/>
    <d v="2014-09-29T22:26:06"/>
    <x v="3"/>
    <x v="8"/>
    <d v="2014-11-28T23:26:06"/>
    <n v="2014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d v="2016-01-06T23:55:31"/>
    <x v="2"/>
    <x v="1"/>
    <d v="2016-03-06T23:55:31"/>
    <n v="2016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e v="#DIV/0!"/>
    <d v="2015-05-11T16:05:32"/>
    <x v="0"/>
    <x v="5"/>
    <d v="2015-07-10T16:05:32"/>
    <n v="201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d v="2015-09-12T13:01:38"/>
    <x v="0"/>
    <x v="8"/>
    <d v="2015-10-10T21:00:00"/>
    <n v="2015"/>
    <x v="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d v="2017-01-06T20:21:40"/>
    <x v="1"/>
    <x v="1"/>
    <d v="2017-02-17T21:00:00"/>
    <n v="2017"/>
    <x v="2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d v="2014-09-05T09:12:02"/>
    <x v="3"/>
    <x v="8"/>
    <d v="2014-10-05T09:12:02"/>
    <n v="2014"/>
    <x v="1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e v="#DIV/0!"/>
    <d v="2016-08-02T02:58:22"/>
    <x v="2"/>
    <x v="10"/>
    <d v="2016-09-01T02:58:22"/>
    <n v="2016"/>
    <x v="7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d v="2014-08-16T02:00:03"/>
    <x v="3"/>
    <x v="10"/>
    <d v="2014-09-15T02:00:03"/>
    <n v="2014"/>
    <x v="7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d v="2015-01-19T19:38:49"/>
    <x v="0"/>
    <x v="1"/>
    <d v="2015-02-08T19:38:49"/>
    <n v="2015"/>
    <x v="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e v="#DIV/0!"/>
    <d v="2015-09-08T22:16:04"/>
    <x v="0"/>
    <x v="8"/>
    <d v="2015-10-08T20:59:00"/>
    <n v="2015"/>
    <x v="1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d v="2014-11-30T20:21:04"/>
    <x v="3"/>
    <x v="4"/>
    <d v="2015-01-29T20:21:04"/>
    <n v="2015"/>
    <x v="9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d v="2016-07-05T14:00:03"/>
    <x v="2"/>
    <x v="3"/>
    <d v="2016-08-04T14:00:03"/>
    <n v="2016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d v="2015-09-01T15:10:22"/>
    <x v="0"/>
    <x v="8"/>
    <d v="2015-10-06T15:10:22"/>
    <n v="2015"/>
    <x v="1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e v="#DIV/0!"/>
    <d v="2016-07-16T00:06:23"/>
    <x v="2"/>
    <x v="3"/>
    <d v="2016-08-06T00:06:23"/>
    <n v="2016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d v="2014-12-05T04:43:58"/>
    <x v="3"/>
    <x v="11"/>
    <d v="2015-01-04T04:43:58"/>
    <n v="2015"/>
    <x v="9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e v="#DIV/0!"/>
    <d v="2014-11-16T08:52:47"/>
    <x v="3"/>
    <x v="4"/>
    <d v="2014-12-16T08:52:47"/>
    <n v="2014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e v="#DIV/0!"/>
    <d v="2015-06-10T22:08:55"/>
    <x v="0"/>
    <x v="0"/>
    <d v="2015-07-10T22:08:55"/>
    <n v="201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d v="2015-09-02T01:33:12"/>
    <x v="0"/>
    <x v="8"/>
    <d v="2015-10-01T05:00:00"/>
    <n v="2015"/>
    <x v="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d v="2015-08-20T03:50:17"/>
    <x v="0"/>
    <x v="10"/>
    <d v="2015-09-19T03:50:17"/>
    <n v="2015"/>
    <x v="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d v="2016-02-16T21:08:40"/>
    <x v="2"/>
    <x v="2"/>
    <d v="2016-04-16T20:08:40"/>
    <n v="2016"/>
    <x v="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d v="2015-07-17T14:15:47"/>
    <x v="0"/>
    <x v="3"/>
    <d v="2015-08-16T14:06:41"/>
    <n v="2015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d v="2015-01-05T15:22:29"/>
    <x v="0"/>
    <x v="1"/>
    <d v="2015-03-06T15:22:29"/>
    <n v="201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d v="2016-01-06T05:31:22"/>
    <x v="2"/>
    <x v="1"/>
    <d v="2016-02-17T23:59:00"/>
    <n v="2016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d v="2015-03-03T23:00:37"/>
    <x v="0"/>
    <x v="7"/>
    <d v="2015-04-22T22:00:37"/>
    <n v="2015"/>
    <x v="6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d v="2014-11-27T15:22:29"/>
    <x v="3"/>
    <x v="4"/>
    <d v="2014-12-28T15:22:29"/>
    <n v="2014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d v="2015-03-16T15:04:49"/>
    <x v="0"/>
    <x v="7"/>
    <d v="2015-05-15T15:04:49"/>
    <n v="2015"/>
    <x v="1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d v="2016-02-29T07:50:25"/>
    <x v="2"/>
    <x v="2"/>
    <d v="2016-04-01T06:59:00"/>
    <n v="2016"/>
    <x v="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d v="2015-07-10T15:27:10"/>
    <x v="0"/>
    <x v="3"/>
    <d v="2015-08-20T20:06:00"/>
    <n v="2015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e v="#DIV/0!"/>
    <d v="2015-01-27T20:06:04"/>
    <x v="0"/>
    <x v="1"/>
    <d v="2015-03-28T19:06:04"/>
    <n v="2015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d v="2015-01-27T18:28:38"/>
    <x v="0"/>
    <x v="1"/>
    <d v="2015-03-27T02:39:00"/>
    <n v="2015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e v="#DIV/0!"/>
    <d v="2016-04-22T01:09:10"/>
    <x v="2"/>
    <x v="6"/>
    <d v="2016-05-22T01:05:00"/>
    <n v="2016"/>
    <x v="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e v="#DIV/0!"/>
    <d v="2015-05-11T05:38:46"/>
    <x v="0"/>
    <x v="5"/>
    <d v="2015-07-10T05:38:46"/>
    <n v="201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e v="#DIV/0!"/>
    <d v="2016-03-09T23:04:14"/>
    <x v="2"/>
    <x v="7"/>
    <d v="2016-04-08T22:04:14"/>
    <n v="2016"/>
    <x v="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d v="2015-04-12T15:59:04"/>
    <x v="0"/>
    <x v="6"/>
    <d v="2015-05-31T09:29:00"/>
    <n v="2015"/>
    <x v="1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e v="#DIV/0!"/>
    <d v="2015-06-09T21:27:21"/>
    <x v="0"/>
    <x v="0"/>
    <d v="2015-07-09T21:27:21"/>
    <n v="2015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e v="#DIV/0!"/>
    <d v="2015-04-02T16:28:25"/>
    <x v="0"/>
    <x v="6"/>
    <d v="2015-06-01T16:28:25"/>
    <n v="2015"/>
    <x v="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e v="#DIV/0!"/>
    <d v="2016-01-14T22:24:57"/>
    <x v="2"/>
    <x v="1"/>
    <d v="2016-02-13T22:24:57"/>
    <n v="2016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d v="2015-05-05T18:39:11"/>
    <x v="0"/>
    <x v="5"/>
    <d v="2015-06-04T18:39:11"/>
    <n v="2015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e v="#DIV/0!"/>
    <d v="2015-12-03T23:00:51"/>
    <x v="0"/>
    <x v="11"/>
    <d v="2016-01-02T23:00:51"/>
    <n v="2016"/>
    <x v="9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d v="2015-01-28T19:49:06"/>
    <x v="0"/>
    <x v="1"/>
    <d v="2015-02-27T19:49:06"/>
    <n v="2015"/>
    <x v="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e v="#DIV/0!"/>
    <d v="2016-08-30T21:52:52"/>
    <x v="2"/>
    <x v="10"/>
    <d v="2016-09-29T21:52:52"/>
    <n v="2016"/>
    <x v="7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d v="2015-05-12T00:50:59"/>
    <x v="0"/>
    <x v="5"/>
    <d v="2015-06-21T00:50:59"/>
    <n v="2015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e v="#DIV/0!"/>
    <d v="2015-06-09T21:48:17"/>
    <x v="0"/>
    <x v="0"/>
    <d v="2015-07-09T21:48:17"/>
    <n v="201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e v="#DIV/0!"/>
    <d v="2015-11-13T02:01:39"/>
    <x v="0"/>
    <x v="4"/>
    <d v="2016-01-05T00:00:00"/>
    <n v="2016"/>
    <x v="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d v="2016-01-08T13:51:09"/>
    <x v="2"/>
    <x v="1"/>
    <d v="2016-03-08T13:51:09"/>
    <n v="2016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e v="#DIV/0!"/>
    <d v="2016-12-09T23:06:00"/>
    <x v="2"/>
    <x v="11"/>
    <d v="2016-12-30T09:00:00"/>
    <n v="2016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d v="2015-10-20T02:38:50"/>
    <x v="0"/>
    <x v="9"/>
    <d v="2015-11-08T12:00:00"/>
    <n v="2015"/>
    <x v="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d v="2013-03-21T17:00:11"/>
    <x v="4"/>
    <x v="7"/>
    <d v="2013-05-05T17:00:11"/>
    <n v="2013"/>
    <x v="1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d v="2014-11-06T16:45:04"/>
    <x v="3"/>
    <x v="4"/>
    <d v="2014-12-21T16:45:04"/>
    <n v="2014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d v="2011-11-15T11:49:50"/>
    <x v="6"/>
    <x v="4"/>
    <d v="2011-12-20T11:49:50"/>
    <n v="201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d v="2014-01-23T01:08:24"/>
    <x v="3"/>
    <x v="1"/>
    <d v="2014-02-22T01:08:24"/>
    <n v="2014"/>
    <x v="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d v="2010-02-04T07:45:59"/>
    <x v="7"/>
    <x v="2"/>
    <d v="2010-03-16T07:06:00"/>
    <n v="201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d v="2012-07-17T01:16:25"/>
    <x v="5"/>
    <x v="3"/>
    <d v="2012-08-16T01:16:25"/>
    <n v="2012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d v="2010-10-29T08:43:25"/>
    <x v="7"/>
    <x v="9"/>
    <d v="2010-12-18T09:43:25"/>
    <n v="201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d v="2010-09-09T14:30:14"/>
    <x v="7"/>
    <x v="8"/>
    <d v="2010-10-16T03:39:00"/>
    <n v="2010"/>
    <x v="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d v="2011-11-23T18:35:09"/>
    <x v="6"/>
    <x v="4"/>
    <d v="2012-01-07T18:35:09"/>
    <n v="2012"/>
    <x v="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d v="2010-06-03T22:10:20"/>
    <x v="7"/>
    <x v="0"/>
    <d v="2010-08-22T17:40:00"/>
    <n v="2010"/>
    <x v="3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d v="2013-05-07T13:34:51"/>
    <x v="4"/>
    <x v="5"/>
    <d v="2013-06-06T13:34:51"/>
    <n v="2013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d v="2012-04-14T18:54:06"/>
    <x v="5"/>
    <x v="6"/>
    <d v="2012-05-16T19:00:00"/>
    <n v="2012"/>
    <x v="1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d v="2010-03-29T15:54:18"/>
    <x v="7"/>
    <x v="7"/>
    <d v="2010-06-01T03:59:00"/>
    <n v="2010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d v="2012-01-16T15:37:15"/>
    <x v="5"/>
    <x v="1"/>
    <d v="2012-02-15T15:37:15"/>
    <n v="201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d v="2015-09-16T22:51:50"/>
    <x v="0"/>
    <x v="8"/>
    <d v="2015-10-17T02:00:00"/>
    <n v="2015"/>
    <x v="1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d v="2011-02-14T12:38:02"/>
    <x v="6"/>
    <x v="2"/>
    <d v="2011-03-16T11:38:02"/>
    <n v="2011"/>
    <x v="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d v="2013-02-14T18:27:47"/>
    <x v="4"/>
    <x v="2"/>
    <d v="2013-03-16T18:27:47"/>
    <n v="2013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d v="2016-04-19T15:02:42"/>
    <x v="2"/>
    <x v="6"/>
    <d v="2016-05-19T15:02:42"/>
    <n v="2016"/>
    <x v="1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d v="2011-05-19T01:14:26"/>
    <x v="6"/>
    <x v="5"/>
    <d v="2011-06-18T01:14:26"/>
    <n v="2011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d v="2015-03-09T17:42:49"/>
    <x v="0"/>
    <x v="7"/>
    <d v="2015-04-08T17:42:49"/>
    <n v="2015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d v="2010-06-01T18:07:59"/>
    <x v="7"/>
    <x v="0"/>
    <d v="2010-07-17T09:59:00"/>
    <n v="201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d v="2012-04-18T21:15:04"/>
    <x v="5"/>
    <x v="6"/>
    <d v="2012-06-07T14:55:00"/>
    <n v="2012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d v="2011-01-12T05:57:08"/>
    <x v="6"/>
    <x v="1"/>
    <d v="2011-02-26T05:57:08"/>
    <n v="2011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d v="2012-08-28T22:54:54"/>
    <x v="5"/>
    <x v="10"/>
    <d v="2012-09-27T22:54:54"/>
    <n v="2012"/>
    <x v="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d v="2012-04-11T14:53:15"/>
    <x v="5"/>
    <x v="6"/>
    <d v="2012-05-11T14:53:15"/>
    <n v="2012"/>
    <x v="1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d v="2010-03-30T05:53:50"/>
    <x v="7"/>
    <x v="7"/>
    <d v="2010-05-10T20:16:00"/>
    <n v="2010"/>
    <x v="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d v="2010-01-27T04:11:47"/>
    <x v="7"/>
    <x v="1"/>
    <d v="2010-04-23T03:51:00"/>
    <n v="2010"/>
    <x v="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d v="2014-05-26T10:51:39"/>
    <x v="3"/>
    <x v="5"/>
    <d v="2014-06-25T10:51:39"/>
    <n v="2014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d v="2011-09-23T03:39:38"/>
    <x v="6"/>
    <x v="8"/>
    <d v="2011-11-07T04:39:38"/>
    <n v="2011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d v="2017-01-23T04:43:42"/>
    <x v="1"/>
    <x v="1"/>
    <d v="2017-02-22T04:43:42"/>
    <n v="2017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d v="2011-04-04T20:47:50"/>
    <x v="6"/>
    <x v="6"/>
    <d v="2011-05-25T04:00:00"/>
    <n v="2011"/>
    <x v="1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d v="2013-12-04T02:24:21"/>
    <x v="4"/>
    <x v="11"/>
    <d v="2014-01-02T08:00:00"/>
    <n v="2014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d v="2010-02-26T21:36:31"/>
    <x v="7"/>
    <x v="2"/>
    <d v="2010-04-28T18:49:00"/>
    <n v="2010"/>
    <x v="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d v="2011-06-03T11:57:46"/>
    <x v="6"/>
    <x v="0"/>
    <d v="2011-07-03T11:57:46"/>
    <n v="2011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d v="2012-03-01T21:53:49"/>
    <x v="5"/>
    <x v="7"/>
    <d v="2012-04-05T06:59:00"/>
    <n v="2012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d v="2012-10-11T00:46:06"/>
    <x v="5"/>
    <x v="9"/>
    <d v="2012-11-10T01:46:06"/>
    <n v="2012"/>
    <x v="8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d v="2012-02-28T01:57:54"/>
    <x v="5"/>
    <x v="2"/>
    <d v="2012-04-28T00:57:54"/>
    <n v="2012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d v="2015-04-23T21:23:39"/>
    <x v="0"/>
    <x v="6"/>
    <d v="2015-05-23T21:23:39"/>
    <n v="2015"/>
    <x v="1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d v="2012-09-12T00:58:59"/>
    <x v="5"/>
    <x v="8"/>
    <d v="2012-10-12T00:58:59"/>
    <n v="2012"/>
    <x v="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d v="2017-01-24T05:51:36"/>
    <x v="1"/>
    <x v="1"/>
    <d v="2017-02-27T02:01:00"/>
    <n v="2017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d v="2014-04-15T14:10:35"/>
    <x v="3"/>
    <x v="6"/>
    <d v="2014-05-30T14:10:35"/>
    <n v="2014"/>
    <x v="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d v="2009-05-17T03:55:13"/>
    <x v="8"/>
    <x v="5"/>
    <d v="2009-08-10T19:26:00"/>
    <n v="2009"/>
    <x v="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d v="2010-01-16T22:04:52"/>
    <x v="7"/>
    <x v="1"/>
    <d v="2010-02-22T22:00:00"/>
    <n v="2010"/>
    <x v="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d v="2011-05-12T17:02:24"/>
    <x v="6"/>
    <x v="5"/>
    <d v="2011-06-01T04:59:00"/>
    <n v="2011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d v="2011-12-27T17:43:00"/>
    <x v="6"/>
    <x v="11"/>
    <d v="2012-01-21T17:43:00"/>
    <n v="2012"/>
    <x v="9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d v="2013-08-20T18:08:48"/>
    <x v="4"/>
    <x v="10"/>
    <d v="2013-09-19T18:08:48"/>
    <n v="2013"/>
    <x v="7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d v="2013-02-08T19:35:24"/>
    <x v="4"/>
    <x v="2"/>
    <d v="2013-03-25T18:35:24"/>
    <n v="2013"/>
    <x v="1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d v="2012-10-02T06:40:18"/>
    <x v="5"/>
    <x v="9"/>
    <d v="2012-11-02T04:00:00"/>
    <n v="2012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d v="2012-05-22T04:03:13"/>
    <x v="5"/>
    <x v="5"/>
    <d v="2012-06-26T04:03:13"/>
    <n v="2012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d v="2013-10-03T10:57:14"/>
    <x v="4"/>
    <x v="9"/>
    <d v="2013-11-02T10:57:14"/>
    <n v="2013"/>
    <x v="8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d v="2010-12-14T08:51:37"/>
    <x v="7"/>
    <x v="11"/>
    <d v="2011-02-02T07:59:00"/>
    <n v="2011"/>
    <x v="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d v="2013-04-12T18:27:26"/>
    <x v="4"/>
    <x v="6"/>
    <d v="2013-05-01T00:01:00"/>
    <n v="2013"/>
    <x v="1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d v="2011-09-26T19:16:39"/>
    <x v="6"/>
    <x v="8"/>
    <d v="2011-10-29T03:59:00"/>
    <n v="2011"/>
    <x v="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d v="2014-03-21T16:01:54"/>
    <x v="3"/>
    <x v="7"/>
    <d v="2014-04-20T16:01:54"/>
    <n v="2014"/>
    <x v="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d v="2010-06-14T02:01:34"/>
    <x v="7"/>
    <x v="0"/>
    <d v="2010-07-19T16:00:00"/>
    <n v="201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d v="2013-09-02T00:06:49"/>
    <x v="4"/>
    <x v="8"/>
    <d v="2013-11-01T00:00:00"/>
    <n v="2013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d v="2012-08-13T11:24:43"/>
    <x v="5"/>
    <x v="10"/>
    <d v="2012-09-07T11:24:43"/>
    <n v="2012"/>
    <x v="7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d v="2015-03-26T17:28:21"/>
    <x v="0"/>
    <x v="7"/>
    <d v="2015-05-01T03:59:00"/>
    <n v="2015"/>
    <x v="1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d v="2014-03-11T11:07:28"/>
    <x v="3"/>
    <x v="7"/>
    <d v="2014-05-09T21:00:00"/>
    <n v="2014"/>
    <x v="1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d v="2010-10-18T05:24:20"/>
    <x v="7"/>
    <x v="9"/>
    <d v="2010-11-17T06:24:20"/>
    <n v="2010"/>
    <x v="8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d v="2011-03-24T23:02:18"/>
    <x v="6"/>
    <x v="7"/>
    <d v="2011-04-24T23:02:18"/>
    <n v="2011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d v="2013-02-07T17:42:15"/>
    <x v="4"/>
    <x v="2"/>
    <d v="2013-03-19T16:42:15"/>
    <n v="2013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d v="2012-01-25T20:33:58"/>
    <x v="5"/>
    <x v="1"/>
    <d v="2012-02-24T20:33:58"/>
    <n v="2012"/>
    <x v="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d v="2012-05-03T01:42:26"/>
    <x v="5"/>
    <x v="5"/>
    <d v="2012-06-02T01:42:26"/>
    <n v="2012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d v="2012-07-24T02:16:37"/>
    <x v="5"/>
    <x v="3"/>
    <d v="2012-09-01T02:00:00"/>
    <n v="2012"/>
    <x v="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d v="2012-02-09T15:07:29"/>
    <x v="5"/>
    <x v="2"/>
    <d v="2012-03-10T15:07:29"/>
    <n v="2012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d v="2013-02-28T20:05:33"/>
    <x v="4"/>
    <x v="2"/>
    <d v="2013-03-20T19:05:33"/>
    <n v="2013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d v="2013-01-08T22:40:01"/>
    <x v="4"/>
    <x v="1"/>
    <d v="2013-02-07T22:40:01"/>
    <n v="2013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d v="2011-01-24T16:40:10"/>
    <x v="6"/>
    <x v="1"/>
    <d v="2011-03-10T16:40:10"/>
    <n v="2011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d v="2012-08-13T18:02:14"/>
    <x v="5"/>
    <x v="10"/>
    <d v="2012-09-03T18:02:14"/>
    <n v="2012"/>
    <x v="7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d v="2011-10-05T04:23:43"/>
    <x v="6"/>
    <x v="9"/>
    <d v="2011-10-20T02:00:00"/>
    <n v="2011"/>
    <x v="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d v="2011-11-21T05:16:32"/>
    <x v="6"/>
    <x v="4"/>
    <d v="2012-01-01T07:59:00"/>
    <n v="2012"/>
    <x v="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d v="2013-03-15T21:03:52"/>
    <x v="4"/>
    <x v="7"/>
    <d v="2013-04-14T21:03:52"/>
    <n v="2013"/>
    <x v="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d v="2010-06-28T05:28:14"/>
    <x v="7"/>
    <x v="0"/>
    <d v="2010-08-11T15:59:00"/>
    <n v="2010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d v="2013-01-30T19:59:48"/>
    <x v="4"/>
    <x v="1"/>
    <d v="2013-03-01T19:59:48"/>
    <n v="2013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d v="2012-07-23T18:32:14"/>
    <x v="5"/>
    <x v="3"/>
    <d v="2012-08-22T18:32:14"/>
    <n v="2012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d v="2014-11-07T22:09:57"/>
    <x v="3"/>
    <x v="4"/>
    <d v="2014-12-11T04:59:00"/>
    <n v="201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d v="2013-11-11T16:14:43"/>
    <x v="4"/>
    <x v="4"/>
    <d v="2013-12-11T16:14:43"/>
    <n v="201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d v="2013-02-25T00:55:51"/>
    <x v="4"/>
    <x v="2"/>
    <d v="2013-03-26T23:55:51"/>
    <n v="2013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d v="2009-11-06T20:07:09"/>
    <x v="8"/>
    <x v="4"/>
    <d v="2010-02-02T07:59:00"/>
    <n v="2010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d v="2015-11-23T13:13:53"/>
    <x v="0"/>
    <x v="4"/>
    <d v="2015-12-22T23:00:00"/>
    <n v="2015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d v="2016-10-04T10:43:06"/>
    <x v="2"/>
    <x v="9"/>
    <d v="2016-11-08T11:43:06"/>
    <n v="2016"/>
    <x v="8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d v="2016-04-13T13:40:48"/>
    <x v="2"/>
    <x v="6"/>
    <d v="2016-05-13T13:40:48"/>
    <n v="2016"/>
    <x v="1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d v="2016-11-23T07:42:46"/>
    <x v="2"/>
    <x v="4"/>
    <d v="2016-12-21T07:59:00"/>
    <n v="2016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d v="2015-06-29T15:01:48"/>
    <x v="0"/>
    <x v="0"/>
    <d v="2015-08-01T15:01:48"/>
    <n v="2015"/>
    <x v="3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d v="2016-11-15T04:30:33"/>
    <x v="2"/>
    <x v="4"/>
    <d v="2016-12-20T04:30:33"/>
    <n v="2016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d v="2017-02-09T07:33:26"/>
    <x v="1"/>
    <x v="2"/>
    <d v="2017-03-14T22:57:00"/>
    <n v="2017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d v="2015-02-23T05:38:49"/>
    <x v="0"/>
    <x v="2"/>
    <d v="2015-03-22T08:00:00"/>
    <n v="2015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d v="2015-10-01T22:43:08"/>
    <x v="0"/>
    <x v="9"/>
    <d v="2015-11-01T04:00:00"/>
    <n v="2015"/>
    <x v="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d v="2015-10-14T11:12:07"/>
    <x v="0"/>
    <x v="9"/>
    <d v="2015-11-07T04:00:00"/>
    <n v="2015"/>
    <x v="8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d v="2013-04-15T12:22:43"/>
    <x v="4"/>
    <x v="6"/>
    <d v="2013-05-17T03:59:00"/>
    <n v="2013"/>
    <x v="1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d v="2016-05-17T13:57:14"/>
    <x v="2"/>
    <x v="5"/>
    <d v="2016-06-17T13:57:14"/>
    <n v="2016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d v="2015-09-16T16:19:37"/>
    <x v="0"/>
    <x v="8"/>
    <d v="2015-10-28T08:00:00"/>
    <n v="2015"/>
    <x v="1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d v="2016-03-08T15:16:31"/>
    <x v="2"/>
    <x v="7"/>
    <d v="2016-04-07T14:16:31"/>
    <n v="2016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d v="2015-04-07T16:22:37"/>
    <x v="0"/>
    <x v="6"/>
    <d v="2015-05-15T19:00:00"/>
    <n v="2015"/>
    <x v="1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d v="2015-04-07T17:41:55"/>
    <x v="0"/>
    <x v="6"/>
    <d v="2015-05-08T22:00:00"/>
    <n v="2015"/>
    <x v="1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d v="2015-10-14T14:18:38"/>
    <x v="0"/>
    <x v="9"/>
    <d v="2015-11-13T15:18:38"/>
    <n v="2015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d v="2015-02-12T03:05:08"/>
    <x v="0"/>
    <x v="2"/>
    <d v="2015-03-14T02:05:08"/>
    <n v="2015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d v="2016-07-08T18:08:10"/>
    <x v="2"/>
    <x v="3"/>
    <d v="2016-09-03T01:00:00"/>
    <n v="2016"/>
    <x v="7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d v="2015-03-30T18:14:28"/>
    <x v="0"/>
    <x v="7"/>
    <d v="2015-04-29T18:14:28"/>
    <n v="2015"/>
    <x v="6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d v="2017-02-06T16:03:27"/>
    <x v="1"/>
    <x v="2"/>
    <d v="2017-03-08T21:00:00"/>
    <n v="2017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d v="2014-09-12T21:06:38"/>
    <x v="3"/>
    <x v="8"/>
    <d v="2014-10-01T03:59:00"/>
    <n v="2014"/>
    <x v="1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d v="2016-03-30T18:44:25"/>
    <x v="2"/>
    <x v="7"/>
    <d v="2016-04-29T18:44:25"/>
    <n v="2016"/>
    <x v="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d v="2014-10-14T17:42:25"/>
    <x v="3"/>
    <x v="9"/>
    <d v="2014-11-14T03:00:00"/>
    <n v="2014"/>
    <x v="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d v="2015-04-17T23:18:14"/>
    <x v="0"/>
    <x v="6"/>
    <d v="2015-06-01T02:20:00"/>
    <n v="2015"/>
    <x v="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d v="2015-04-20T22:39:50"/>
    <x v="0"/>
    <x v="6"/>
    <d v="2015-05-20T22:39:50"/>
    <n v="2015"/>
    <x v="1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d v="2015-09-14T12:00:21"/>
    <x v="0"/>
    <x v="8"/>
    <d v="2015-10-14T12:00:21"/>
    <n v="2015"/>
    <x v="1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d v="2015-10-15T11:53:29"/>
    <x v="0"/>
    <x v="9"/>
    <d v="2015-11-14T12:53:29"/>
    <n v="2015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d v="2015-07-22T14:05:16"/>
    <x v="0"/>
    <x v="3"/>
    <d v="2015-08-21T14:05:16"/>
    <n v="2015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d v="2017-01-25T11:58:28"/>
    <x v="1"/>
    <x v="1"/>
    <d v="2017-02-24T11:58:28"/>
    <n v="2017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d v="2016-08-04T01:35:09"/>
    <x v="2"/>
    <x v="10"/>
    <d v="2016-09-11T03:59:00"/>
    <n v="2016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d v="2016-02-27T23:09:14"/>
    <x v="2"/>
    <x v="2"/>
    <d v="2016-04-07T22:09:14"/>
    <n v="2016"/>
    <x v="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d v="2014-09-08T04:01:08"/>
    <x v="3"/>
    <x v="8"/>
    <d v="2014-10-08T04:01:08"/>
    <n v="2014"/>
    <x v="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d v="2015-10-20T19:00:19"/>
    <x v="0"/>
    <x v="9"/>
    <d v="2015-11-19T20:00:19"/>
    <n v="2015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d v="2016-03-09T19:52:01"/>
    <x v="2"/>
    <x v="7"/>
    <d v="2016-04-08T18:52:01"/>
    <n v="2016"/>
    <x v="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d v="2014-10-31T07:03:14"/>
    <x v="3"/>
    <x v="9"/>
    <d v="2014-12-01T08:03:14"/>
    <n v="2014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d v="2016-02-15T19:16:33"/>
    <x v="2"/>
    <x v="2"/>
    <d v="2016-03-16T18:16:33"/>
    <n v="2016"/>
    <x v="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d v="2015-03-15T05:19:57"/>
    <x v="0"/>
    <x v="7"/>
    <d v="2015-04-24T05:19:57"/>
    <n v="2015"/>
    <x v="6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d v="2016-05-17T20:38:41"/>
    <x v="2"/>
    <x v="5"/>
    <d v="2016-06-15T15:00:00"/>
    <n v="2016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d v="2014-10-23T01:41:30"/>
    <x v="3"/>
    <x v="9"/>
    <d v="2014-11-14T05:12:00"/>
    <n v="2014"/>
    <x v="8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d v="2015-06-08T21:33:00"/>
    <x v="0"/>
    <x v="0"/>
    <d v="2015-07-23T03:11:00"/>
    <n v="2015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d v="2014-10-24T00:01:46"/>
    <x v="3"/>
    <x v="9"/>
    <d v="2014-11-23T01:01:46"/>
    <n v="2014"/>
    <x v="8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d v="2014-07-17T05:03:11"/>
    <x v="3"/>
    <x v="3"/>
    <d v="2014-08-08T00:00:00"/>
    <n v="201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d v="2010-03-18T17:52:16"/>
    <x v="7"/>
    <x v="7"/>
    <d v="2010-05-02T19:22:00"/>
    <n v="2010"/>
    <x v="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d v="2014-05-21T20:37:52"/>
    <x v="3"/>
    <x v="5"/>
    <d v="2014-06-21T03:59:00"/>
    <n v="2014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d v="2014-01-29T14:33:19"/>
    <x v="3"/>
    <x v="1"/>
    <d v="2014-02-28T14:33:19"/>
    <n v="2014"/>
    <x v="2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d v="2012-04-20T19:01:58"/>
    <x v="5"/>
    <x v="6"/>
    <d v="2012-05-20T19:01:58"/>
    <n v="2012"/>
    <x v="1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d v="2013-03-22T13:51:18"/>
    <x v="4"/>
    <x v="7"/>
    <d v="2013-05-01T04:59:00"/>
    <n v="2013"/>
    <x v="1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d v="2015-02-08T14:32:02"/>
    <x v="0"/>
    <x v="2"/>
    <d v="2015-03-15T13:32:02"/>
    <n v="2015"/>
    <x v="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d v="2011-12-16T13:14:29"/>
    <x v="6"/>
    <x v="11"/>
    <d v="2012-01-15T13:14:29"/>
    <n v="2012"/>
    <x v="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d v="2016-12-07T19:05:00"/>
    <x v="2"/>
    <x v="11"/>
    <d v="2017-01-06T19:05:00"/>
    <n v="2017"/>
    <x v="9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d v="2012-12-18T18:25:39"/>
    <x v="5"/>
    <x v="11"/>
    <d v="2013-02-01T18:25:39"/>
    <n v="2013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d v="2016-02-25T13:50:44"/>
    <x v="2"/>
    <x v="2"/>
    <d v="2016-04-05T16:00:00"/>
    <n v="2016"/>
    <x v="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d v="2012-06-18T21:53:18"/>
    <x v="5"/>
    <x v="0"/>
    <d v="2012-07-18T21:53:18"/>
    <n v="2012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d v="2011-08-02T21:20:31"/>
    <x v="6"/>
    <x v="10"/>
    <d v="2011-09-16T21:20:31"/>
    <n v="2011"/>
    <x v="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d v="2014-01-18T23:38:31"/>
    <x v="3"/>
    <x v="1"/>
    <d v="2014-03-01T17:18:00"/>
    <n v="2014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d v="2016-07-25T10:51:56"/>
    <x v="2"/>
    <x v="3"/>
    <d v="2016-08-25T10:51:56"/>
    <n v="2016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d v="2015-10-15T06:01:08"/>
    <x v="0"/>
    <x v="9"/>
    <d v="2015-11-14T07:01:00"/>
    <n v="2015"/>
    <x v="8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d v="2016-01-01T13:43:28"/>
    <x v="2"/>
    <x v="1"/>
    <d v="2016-01-25T23:52:00"/>
    <n v="2016"/>
    <x v="9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d v="2012-03-19T16:31:12"/>
    <x v="5"/>
    <x v="7"/>
    <d v="2012-05-03T16:31:12"/>
    <n v="2012"/>
    <x v="1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d v="2015-12-29T17:16:32"/>
    <x v="0"/>
    <x v="11"/>
    <d v="2016-01-23T17:16:32"/>
    <n v="2016"/>
    <x v="9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d v="2012-06-25T16:45:17"/>
    <x v="5"/>
    <x v="0"/>
    <d v="2012-07-30T05:00:00"/>
    <n v="2012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d v="2012-08-23T17:01:40"/>
    <x v="5"/>
    <x v="10"/>
    <d v="2012-09-06T17:01:40"/>
    <n v="2012"/>
    <x v="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d v="2014-04-26T02:49:19"/>
    <x v="3"/>
    <x v="6"/>
    <d v="2014-05-19T02:49:19"/>
    <n v="2014"/>
    <x v="1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d v="2014-12-07T18:45:47"/>
    <x v="3"/>
    <x v="11"/>
    <d v="2015-01-06T18:45:47"/>
    <n v="2015"/>
    <x v="9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d v="2014-10-22T14:01:41"/>
    <x v="3"/>
    <x v="9"/>
    <d v="2014-11-21T15:01:41"/>
    <n v="2014"/>
    <x v="8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d v="2015-07-26T22:49:51"/>
    <x v="0"/>
    <x v="3"/>
    <d v="2015-08-10T22:49:51"/>
    <n v="2015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d v="2015-07-15T16:14:18"/>
    <x v="0"/>
    <x v="3"/>
    <d v="2015-08-15T06:00:00"/>
    <n v="2015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d v="2016-06-28T01:49:40"/>
    <x v="2"/>
    <x v="0"/>
    <d v="2016-07-28T01:49:40"/>
    <n v="2016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d v="2014-02-04T01:30:50"/>
    <x v="3"/>
    <x v="2"/>
    <d v="2014-03-07T22:59:00"/>
    <n v="2014"/>
    <x v="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d v="2015-04-18T00:52:52"/>
    <x v="0"/>
    <x v="6"/>
    <d v="2015-05-08T00:52:52"/>
    <n v="2015"/>
    <x v="1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d v="2011-11-18T01:00:51"/>
    <x v="6"/>
    <x v="4"/>
    <d v="2011-12-18T00:59:00"/>
    <n v="201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d v="2011-08-08T17:12:51"/>
    <x v="6"/>
    <x v="10"/>
    <d v="2011-09-08T03:00:00"/>
    <n v="2011"/>
    <x v="7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d v="2013-09-09T17:00:52"/>
    <x v="4"/>
    <x v="8"/>
    <d v="2013-10-10T17:00:52"/>
    <n v="2013"/>
    <x v="1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d v="2016-02-17T19:38:02"/>
    <x v="2"/>
    <x v="2"/>
    <d v="2016-04-17T18:38:02"/>
    <n v="2016"/>
    <x v="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d v="2012-03-22T21:49:20"/>
    <x v="5"/>
    <x v="7"/>
    <d v="2012-04-27T21:32:00"/>
    <n v="2012"/>
    <x v="6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d v="2012-06-22T13:33:26"/>
    <x v="5"/>
    <x v="0"/>
    <d v="2012-07-07T13:33:26"/>
    <n v="2012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d v="2010-07-20T18:38:04"/>
    <x v="7"/>
    <x v="3"/>
    <d v="2010-09-01T03:44:00"/>
    <n v="201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d v="2015-03-15T19:02:06"/>
    <x v="0"/>
    <x v="7"/>
    <d v="2015-04-29T19:02:06"/>
    <n v="2015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d v="2016-11-13T21:01:07"/>
    <x v="2"/>
    <x v="4"/>
    <d v="2016-12-14T12:00:00"/>
    <n v="2016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d v="2014-04-16T15:15:47"/>
    <x v="3"/>
    <x v="6"/>
    <d v="2014-05-17T03:30:00"/>
    <n v="2014"/>
    <x v="1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d v="2011-07-08T20:12:50"/>
    <x v="6"/>
    <x v="3"/>
    <d v="2011-08-07T20:12:50"/>
    <n v="2011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d v="2015-10-15T12:56:57"/>
    <x v="0"/>
    <x v="9"/>
    <d v="2015-11-05T13:56:57"/>
    <n v="2015"/>
    <x v="8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d v="2011-06-24T07:27:21"/>
    <x v="6"/>
    <x v="0"/>
    <d v="2011-08-10T07:08:00"/>
    <n v="2011"/>
    <x v="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d v="2014-01-07T15:04:22"/>
    <x v="3"/>
    <x v="1"/>
    <d v="2014-02-05T23:04:00"/>
    <n v="2014"/>
    <x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d v="2014-02-04T02:02:19"/>
    <x v="3"/>
    <x v="2"/>
    <d v="2014-03-06T02:02:19"/>
    <n v="2014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d v="2011-04-05T03:53:57"/>
    <x v="6"/>
    <x v="6"/>
    <d v="2011-05-09T05:59:00"/>
    <n v="2011"/>
    <x v="1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d v="2011-09-20T20:54:10"/>
    <x v="6"/>
    <x v="8"/>
    <d v="2011-11-19T21:54:10"/>
    <n v="2011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d v="2013-09-26T17:39:50"/>
    <x v="4"/>
    <x v="8"/>
    <d v="2013-11-05T18:39:50"/>
    <n v="2013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d v="2016-06-22T20:42:24"/>
    <x v="2"/>
    <x v="0"/>
    <d v="2016-07-22T20:42:24"/>
    <n v="201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d v="2015-04-19T23:33:17"/>
    <x v="0"/>
    <x v="6"/>
    <d v="2015-06-18T23:33:17"/>
    <n v="2015"/>
    <x v="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d v="2013-11-20T04:13:24"/>
    <x v="4"/>
    <x v="4"/>
    <d v="2013-12-22T05:00:00"/>
    <n v="2013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d v="2012-07-09T17:49:38"/>
    <x v="5"/>
    <x v="3"/>
    <d v="2012-07-25T17:49:38"/>
    <n v="20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d v="2012-06-19T21:03:31"/>
    <x v="5"/>
    <x v="0"/>
    <d v="2012-07-19T21:03:31"/>
    <n v="2012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d v="2013-09-12T01:31:05"/>
    <x v="4"/>
    <x v="8"/>
    <d v="2013-10-12T01:31:05"/>
    <n v="2013"/>
    <x v="1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d v="2014-09-22T20:26:42"/>
    <x v="3"/>
    <x v="8"/>
    <d v="2014-10-17T12:00:00"/>
    <n v="2014"/>
    <x v="11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d v="2014-01-09T09:30:31"/>
    <x v="3"/>
    <x v="1"/>
    <d v="2014-02-08T09:30:31"/>
    <n v="2014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d v="2013-03-27T23:17:40"/>
    <x v="4"/>
    <x v="7"/>
    <d v="2013-04-08T04:33:00"/>
    <n v="2013"/>
    <x v="6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d v="2015-06-23T06:46:37"/>
    <x v="0"/>
    <x v="0"/>
    <d v="2015-07-23T06:46:37"/>
    <n v="2015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d v="2013-04-30T20:13:07"/>
    <x v="4"/>
    <x v="6"/>
    <d v="2013-06-29T20:13:07"/>
    <n v="2013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d v="2014-02-12T05:40:31"/>
    <x v="3"/>
    <x v="2"/>
    <d v="2014-03-14T04:40:31"/>
    <n v="2014"/>
    <x v="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d v="2015-06-22T11:47:36"/>
    <x v="0"/>
    <x v="0"/>
    <d v="2015-08-21T11:47:36"/>
    <n v="2015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d v="2014-08-12T06:14:57"/>
    <x v="3"/>
    <x v="10"/>
    <d v="2014-09-11T06:14:57"/>
    <n v="2014"/>
    <x v="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d v="2013-05-06T22:13:50"/>
    <x v="4"/>
    <x v="5"/>
    <d v="2013-06-05T22:13:50"/>
    <n v="2013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d v="2012-01-26T09:01:39"/>
    <x v="5"/>
    <x v="1"/>
    <d v="2012-03-26T08:01:39"/>
    <n v="2012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d v="2015-09-28T20:40:04"/>
    <x v="0"/>
    <x v="8"/>
    <d v="2015-11-27T21:40:04"/>
    <n v="2015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d v="2016-01-31T17:05:14"/>
    <x v="2"/>
    <x v="1"/>
    <d v="2016-03-01T17:05:14"/>
    <n v="2016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e v="#DIV/0!"/>
    <d v="2015-10-08T21:49:00"/>
    <x v="0"/>
    <x v="9"/>
    <d v="2015-10-22T18:59:00"/>
    <n v="2015"/>
    <x v="1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d v="2014-05-19T18:24:05"/>
    <x v="3"/>
    <x v="5"/>
    <d v="2014-06-16T22:00:00"/>
    <n v="2014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e v="#DIV/0!"/>
    <d v="2009-09-14T21:38:02"/>
    <x v="8"/>
    <x v="8"/>
    <d v="2009-11-27T04:59:00"/>
    <n v="200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d v="2013-08-27T02:34:27"/>
    <x v="4"/>
    <x v="10"/>
    <d v="2013-09-11T02:34:27"/>
    <n v="2013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d v="2016-06-05T20:54:43"/>
    <x v="2"/>
    <x v="0"/>
    <d v="2016-07-05T20:54:43"/>
    <n v="2016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d v="2015-08-22T17:26:21"/>
    <x v="0"/>
    <x v="10"/>
    <d v="2015-10-21T17:26:21"/>
    <n v="2015"/>
    <x v="1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e v="#DIV/0!"/>
    <d v="2015-08-12T15:07:02"/>
    <x v="0"/>
    <x v="10"/>
    <d v="2015-10-11T15:07:02"/>
    <n v="2015"/>
    <x v="1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d v="2013-10-29T20:01:42"/>
    <x v="4"/>
    <x v="9"/>
    <d v="2013-12-01T21:01:42"/>
    <n v="2013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d v="2013-08-14T17:56:20"/>
    <x v="4"/>
    <x v="10"/>
    <d v="2013-09-13T17:56:20"/>
    <n v="2013"/>
    <x v="7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e v="#DIV/0!"/>
    <d v="2013-07-01T08:41:53"/>
    <x v="4"/>
    <x v="3"/>
    <d v="2013-07-31T08:41:53"/>
    <n v="201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e v="#DIV/0!"/>
    <d v="2016-08-09T07:38:46"/>
    <x v="2"/>
    <x v="10"/>
    <d v="2016-10-08T07:38:46"/>
    <n v="2016"/>
    <x v="1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d v="2015-10-19T06:15:58"/>
    <x v="0"/>
    <x v="9"/>
    <d v="2015-11-18T07:15:58"/>
    <n v="2015"/>
    <x v="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e v="#DIV/0!"/>
    <d v="2014-10-07T18:16:58"/>
    <x v="3"/>
    <x v="9"/>
    <d v="2014-10-17T18:16:58"/>
    <n v="2014"/>
    <x v="1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d v="2016-02-23T23:39:13"/>
    <x v="2"/>
    <x v="2"/>
    <d v="2016-03-24T22:39:13"/>
    <n v="2016"/>
    <x v="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e v="#DIV/0!"/>
    <d v="2013-10-03T19:03:16"/>
    <x v="4"/>
    <x v="9"/>
    <d v="2013-11-02T19:03:16"/>
    <n v="2013"/>
    <x v="8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d v="2015-01-20T21:19:43"/>
    <x v="0"/>
    <x v="1"/>
    <d v="2015-02-19T21:19:43"/>
    <n v="2015"/>
    <x v="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d v="2014-01-11T00:21:41"/>
    <x v="3"/>
    <x v="1"/>
    <d v="2014-02-10T00:21:41"/>
    <n v="2014"/>
    <x v="2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d v="2011-12-17T21:46:01"/>
    <x v="6"/>
    <x v="11"/>
    <d v="2012-02-15T21:46:01"/>
    <n v="2012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d v="2015-05-06T08:02:55"/>
    <x v="0"/>
    <x v="5"/>
    <d v="2015-05-21T08:02:55"/>
    <n v="2015"/>
    <x v="1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d v="2015-02-02T02:00:20"/>
    <x v="0"/>
    <x v="2"/>
    <d v="2015-03-04T02:00:20"/>
    <n v="2015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d v="2013-02-26T13:19:23"/>
    <x v="4"/>
    <x v="2"/>
    <d v="2013-03-23T12:19:23"/>
    <n v="2013"/>
    <x v="1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d v="2014-04-24T18:11:35"/>
    <x v="3"/>
    <x v="6"/>
    <d v="2014-05-14T18:11:35"/>
    <n v="2014"/>
    <x v="1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d v="2013-09-17T13:38:05"/>
    <x v="4"/>
    <x v="8"/>
    <d v="2013-10-17T13:38:05"/>
    <n v="2013"/>
    <x v="11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d v="2014-01-15T22:43:20"/>
    <x v="3"/>
    <x v="1"/>
    <d v="2014-02-14T22:43:20"/>
    <n v="2014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e v="#DIV/0!"/>
    <d v="2013-12-26T17:09:51"/>
    <x v="4"/>
    <x v="11"/>
    <d v="2014-01-25T17:09:51"/>
    <n v="2014"/>
    <x v="9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d v="2015-04-13T16:53:35"/>
    <x v="0"/>
    <x v="6"/>
    <d v="2015-05-13T16:53:35"/>
    <n v="2015"/>
    <x v="1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d v="2015-02-03T19:47:59"/>
    <x v="0"/>
    <x v="2"/>
    <d v="2015-02-19T19:47:59"/>
    <n v="201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d v="2014-10-26T17:12:51"/>
    <x v="3"/>
    <x v="9"/>
    <d v="2014-11-26T13:14:00"/>
    <n v="2014"/>
    <x v="8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d v="2012-03-03T00:03:42"/>
    <x v="5"/>
    <x v="7"/>
    <d v="2012-04-17T00:31:00"/>
    <n v="2012"/>
    <x v="6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d v="2013-09-30T16:40:01"/>
    <x v="4"/>
    <x v="8"/>
    <d v="2013-10-22T03:59:00"/>
    <n v="2013"/>
    <x v="1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e v="#DIV/0!"/>
    <d v="2014-07-17T18:25:12"/>
    <x v="3"/>
    <x v="3"/>
    <d v="2014-08-16T18:25:12"/>
    <n v="2014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d v="2013-04-14T16:47:40"/>
    <x v="4"/>
    <x v="6"/>
    <d v="2013-05-14T16:47:40"/>
    <n v="2013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d v="2011-09-14T15:22:07"/>
    <x v="6"/>
    <x v="8"/>
    <d v="2011-11-13T16:22:07"/>
    <n v="2011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d v="2014-04-30T13:01:15"/>
    <x v="3"/>
    <x v="6"/>
    <d v="2014-06-01T04:00:00"/>
    <n v="2014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e v="#DIV/0!"/>
    <d v="2013-05-13T20:19:27"/>
    <x v="4"/>
    <x v="5"/>
    <d v="2013-06-02T20:19:27"/>
    <n v="2013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e v="#DIV/0!"/>
    <d v="2011-06-11T03:02:21"/>
    <x v="6"/>
    <x v="0"/>
    <d v="2011-08-10T03:02:21"/>
    <n v="2011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d v="2011-07-26T17:02:33"/>
    <x v="6"/>
    <x v="3"/>
    <d v="2011-09-24T17:02:33"/>
    <n v="2011"/>
    <x v="7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d v="2016-04-28T20:22:15"/>
    <x v="2"/>
    <x v="6"/>
    <d v="2016-05-18T20:22:15"/>
    <n v="2016"/>
    <x v="1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d v="2014-06-11T02:52:54"/>
    <x v="3"/>
    <x v="0"/>
    <d v="2014-06-27T02:52:54"/>
    <n v="2014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d v="2012-08-08T22:37:44"/>
    <x v="5"/>
    <x v="10"/>
    <d v="2012-09-07T22:37:44"/>
    <n v="2012"/>
    <x v="7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d v="2012-08-14T16:18:54"/>
    <x v="5"/>
    <x v="10"/>
    <d v="2012-09-28T16:18:54"/>
    <n v="2012"/>
    <x v="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e v="#DIV/0!"/>
    <d v="2012-05-12T04:01:23"/>
    <x v="5"/>
    <x v="5"/>
    <d v="2012-07-11T03:51:05"/>
    <n v="2012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e v="#DIV/0!"/>
    <d v="2014-07-07T23:45:24"/>
    <x v="3"/>
    <x v="3"/>
    <d v="2014-09-05T23:45:24"/>
    <n v="2014"/>
    <x v="7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d v="2013-11-27T04:01:29"/>
    <x v="4"/>
    <x v="4"/>
    <d v="2014-01-16T04:00:00"/>
    <n v="2014"/>
    <x v="9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d v="2014-03-05T17:19:39"/>
    <x v="3"/>
    <x v="7"/>
    <d v="2014-04-19T16:19:39"/>
    <n v="2014"/>
    <x v="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d v="2014-07-24T22:08:38"/>
    <x v="3"/>
    <x v="3"/>
    <d v="2014-08-23T22:08:38"/>
    <n v="2014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d v="2014-08-18T16:45:19"/>
    <x v="3"/>
    <x v="10"/>
    <d v="2014-09-17T16:45:19"/>
    <n v="2014"/>
    <x v="7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d v="2017-01-18T07:53:49"/>
    <x v="1"/>
    <x v="1"/>
    <d v="2017-02-17T07:53:49"/>
    <n v="2017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e v="#DIV/0!"/>
    <d v="2015-04-06T02:04:03"/>
    <x v="0"/>
    <x v="6"/>
    <d v="2015-05-06T02:04:03"/>
    <n v="2015"/>
    <x v="1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d v="2014-04-28T23:24:01"/>
    <x v="3"/>
    <x v="6"/>
    <d v="2014-06-03T03:59:00"/>
    <n v="2014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e v="#DIV/0!"/>
    <d v="2012-03-19T20:02:14"/>
    <x v="5"/>
    <x v="7"/>
    <d v="2012-05-18T20:02:14"/>
    <n v="2012"/>
    <x v="1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e v="#DIV/0!"/>
    <d v="2015-03-02T21:51:49"/>
    <x v="0"/>
    <x v="7"/>
    <d v="2015-04-01T20:51:49"/>
    <n v="2015"/>
    <x v="6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d v="2014-09-22T09:47:15"/>
    <x v="3"/>
    <x v="8"/>
    <d v="2014-11-21T10:47:15"/>
    <n v="2014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d v="2013-07-10T12:00:15"/>
    <x v="4"/>
    <x v="3"/>
    <d v="2013-08-09T12:00:15"/>
    <n v="2013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d v="2012-09-10T16:08:09"/>
    <x v="5"/>
    <x v="8"/>
    <d v="2012-10-10T16:08:09"/>
    <n v="2012"/>
    <x v="1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d v="2016-03-18T21:31:30"/>
    <x v="2"/>
    <x v="7"/>
    <d v="2016-04-14T14:34:00"/>
    <n v="2016"/>
    <x v="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d v="2012-11-30T04:44:32"/>
    <x v="5"/>
    <x v="4"/>
    <d v="2013-01-29T04:44:32"/>
    <n v="2013"/>
    <x v="9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d v="2015-09-25T22:32:52"/>
    <x v="0"/>
    <x v="8"/>
    <d v="2015-11-05T23:32:52"/>
    <n v="2015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d v="2013-04-17T12:08:19"/>
    <x v="4"/>
    <x v="6"/>
    <d v="2013-05-17T12:08:19"/>
    <n v="2013"/>
    <x v="1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d v="2014-05-02T22:37:19"/>
    <x v="3"/>
    <x v="5"/>
    <d v="2014-06-01T22:37:19"/>
    <n v="2014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e v="#DIV/0!"/>
    <d v="2016-10-26T14:16:34"/>
    <x v="2"/>
    <x v="9"/>
    <d v="2016-12-25T15:16:34"/>
    <n v="2016"/>
    <x v="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e v="#DIV/0!"/>
    <d v="2016-12-10T01:18:20"/>
    <x v="2"/>
    <x v="11"/>
    <d v="2017-01-09T01:18:20"/>
    <n v="2017"/>
    <x v="9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d v="2011-12-05T11:33:36"/>
    <x v="6"/>
    <x v="11"/>
    <d v="2012-01-05T11:33:00"/>
    <n v="2012"/>
    <x v="9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e v="#DIV/0!"/>
    <d v="2012-07-23T23:14:45"/>
    <x v="5"/>
    <x v="3"/>
    <d v="2012-08-22T23:14:45"/>
    <n v="2012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e v="#DIV/0!"/>
    <d v="2015-12-28T23:34:59"/>
    <x v="0"/>
    <x v="11"/>
    <d v="2016-01-27T23:34:59"/>
    <n v="2016"/>
    <x v="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e v="#DIV/0!"/>
    <d v="2016-08-14T00:50:30"/>
    <x v="2"/>
    <x v="10"/>
    <d v="2016-10-13T00:50:30"/>
    <n v="2016"/>
    <x v="1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e v="#DIV/0!"/>
    <d v="2015-04-20T17:25:38"/>
    <x v="0"/>
    <x v="6"/>
    <d v="2015-05-20T17:25:38"/>
    <n v="2015"/>
    <x v="1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d v="2014-06-09T19:56:05"/>
    <x v="3"/>
    <x v="0"/>
    <d v="2014-07-03T03:00:00"/>
    <n v="201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e v="#DIV/0!"/>
    <d v="2015-06-16T19:51:45"/>
    <x v="0"/>
    <x v="0"/>
    <d v="2015-07-16T19:51:45"/>
    <n v="201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d v="2013-12-12T22:21:14"/>
    <x v="4"/>
    <x v="11"/>
    <d v="2014-02-10T22:21:14"/>
    <n v="2014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d v="2014-11-02T00:54:25"/>
    <x v="3"/>
    <x v="4"/>
    <d v="2014-12-25T05:00:00"/>
    <n v="2014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d v="2011-11-11T18:17:29"/>
    <x v="6"/>
    <x v="4"/>
    <d v="2011-12-23T18:17:29"/>
    <n v="201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d v="2009-08-18T21:29:28"/>
    <x v="8"/>
    <x v="10"/>
    <d v="2009-10-12T20:59:00"/>
    <n v="2009"/>
    <x v="1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d v="2010-03-10T21:15:51"/>
    <x v="7"/>
    <x v="7"/>
    <d v="2010-05-08T22:16:00"/>
    <n v="2010"/>
    <x v="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e v="#DIV/0!"/>
    <d v="2011-06-09T05:37:31"/>
    <x v="6"/>
    <x v="0"/>
    <d v="2011-07-09T05:37:31"/>
    <n v="201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d v="2012-02-17T13:17:05"/>
    <x v="5"/>
    <x v="2"/>
    <d v="2012-03-18T12:17:05"/>
    <n v="2012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d v="2014-12-18T12:38:23"/>
    <x v="3"/>
    <x v="11"/>
    <d v="2015-01-17T12:38:23"/>
    <n v="2015"/>
    <x v="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d v="2012-02-10T23:36:27"/>
    <x v="5"/>
    <x v="2"/>
    <d v="2012-04-10T22:36:27"/>
    <n v="2012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d v="2015-11-10T02:21:26"/>
    <x v="0"/>
    <x v="4"/>
    <d v="2015-12-25T02:21:26"/>
    <n v="2015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d v="2013-07-11T13:15:20"/>
    <x v="4"/>
    <x v="3"/>
    <d v="2013-08-10T13:15:20"/>
    <n v="2013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d v="2012-09-04T23:00:57"/>
    <x v="5"/>
    <x v="8"/>
    <d v="2012-10-19T23:00:57"/>
    <n v="2012"/>
    <x v="1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d v="2012-03-27T00:35:01"/>
    <x v="5"/>
    <x v="7"/>
    <d v="2012-05-25T14:14:00"/>
    <n v="2012"/>
    <x v="1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d v="2015-05-29T15:09:30"/>
    <x v="0"/>
    <x v="5"/>
    <d v="2015-06-28T15:09:30"/>
    <n v="2015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e v="#DIV/0!"/>
    <d v="2016-01-31T04:13:59"/>
    <x v="2"/>
    <x v="1"/>
    <d v="2016-03-01T04:13:59"/>
    <n v="2016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d v="2013-03-07T07:16:22"/>
    <x v="4"/>
    <x v="7"/>
    <d v="2013-04-06T06:16:22"/>
    <n v="2013"/>
    <x v="6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d v="2016-10-06T17:48:47"/>
    <x v="2"/>
    <x v="9"/>
    <d v="2016-11-20T18:48:47"/>
    <n v="2016"/>
    <x v="8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d v="2016-07-01T15:41:45"/>
    <x v="2"/>
    <x v="3"/>
    <d v="2016-08-15T07:00:00"/>
    <n v="2016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d v="2014-07-10T14:44:07"/>
    <x v="3"/>
    <x v="3"/>
    <d v="2014-08-09T14:44:07"/>
    <n v="20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d v="2015-11-19T11:46:41"/>
    <x v="0"/>
    <x v="4"/>
    <d v="2015-12-29T11:46:41"/>
    <n v="2015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e v="#DIV/0!"/>
    <d v="2015-03-28T18:41:20"/>
    <x v="0"/>
    <x v="7"/>
    <d v="2015-05-27T18:41:20"/>
    <n v="2015"/>
    <x v="1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d v="2017-01-03T14:46:01"/>
    <x v="1"/>
    <x v="1"/>
    <d v="2017-02-02T14:46:01"/>
    <n v="2017"/>
    <x v="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e v="#DIV/0!"/>
    <d v="2015-08-07T14:47:04"/>
    <x v="0"/>
    <x v="10"/>
    <d v="2015-09-06T14:46:00"/>
    <n v="2015"/>
    <x v="7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d v="2012-11-05T09:23:41"/>
    <x v="5"/>
    <x v="4"/>
    <d v="2012-12-05T09:23:41"/>
    <n v="2012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d v="2015-11-10T16:51:01"/>
    <x v="0"/>
    <x v="4"/>
    <d v="2015-12-10T16:51:01"/>
    <n v="2015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d v="2016-10-03T02:13:39"/>
    <x v="2"/>
    <x v="9"/>
    <d v="2016-11-01T04:59:00"/>
    <n v="2016"/>
    <x v="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d v="2016-03-01T00:58:45"/>
    <x v="2"/>
    <x v="7"/>
    <d v="2016-03-20T23:58:45"/>
    <n v="2016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d v="2015-08-22T03:11:16"/>
    <x v="0"/>
    <x v="10"/>
    <d v="2015-09-21T03:11:16"/>
    <n v="2015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d v="2016-05-02T17:12:49"/>
    <x v="2"/>
    <x v="5"/>
    <d v="2016-06-01T17:12:49"/>
    <n v="2016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d v="2014-07-30T09:37:21"/>
    <x v="3"/>
    <x v="3"/>
    <d v="2014-09-13T09:37:21"/>
    <n v="2014"/>
    <x v="7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d v="2015-07-07T14:12:24"/>
    <x v="0"/>
    <x v="3"/>
    <d v="2015-08-07T17:00:00"/>
    <n v="2015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d v="2017-01-18T04:56:06"/>
    <x v="1"/>
    <x v="1"/>
    <d v="2017-02-17T16:05:00"/>
    <n v="2017"/>
    <x v="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d v="2015-05-31T22:05:07"/>
    <x v="0"/>
    <x v="5"/>
    <d v="2015-06-21T21:20:00"/>
    <n v="2015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d v="2016-12-21T00:44:54"/>
    <x v="2"/>
    <x v="11"/>
    <d v="2017-01-11T05:00:00"/>
    <n v="2017"/>
    <x v="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d v="2015-06-02T14:11:08"/>
    <x v="0"/>
    <x v="0"/>
    <d v="2015-06-24T02:00:00"/>
    <n v="2015"/>
    <x v="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d v="2016-11-02T01:33:49"/>
    <x v="2"/>
    <x v="4"/>
    <d v="2016-12-17T06:59:00"/>
    <n v="2016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d v="2016-04-13T00:10:08"/>
    <x v="2"/>
    <x v="6"/>
    <d v="2016-05-13T00:10:08"/>
    <n v="2016"/>
    <x v="1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d v="2016-04-22T10:26:05"/>
    <x v="2"/>
    <x v="6"/>
    <d v="2016-05-16T10:26:05"/>
    <n v="2016"/>
    <x v="1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d v="2015-09-23T19:27:50"/>
    <x v="0"/>
    <x v="8"/>
    <d v="2015-11-01T23:00:00"/>
    <n v="2015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d v="2016-12-07T13:05:05"/>
    <x v="2"/>
    <x v="11"/>
    <d v="2017-01-06T13:05:05"/>
    <n v="2017"/>
    <x v="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d v="2015-06-24T08:16:47"/>
    <x v="0"/>
    <x v="0"/>
    <d v="2015-08-03T18:00:00"/>
    <n v="2015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d v="2015-10-05T18:26:31"/>
    <x v="0"/>
    <x v="9"/>
    <d v="2015-11-04T19:26:31"/>
    <n v="2015"/>
    <x v="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d v="2016-04-13T19:04:23"/>
    <x v="2"/>
    <x v="6"/>
    <d v="2016-05-13T19:04:23"/>
    <n v="2016"/>
    <x v="1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d v="2016-06-14T01:11:47"/>
    <x v="2"/>
    <x v="0"/>
    <d v="2016-07-05T01:11:47"/>
    <n v="201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d v="2015-01-05T19:36:46"/>
    <x v="0"/>
    <x v="1"/>
    <d v="2015-02-04T19:36:46"/>
    <n v="2015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d v="2015-09-29T01:07:14"/>
    <x v="0"/>
    <x v="8"/>
    <d v="2015-10-29T01:07:14"/>
    <n v="2015"/>
    <x v="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d v="2016-03-04T17:41:56"/>
    <x v="2"/>
    <x v="7"/>
    <d v="2016-05-03T16:41:56"/>
    <n v="2016"/>
    <x v="1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d v="2014-10-02T02:12:42"/>
    <x v="3"/>
    <x v="9"/>
    <d v="2014-11-01T02:12:42"/>
    <n v="2014"/>
    <x v="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d v="2016-06-04T15:46:00"/>
    <x v="2"/>
    <x v="0"/>
    <d v="2016-07-04T15:46:00"/>
    <n v="201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d v="2015-10-06T14:13:09"/>
    <x v="0"/>
    <x v="9"/>
    <d v="2015-11-15T15:13:09"/>
    <n v="2015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d v="2015-09-02T16:01:55"/>
    <x v="0"/>
    <x v="8"/>
    <d v="2015-10-17T16:01:55"/>
    <n v="2015"/>
    <x v="11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e v="#DIV/0!"/>
    <d v="2016-01-11T16:42:44"/>
    <x v="2"/>
    <x v="1"/>
    <d v="2016-02-10T16:42:44"/>
    <n v="2016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d v="2015-09-29T21:40:48"/>
    <x v="0"/>
    <x v="8"/>
    <d v="2015-10-29T21:40:48"/>
    <n v="2015"/>
    <x v="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d v="2015-06-08T15:17:02"/>
    <x v="0"/>
    <x v="0"/>
    <d v="2015-07-08T15:17:02"/>
    <n v="2015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d v="2017-01-18T16:17:25"/>
    <x v="1"/>
    <x v="1"/>
    <d v="2017-01-31T05:00:00"/>
    <n v="2017"/>
    <x v="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d v="2015-06-18T06:37:04"/>
    <x v="0"/>
    <x v="0"/>
    <d v="2015-08-01T17:53:00"/>
    <n v="2015"/>
    <x v="3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e v="#DIV/0!"/>
    <d v="2015-11-10T14:48:16"/>
    <x v="0"/>
    <x v="4"/>
    <d v="2016-01-09T14:48:16"/>
    <n v="2016"/>
    <x v="9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d v="2014-10-15T17:16:31"/>
    <x v="3"/>
    <x v="9"/>
    <d v="2014-11-14T18:16:31"/>
    <n v="2014"/>
    <x v="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d v="2014-09-19T16:26:12"/>
    <x v="3"/>
    <x v="8"/>
    <d v="2014-10-19T16:26:12"/>
    <n v="2014"/>
    <x v="1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e v="#DIV/0!"/>
    <d v="2016-05-13T08:29:03"/>
    <x v="2"/>
    <x v="5"/>
    <d v="2016-06-12T08:29:03"/>
    <n v="2016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d v="2015-12-07T20:38:37"/>
    <x v="0"/>
    <x v="11"/>
    <d v="2016-01-06T20:38:37"/>
    <n v="2016"/>
    <x v="9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d v="2016-11-02T22:36:43"/>
    <x v="2"/>
    <x v="4"/>
    <d v="2016-12-02T23:36:43"/>
    <n v="2016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e v="#DIV/0!"/>
    <d v="2015-02-22T21:11:45"/>
    <x v="0"/>
    <x v="2"/>
    <d v="2015-03-24T20:11:45"/>
    <n v="2015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d v="2015-11-13T06:47:40"/>
    <x v="0"/>
    <x v="4"/>
    <d v="2015-12-13T06:47:40"/>
    <n v="2015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d v="2014-11-17T18:30:45"/>
    <x v="3"/>
    <x v="4"/>
    <d v="2014-12-17T18:30:45"/>
    <n v="2014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d v="2015-09-21T15:48:33"/>
    <x v="0"/>
    <x v="8"/>
    <d v="2015-10-26T15:48:33"/>
    <n v="2015"/>
    <x v="1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e v="#DIV/0!"/>
    <d v="2016-11-18T09:20:15"/>
    <x v="2"/>
    <x v="4"/>
    <d v="2016-12-18T09:20:15"/>
    <n v="2016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d v="2015-01-18T01:40:47"/>
    <x v="0"/>
    <x v="1"/>
    <d v="2015-02-17T01:40:47"/>
    <n v="2015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d v="2016-02-11T22:37:55"/>
    <x v="2"/>
    <x v="2"/>
    <d v="2016-03-12T22:37:55"/>
    <n v="2016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e v="#DIV/0!"/>
    <d v="2015-06-10T18:50:49"/>
    <x v="0"/>
    <x v="0"/>
    <d v="2015-07-10T18:50:49"/>
    <n v="201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d v="2016-06-14T16:25:33"/>
    <x v="2"/>
    <x v="0"/>
    <d v="2016-07-14T16:25:33"/>
    <n v="201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e v="#DIV/0!"/>
    <d v="2014-12-02T20:13:14"/>
    <x v="3"/>
    <x v="11"/>
    <d v="2015-01-01T20:13:14"/>
    <n v="2015"/>
    <x v="9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d v="2015-12-10T22:07:03"/>
    <x v="0"/>
    <x v="11"/>
    <d v="2016-01-16T11:00:00"/>
    <n v="2016"/>
    <x v="9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d v="2015-12-02T20:20:12"/>
    <x v="0"/>
    <x v="11"/>
    <d v="2016-01-01T20:20:12"/>
    <n v="2016"/>
    <x v="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d v="2016-01-19T19:09:29"/>
    <x v="2"/>
    <x v="1"/>
    <d v="2016-02-18T19:09:29"/>
    <n v="2016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d v="2015-07-07T19:35:23"/>
    <x v="0"/>
    <x v="3"/>
    <d v="2015-07-27T03:59:00"/>
    <n v="2015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e v="#DIV/0!"/>
    <d v="2015-10-05T17:11:28"/>
    <x v="0"/>
    <x v="9"/>
    <d v="2015-11-04T18:11:28"/>
    <n v="2015"/>
    <x v="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d v="2014-11-20T01:12:11"/>
    <x v="3"/>
    <x v="4"/>
    <d v="2015-01-18T01:12:00"/>
    <n v="2015"/>
    <x v="9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d v="2016-09-19T10:38:27"/>
    <x v="2"/>
    <x v="8"/>
    <d v="2016-10-19T10:38:27"/>
    <n v="2016"/>
    <x v="1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d v="2015-05-14T16:37:23"/>
    <x v="0"/>
    <x v="5"/>
    <d v="2015-06-13T16:37:23"/>
    <n v="2015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d v="2015-01-27T11:19:12"/>
    <x v="0"/>
    <x v="1"/>
    <d v="2015-03-28T10:19:12"/>
    <n v="2015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d v="2016-03-21T14:08:22"/>
    <x v="2"/>
    <x v="7"/>
    <d v="2016-05-20T14:08:22"/>
    <n v="2016"/>
    <x v="1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d v="2015-08-14T13:53:13"/>
    <x v="0"/>
    <x v="10"/>
    <d v="2015-09-07T13:53:13"/>
    <n v="2015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d v="2014-11-25T20:27:03"/>
    <x v="3"/>
    <x v="4"/>
    <d v="2014-12-25T20:27:03"/>
    <n v="2014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d v="2016-08-23T21:47:47"/>
    <x v="2"/>
    <x v="10"/>
    <d v="2016-09-22T21:47:47"/>
    <n v="2016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e v="#DIV/0!"/>
    <d v="2015-07-03T00:18:24"/>
    <x v="0"/>
    <x v="3"/>
    <d v="2015-08-02T00:18:24"/>
    <n v="2015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e v="#DIV/0!"/>
    <d v="2015-02-20T17:45:19"/>
    <x v="0"/>
    <x v="2"/>
    <d v="2015-03-15T18:00:00"/>
    <n v="2015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d v="2015-02-17T22:31:27"/>
    <x v="0"/>
    <x v="2"/>
    <d v="2015-03-19T21:31:27"/>
    <n v="2015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d v="2015-02-14T17:11:56"/>
    <x v="0"/>
    <x v="2"/>
    <d v="2015-03-16T16:11:56"/>
    <n v="2015"/>
    <x v="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e v="#DIV/0!"/>
    <d v="2015-10-06T09:22:57"/>
    <x v="0"/>
    <x v="9"/>
    <d v="2015-12-01T00:00:00"/>
    <n v="2015"/>
    <x v="4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d v="2015-01-16T20:30:07"/>
    <x v="0"/>
    <x v="1"/>
    <d v="2015-02-15T20:30:07"/>
    <n v="2015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d v="2015-03-17T18:10:33"/>
    <x v="0"/>
    <x v="7"/>
    <d v="2015-04-16T18:10:33"/>
    <n v="2015"/>
    <x v="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d v="2016-09-18T18:28:06"/>
    <x v="2"/>
    <x v="8"/>
    <d v="2016-11-17T19:28:06"/>
    <n v="2016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d v="2015-06-23T14:44:59"/>
    <x v="0"/>
    <x v="0"/>
    <d v="2015-07-08T14:44:59"/>
    <n v="2015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d v="2016-01-08T13:18:51"/>
    <x v="2"/>
    <x v="1"/>
    <d v="2016-02-08T13:01:00"/>
    <n v="2016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d v="2015-06-22T13:02:10"/>
    <x v="0"/>
    <x v="0"/>
    <d v="2015-07-22T13:02:10"/>
    <n v="2015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d v="2014-11-03T05:34:20"/>
    <x v="3"/>
    <x v="4"/>
    <d v="2014-12-03T05:34:20"/>
    <n v="2014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d v="2015-03-07T16:15:45"/>
    <x v="0"/>
    <x v="7"/>
    <d v="2015-04-06T15:15:45"/>
    <n v="2015"/>
    <x v="6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d v="2016-03-17T18:43:26"/>
    <x v="2"/>
    <x v="7"/>
    <d v="2016-04-16T18:43:26"/>
    <n v="2016"/>
    <x v="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d v="2015-03-20T01:40:38"/>
    <x v="0"/>
    <x v="7"/>
    <d v="2015-05-04T01:40:38"/>
    <n v="2015"/>
    <x v="1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d v="2016-10-03T21:31:32"/>
    <x v="2"/>
    <x v="9"/>
    <d v="2016-11-02T21:31:32"/>
    <n v="2016"/>
    <x v="8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d v="2016-06-24T16:55:35"/>
    <x v="2"/>
    <x v="0"/>
    <d v="2016-07-31T16:00:00"/>
    <n v="2016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d v="2014-11-05T00:03:01"/>
    <x v="3"/>
    <x v="4"/>
    <d v="2014-12-05T00:03:01"/>
    <n v="2014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d v="2015-02-12T19:30:02"/>
    <x v="0"/>
    <x v="2"/>
    <d v="2015-03-08T15:16:00"/>
    <n v="2015"/>
    <x v="1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d v="2015-03-10T19:09:22"/>
    <x v="0"/>
    <x v="7"/>
    <d v="2015-05-09T19:09:22"/>
    <n v="2015"/>
    <x v="1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d v="2014-11-26T20:35:39"/>
    <x v="3"/>
    <x v="4"/>
    <d v="2014-12-26T20:35:39"/>
    <n v="2014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e v="#DIV/0!"/>
    <d v="2015-05-19T19:03:35"/>
    <x v="0"/>
    <x v="5"/>
    <d v="2015-06-18T19:03:35"/>
    <n v="2015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d v="2014-07-15T15:20:23"/>
    <x v="3"/>
    <x v="3"/>
    <d v="2014-08-14T15:20:23"/>
    <n v="201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e v="#DIV/0!"/>
    <d v="2014-07-29T00:50:56"/>
    <x v="3"/>
    <x v="3"/>
    <d v="2014-08-28T00:50:56"/>
    <n v="201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d v="2015-07-09T08:35:08"/>
    <x v="0"/>
    <x v="3"/>
    <d v="2015-08-23T08:35:08"/>
    <n v="2015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d v="2015-04-08T15:36:49"/>
    <x v="0"/>
    <x v="6"/>
    <d v="2015-05-24T15:00:00"/>
    <n v="2015"/>
    <x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e v="#DIV/0!"/>
    <d v="2015-10-23T19:48:56"/>
    <x v="0"/>
    <x v="9"/>
    <d v="2015-11-22T20:48:56"/>
    <n v="2015"/>
    <x v="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d v="2015-05-16T22:06:20"/>
    <x v="0"/>
    <x v="5"/>
    <d v="2015-06-15T22:06:20"/>
    <n v="2015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d v="2015-10-30T00:49:04"/>
    <x v="0"/>
    <x v="9"/>
    <d v="2015-11-29T01:49:04"/>
    <n v="2015"/>
    <x v="8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e v="#DIV/0!"/>
    <d v="2015-03-23T19:56:26"/>
    <x v="0"/>
    <x v="7"/>
    <d v="2015-04-22T19:56:26"/>
    <n v="2015"/>
    <x v="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e v="#DIV/0!"/>
    <d v="2015-11-20T13:27:17"/>
    <x v="0"/>
    <x v="4"/>
    <d v="2016-01-19T13:27:17"/>
    <n v="2016"/>
    <x v="9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e v="#DIV/0!"/>
    <d v="2016-08-03T00:45:46"/>
    <x v="2"/>
    <x v="10"/>
    <d v="2016-09-02T00:45:46"/>
    <n v="2016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d v="2015-08-31T11:55:20"/>
    <x v="0"/>
    <x v="10"/>
    <d v="2015-10-01T04:59:00"/>
    <n v="2015"/>
    <x v="1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e v="#DIV/0!"/>
    <d v="2016-05-25T01:29:00"/>
    <x v="2"/>
    <x v="5"/>
    <d v="2016-06-24T01:29:00"/>
    <n v="2016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e v="#DIV/0!"/>
    <d v="2015-08-26T02:55:59"/>
    <x v="0"/>
    <x v="10"/>
    <d v="2015-09-25T02:55:59"/>
    <n v="2015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e v="#DIV/0!"/>
    <d v="2017-01-26T09:01:47"/>
    <x v="1"/>
    <x v="1"/>
    <d v="2017-02-25T09:01:47"/>
    <n v="2017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d v="2015-03-24T08:14:03"/>
    <x v="0"/>
    <x v="7"/>
    <d v="2015-05-08T08:14:03"/>
    <n v="2015"/>
    <x v="1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e v="#DIV/0!"/>
    <d v="2015-11-09T19:26:43"/>
    <x v="0"/>
    <x v="4"/>
    <d v="2015-12-09T19:26:43"/>
    <n v="2015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d v="2014-09-26T15:36:30"/>
    <x v="3"/>
    <x v="8"/>
    <d v="2014-11-25T16:36:30"/>
    <n v="2014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d v="2014-07-11T17:12:18"/>
    <x v="3"/>
    <x v="3"/>
    <d v="2014-08-25T17:12:18"/>
    <n v="2014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d v="2016-06-07T23:42:17"/>
    <x v="2"/>
    <x v="0"/>
    <d v="2016-07-07T23:42:17"/>
    <n v="2016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d v="2016-06-11T18:35:38"/>
    <x v="2"/>
    <x v="0"/>
    <d v="2016-07-01T18:35:38"/>
    <n v="2016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e v="#DIV/0!"/>
    <d v="2015-04-28T00:13:17"/>
    <x v="0"/>
    <x v="6"/>
    <d v="2015-05-28T00:13:17"/>
    <n v="2015"/>
    <x v="1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e v="#DIV/0!"/>
    <d v="2015-04-14T23:44:01"/>
    <x v="0"/>
    <x v="6"/>
    <d v="2015-05-14T23:44:01"/>
    <n v="2015"/>
    <x v="1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e v="#DIV/0!"/>
    <d v="2017-02-24T21:29:37"/>
    <x v="1"/>
    <x v="2"/>
    <d v="2017-03-26T20:29:37"/>
    <n v="201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d v="2015-07-13T13:25:39"/>
    <x v="0"/>
    <x v="3"/>
    <d v="2015-08-15T13:22:00"/>
    <n v="2015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d v="2016-01-15T07:21:51"/>
    <x v="2"/>
    <x v="1"/>
    <d v="2016-03-14T23:00:00"/>
    <n v="2016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e v="#DIV/0!"/>
    <d v="2014-06-13T16:37:37"/>
    <x v="3"/>
    <x v="0"/>
    <d v="2014-07-13T16:37:37"/>
    <n v="2014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d v="2016-04-14T15:18:28"/>
    <x v="2"/>
    <x v="6"/>
    <d v="2016-05-14T15:18:28"/>
    <n v="2016"/>
    <x v="1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d v="2015-08-07T14:52:01"/>
    <x v="0"/>
    <x v="10"/>
    <d v="2015-09-06T05:10:00"/>
    <n v="2015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d v="2016-04-29T18:32:09"/>
    <x v="2"/>
    <x v="6"/>
    <d v="2016-05-28T18:32:09"/>
    <n v="2016"/>
    <x v="1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e v="#DIV/0!"/>
    <d v="2015-10-26T15:49:25"/>
    <x v="0"/>
    <x v="9"/>
    <d v="2015-11-25T16:49:25"/>
    <n v="2015"/>
    <x v="8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d v="2016-05-17T07:11:02"/>
    <x v="2"/>
    <x v="5"/>
    <d v="2016-06-17T23:00:00"/>
    <n v="2016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d v="2015-01-27T22:17:09"/>
    <x v="0"/>
    <x v="1"/>
    <d v="2015-02-26T22:17:09"/>
    <n v="2015"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d v="2015-03-13T02:12:42"/>
    <x v="0"/>
    <x v="7"/>
    <d v="2015-04-12T02:12:42"/>
    <n v="2015"/>
    <x v="6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d v="2015-05-07T10:55:50"/>
    <x v="0"/>
    <x v="5"/>
    <d v="2015-06-06T10:47:00"/>
    <n v="2015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e v="#DIV/0!"/>
    <d v="2017-01-27T23:05:18"/>
    <x v="1"/>
    <x v="1"/>
    <d v="2017-02-25T23:04:00"/>
    <n v="2017"/>
    <x v="2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d v="2017-01-24T14:14:22"/>
    <x v="1"/>
    <x v="1"/>
    <d v="2017-03-25T13:14:22"/>
    <n v="2017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d v="2014-08-14T13:59:55"/>
    <x v="3"/>
    <x v="10"/>
    <d v="2014-10-13T13:59:55"/>
    <n v="2014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d v="2016-11-09T10:05:15"/>
    <x v="2"/>
    <x v="4"/>
    <d v="2016-11-24T23:00:00"/>
    <n v="2016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d v="2015-07-14T13:40:48"/>
    <x v="0"/>
    <x v="3"/>
    <d v="2015-08-13T13:40:48"/>
    <n v="2015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d v="2015-07-14T15:37:54"/>
    <x v="0"/>
    <x v="3"/>
    <d v="2015-08-19T15:37:54"/>
    <n v="2015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d v="2015-04-06T15:24:35"/>
    <x v="0"/>
    <x v="6"/>
    <d v="2015-05-31T15:24:35"/>
    <n v="2015"/>
    <x v="1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d v="2014-09-16T15:58:59"/>
    <x v="3"/>
    <x v="8"/>
    <d v="2014-10-29T01:00:00"/>
    <n v="2014"/>
    <x v="11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d v="2016-07-13T00:37:54"/>
    <x v="2"/>
    <x v="3"/>
    <d v="2016-08-12T00:37:54"/>
    <n v="2016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d v="2014-07-12T20:27:47"/>
    <x v="3"/>
    <x v="3"/>
    <d v="2014-08-11T20:27:47"/>
    <n v="2014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d v="2016-02-16T18:25:49"/>
    <x v="2"/>
    <x v="2"/>
    <d v="2016-03-17T17:25:49"/>
    <n v="2016"/>
    <x v="1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d v="2014-09-09T16:38:28"/>
    <x v="3"/>
    <x v="8"/>
    <d v="2014-10-14T16:38:28"/>
    <n v="2014"/>
    <x v="1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d v="2014-08-26T21:53:33"/>
    <x v="3"/>
    <x v="10"/>
    <d v="2014-09-16T21:53:33"/>
    <n v="2014"/>
    <x v="7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d v="2014-10-20T00:53:04"/>
    <x v="3"/>
    <x v="9"/>
    <d v="2014-12-19T01:53:04"/>
    <n v="2014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d v="2014-11-13T00:25:11"/>
    <x v="3"/>
    <x v="4"/>
    <d v="2014-12-13T00:25:11"/>
    <n v="2014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d v="2016-11-01T16:34:10"/>
    <x v="2"/>
    <x v="4"/>
    <d v="2016-12-01T17:34:10"/>
    <n v="2016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d v="2015-07-14T14:50:40"/>
    <x v="0"/>
    <x v="3"/>
    <d v="2015-08-20T14:50:40"/>
    <n v="2015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d v="2015-06-08T22:58:33"/>
    <x v="0"/>
    <x v="0"/>
    <d v="2015-07-08T22:58:33"/>
    <n v="20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d v="2015-02-10T22:58:32"/>
    <x v="0"/>
    <x v="2"/>
    <d v="2015-03-12T21:58:32"/>
    <n v="2015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d v="2016-02-17T19:18:39"/>
    <x v="2"/>
    <x v="2"/>
    <d v="2016-04-17T18:18:39"/>
    <n v="2016"/>
    <x v="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d v="2015-11-23T20:17:52"/>
    <x v="0"/>
    <x v="4"/>
    <d v="2015-12-23T20:17:52"/>
    <n v="2015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d v="2015-06-24T03:51:29"/>
    <x v="0"/>
    <x v="0"/>
    <d v="2015-07-26T18:00:00"/>
    <n v="2015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d v="2015-07-24T14:14:55"/>
    <x v="0"/>
    <x v="3"/>
    <d v="2015-08-23T14:14:55"/>
    <n v="201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d v="2014-10-10T17:47:59"/>
    <x v="3"/>
    <x v="9"/>
    <d v="2014-11-09T18:47:59"/>
    <n v="2014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d v="2016-09-23T15:29:19"/>
    <x v="2"/>
    <x v="8"/>
    <d v="2016-10-23T15:29:19"/>
    <n v="2016"/>
    <x v="1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d v="2014-12-17T10:30:47"/>
    <x v="3"/>
    <x v="11"/>
    <d v="2015-01-16T10:30:47"/>
    <n v="2015"/>
    <x v="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d v="2015-06-18T20:14:16"/>
    <x v="0"/>
    <x v="0"/>
    <d v="2015-07-18T20:14:16"/>
    <n v="2015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d v="2015-03-14T15:59:35"/>
    <x v="0"/>
    <x v="7"/>
    <d v="2015-04-13T15:59:35"/>
    <n v="2015"/>
    <x v="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d v="2016-11-14T17:04:21"/>
    <x v="2"/>
    <x v="4"/>
    <d v="2017-01-13T17:04:21"/>
    <n v="2017"/>
    <x v="9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d v="2014-07-18T19:58:18"/>
    <x v="3"/>
    <x v="3"/>
    <d v="2014-08-17T19:58:18"/>
    <n v="2014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d v="2016-09-19T08:57:43"/>
    <x v="2"/>
    <x v="8"/>
    <d v="2016-10-29T08:57:43"/>
    <n v="2016"/>
    <x v="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d v="2015-03-27T19:57:02"/>
    <x v="0"/>
    <x v="7"/>
    <d v="2015-05-11T19:57:02"/>
    <n v="2015"/>
    <x v="1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d v="2016-06-06T15:00:58"/>
    <x v="2"/>
    <x v="0"/>
    <d v="2016-07-06T15:00:58"/>
    <n v="2016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d v="2016-05-16T17:02:00"/>
    <x v="2"/>
    <x v="5"/>
    <d v="2016-06-19T08:10:00"/>
    <n v="2016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d v="2014-12-11T16:37:32"/>
    <x v="3"/>
    <x v="11"/>
    <d v="2015-01-14T04:00:00"/>
    <n v="2015"/>
    <x v="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d v="2014-12-01T05:16:04"/>
    <x v="3"/>
    <x v="11"/>
    <d v="2015-01-01T04:59:00"/>
    <n v="2015"/>
    <x v="9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d v="2014-07-18T20:10:17"/>
    <x v="3"/>
    <x v="3"/>
    <d v="2014-09-01T20:10:17"/>
    <n v="2014"/>
    <x v="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d v="2014-06-13T02:47:07"/>
    <x v="3"/>
    <x v="0"/>
    <d v="2014-08-12T02:47:07"/>
    <n v="201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d v="2014-12-02T22:20:04"/>
    <x v="3"/>
    <x v="11"/>
    <d v="2015-01-01T06:59:00"/>
    <n v="2015"/>
    <x v="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d v="2015-01-08T18:26:21"/>
    <x v="0"/>
    <x v="1"/>
    <d v="2015-02-07T18:26:21"/>
    <n v="2015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d v="2016-05-14T09:41:35"/>
    <x v="2"/>
    <x v="5"/>
    <d v="2016-06-28T09:41:35"/>
    <n v="2016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d v="2016-04-21T09:02:18"/>
    <x v="2"/>
    <x v="6"/>
    <d v="2016-05-21T09:02:18"/>
    <n v="2016"/>
    <x v="1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d v="2016-07-05T16:41:49"/>
    <x v="2"/>
    <x v="3"/>
    <d v="2016-09-03T16:41:49"/>
    <n v="2016"/>
    <x v="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d v="2014-08-13T12:02:11"/>
    <x v="3"/>
    <x v="10"/>
    <d v="2014-09-17T12:02:11"/>
    <n v="2014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d v="2016-09-26T19:20:04"/>
    <x v="2"/>
    <x v="8"/>
    <d v="2016-10-26T19:20:04"/>
    <n v="2016"/>
    <x v="1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d v="2017-02-12T18:22:02"/>
    <x v="1"/>
    <x v="2"/>
    <d v="2017-03-14T17:22:02"/>
    <n v="2017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d v="2016-09-21T21:36:04"/>
    <x v="2"/>
    <x v="8"/>
    <d v="2016-10-31T21:36:04"/>
    <n v="2016"/>
    <x v="1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d v="2014-06-19T11:21:31"/>
    <x v="3"/>
    <x v="0"/>
    <d v="2014-07-25T03:00:00"/>
    <n v="201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d v="2014-11-28T20:47:52"/>
    <x v="3"/>
    <x v="4"/>
    <d v="2015-01-12T20:47:52"/>
    <n v="2015"/>
    <x v="9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e v="#DIV/0!"/>
    <d v="2015-07-04T16:09:30"/>
    <x v="0"/>
    <x v="3"/>
    <d v="2015-08-03T16:09:30"/>
    <n v="2015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d v="2016-12-07T18:00:53"/>
    <x v="2"/>
    <x v="11"/>
    <d v="2017-02-05T18:00:53"/>
    <n v="201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d v="2015-09-15T02:30:53"/>
    <x v="0"/>
    <x v="8"/>
    <d v="2015-10-15T02:30:53"/>
    <n v="2015"/>
    <x v="1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d v="2016-11-01T16:01:37"/>
    <x v="2"/>
    <x v="4"/>
    <d v="2016-12-08T04:59:00"/>
    <n v="2016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d v="2016-07-28T15:14:01"/>
    <x v="2"/>
    <x v="3"/>
    <d v="2016-09-09T06:00:00"/>
    <n v="2016"/>
    <x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d v="2015-06-03T00:40:46"/>
    <x v="0"/>
    <x v="0"/>
    <d v="2015-07-01T00:40:46"/>
    <n v="2015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d v="2016-11-22T09:01:03"/>
    <x v="2"/>
    <x v="4"/>
    <d v="2016-12-22T09:01:03"/>
    <n v="2016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d v="2015-03-31T19:23:47"/>
    <x v="0"/>
    <x v="7"/>
    <d v="2015-04-30T19:23:47"/>
    <n v="2015"/>
    <x v="6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d v="2017-01-02T15:55:59"/>
    <x v="1"/>
    <x v="1"/>
    <d v="2017-02-01T15:55:59"/>
    <n v="2017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d v="2014-10-01T12:30:20"/>
    <x v="3"/>
    <x v="9"/>
    <d v="2014-10-31T12:30:20"/>
    <n v="2014"/>
    <x v="1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d v="2014-06-25T22:15:02"/>
    <x v="3"/>
    <x v="0"/>
    <d v="2014-07-25T22:15:02"/>
    <n v="2014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d v="2016-01-19T12:33:09"/>
    <x v="2"/>
    <x v="1"/>
    <d v="2016-02-03T12:33:09"/>
    <n v="2016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d v="2014-08-15T22:20:45"/>
    <x v="3"/>
    <x v="10"/>
    <d v="2014-09-18T02:00:00"/>
    <n v="2014"/>
    <x v="7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d v="2013-10-16T11:39:08"/>
    <x v="4"/>
    <x v="9"/>
    <d v="2013-11-22T16:00:00"/>
    <n v="2013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d v="2016-12-11T16:31:21"/>
    <x v="2"/>
    <x v="11"/>
    <d v="2017-01-10T16:31:21"/>
    <n v="2017"/>
    <x v="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d v="2014-06-23T15:54:40"/>
    <x v="3"/>
    <x v="0"/>
    <d v="2014-07-23T15:54:40"/>
    <n v="2014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d v="2016-10-25T17:26:27"/>
    <x v="2"/>
    <x v="9"/>
    <d v="2016-11-24T18:26:27"/>
    <n v="2016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d v="2016-12-07T22:49:09"/>
    <x v="2"/>
    <x v="11"/>
    <d v="2017-01-31T23:32:00"/>
    <n v="2017"/>
    <x v="9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d v="2016-12-22T04:37:48"/>
    <x v="2"/>
    <x v="11"/>
    <d v="2017-02-20T04:37:48"/>
    <n v="2017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d v="2016-12-22T11:47:58"/>
    <x v="2"/>
    <x v="11"/>
    <d v="2017-01-21T11:47:58"/>
    <n v="2017"/>
    <x v="9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e v="#DIV/0!"/>
    <d v="2016-11-02T23:53:03"/>
    <x v="2"/>
    <x v="4"/>
    <d v="2016-12-14T18:39:00"/>
    <n v="2016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d v="2016-11-22T15:55:27"/>
    <x v="2"/>
    <x v="4"/>
    <d v="2017-01-01T15:55:27"/>
    <n v="2017"/>
    <x v="9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d v="2014-07-15T13:56:40"/>
    <x v="3"/>
    <x v="3"/>
    <d v="2014-09-13T13:56:40"/>
    <n v="2014"/>
    <x v="7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d v="2014-11-05T00:59:19"/>
    <x v="3"/>
    <x v="4"/>
    <d v="2014-12-05T00:59:19"/>
    <n v="2014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e v="#DIV/0!"/>
    <d v="2014-07-17T23:38:22"/>
    <x v="3"/>
    <x v="3"/>
    <d v="2014-08-20T00:44:00"/>
    <n v="2014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d v="2016-11-04T11:01:08"/>
    <x v="2"/>
    <x v="4"/>
    <d v="2016-12-14T12:01:08"/>
    <n v="2016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d v="2016-01-15T16:20:32"/>
    <x v="2"/>
    <x v="1"/>
    <d v="2016-02-14T16:20:32"/>
    <n v="2016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d v="2016-05-06T12:42:12"/>
    <x v="2"/>
    <x v="5"/>
    <d v="2016-06-05T12:42:12"/>
    <n v="2016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d v="2016-12-30T18:54:42"/>
    <x v="2"/>
    <x v="11"/>
    <d v="2017-02-28T18:54:42"/>
    <n v="2017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d v="2015-09-26T02:10:40"/>
    <x v="0"/>
    <x v="8"/>
    <d v="2015-11-05T03:10:40"/>
    <n v="2015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d v="2014-10-28T15:48:27"/>
    <x v="3"/>
    <x v="9"/>
    <d v="2014-12-01T00:00:00"/>
    <n v="2014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d v="2014-08-06T20:30:02"/>
    <x v="3"/>
    <x v="10"/>
    <d v="2014-09-05T20:30:02"/>
    <n v="2014"/>
    <x v="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d v="2017-01-17T20:17:27"/>
    <x v="1"/>
    <x v="1"/>
    <d v="2017-02-18T05:59:00"/>
    <n v="2017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d v="2016-02-09T00:57:56"/>
    <x v="2"/>
    <x v="2"/>
    <d v="2016-02-23T00:57:56"/>
    <n v="201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d v="2012-01-01T15:34:51"/>
    <x v="5"/>
    <x v="1"/>
    <d v="2012-01-29T15:34:51"/>
    <n v="2012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d v="2014-06-17T13:43:27"/>
    <x v="3"/>
    <x v="0"/>
    <d v="2014-08-01T13:43:27"/>
    <n v="2014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d v="2012-03-09T19:19:38"/>
    <x v="5"/>
    <x v="7"/>
    <d v="2012-04-08T18:19:38"/>
    <n v="2012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d v="2015-06-29T19:35:49"/>
    <x v="0"/>
    <x v="0"/>
    <d v="2015-07-30T03:59:00"/>
    <n v="2015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d v="2011-05-31T15:19:23"/>
    <x v="6"/>
    <x v="5"/>
    <d v="2011-06-30T15:19:23"/>
    <n v="2011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d v="2015-11-13T15:01:52"/>
    <x v="0"/>
    <x v="4"/>
    <d v="2015-12-13T15:01:52"/>
    <n v="201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d v="2013-03-13T01:01:27"/>
    <x v="4"/>
    <x v="7"/>
    <d v="2013-04-12T01:01:27"/>
    <n v="2013"/>
    <x v="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d v="2012-12-04T00:29:09"/>
    <x v="5"/>
    <x v="11"/>
    <d v="2013-01-14T21:20:00"/>
    <n v="201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d v="2011-07-07T20:05:57"/>
    <x v="6"/>
    <x v="3"/>
    <d v="2011-08-21T20:05:57"/>
    <n v="2011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d v="2012-07-21T04:27:41"/>
    <x v="5"/>
    <x v="3"/>
    <d v="2012-09-19T04:27:41"/>
    <n v="2012"/>
    <x v="7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d v="2011-11-07T17:53:11"/>
    <x v="6"/>
    <x v="4"/>
    <d v="2011-12-07T17:53:11"/>
    <n v="2011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d v="2011-12-02T19:05:47"/>
    <x v="6"/>
    <x v="11"/>
    <d v="2012-01-22T06:00:00"/>
    <n v="2012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d v="2013-07-31T10:11:01"/>
    <x v="4"/>
    <x v="3"/>
    <d v="2013-09-29T10:11:01"/>
    <n v="201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d v="2013-11-20T10:04:52"/>
    <x v="4"/>
    <x v="4"/>
    <d v="2013-12-20T10:04:52"/>
    <n v="201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d v="2015-04-08T03:57:00"/>
    <x v="0"/>
    <x v="6"/>
    <d v="2015-05-09T05:00:00"/>
    <n v="2015"/>
    <x v="1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d v="2014-11-03T00:42:26"/>
    <x v="3"/>
    <x v="4"/>
    <d v="2014-12-04T00:39:00"/>
    <n v="2014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d v="2013-11-01T17:37:20"/>
    <x v="4"/>
    <x v="4"/>
    <d v="2013-11-21T04:59:00"/>
    <n v="2013"/>
    <x v="8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d v="2014-01-28T06:36:27"/>
    <x v="3"/>
    <x v="1"/>
    <d v="2014-02-14T20:00:00"/>
    <n v="2014"/>
    <x v="2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d v="2014-10-31T14:29:54"/>
    <x v="3"/>
    <x v="9"/>
    <d v="2014-12-01T04:59:00"/>
    <n v="2014"/>
    <x v="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d v="2014-07-09T12:03:49"/>
    <x v="3"/>
    <x v="3"/>
    <d v="2014-08-11T12:03:49"/>
    <n v="201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d v="2015-06-07T03:31:22"/>
    <x v="0"/>
    <x v="0"/>
    <d v="2015-06-21T03:31:22"/>
    <n v="2015"/>
    <x v="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d v="2013-05-07T15:33:26"/>
    <x v="4"/>
    <x v="5"/>
    <d v="2013-06-11T15:33:26"/>
    <n v="2013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d v="2014-02-19T22:01:52"/>
    <x v="3"/>
    <x v="2"/>
    <d v="2014-03-21T21:01:52"/>
    <n v="2014"/>
    <x v="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d v="2012-03-22T17:01:25"/>
    <x v="5"/>
    <x v="7"/>
    <d v="2012-04-16T21:00:00"/>
    <n v="2012"/>
    <x v="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d v="2012-11-13T22:58:23"/>
    <x v="5"/>
    <x v="4"/>
    <d v="2012-12-13T22:58:23"/>
    <n v="2012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d v="2013-04-03T13:44:05"/>
    <x v="4"/>
    <x v="6"/>
    <d v="2013-05-03T13:44:05"/>
    <n v="2013"/>
    <x v="1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d v="2012-09-05T01:01:49"/>
    <x v="5"/>
    <x v="8"/>
    <d v="2012-09-23T03:59:00"/>
    <n v="2012"/>
    <x v="7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d v="2014-12-15T13:10:19"/>
    <x v="3"/>
    <x v="11"/>
    <d v="2015-01-15T10:54:00"/>
    <n v="2015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d v="2014-07-11T20:19:26"/>
    <x v="3"/>
    <x v="3"/>
    <d v="2014-08-10T20:19:26"/>
    <n v="2014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d v="2016-12-29T22:35:30"/>
    <x v="2"/>
    <x v="11"/>
    <d v="2017-01-28T22:35:30"/>
    <n v="2017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d v="2013-01-25T21:04:32"/>
    <x v="4"/>
    <x v="1"/>
    <d v="2013-02-24T21:04:32"/>
    <n v="2013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d v="2011-06-19T15:07:55"/>
    <x v="6"/>
    <x v="0"/>
    <d v="2011-08-04T15:07:55"/>
    <n v="201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d v="2016-09-26T10:06:57"/>
    <x v="2"/>
    <x v="8"/>
    <d v="2016-10-16T11:00:00"/>
    <n v="201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d v="2015-01-15T14:09:51"/>
    <x v="0"/>
    <x v="1"/>
    <d v="2015-02-14T14:09:51"/>
    <n v="2015"/>
    <x v="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d v="2012-12-06T17:58:41"/>
    <x v="5"/>
    <x v="11"/>
    <d v="2013-01-05T17:58:41"/>
    <n v="201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d v="2013-04-19T14:31:17"/>
    <x v="4"/>
    <x v="6"/>
    <d v="2013-05-20T00:41:00"/>
    <n v="2013"/>
    <x v="1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d v="2011-02-16T18:24:19"/>
    <x v="6"/>
    <x v="2"/>
    <d v="2011-04-18T17:24:19"/>
    <n v="2011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d v="2012-11-22T01:18:34"/>
    <x v="5"/>
    <x v="4"/>
    <d v="2012-12-06T01:18:34"/>
    <n v="20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d v="2010-09-08T20:04:28"/>
    <x v="7"/>
    <x v="8"/>
    <d v="2010-10-08T20:04:28"/>
    <n v="2010"/>
    <x v="1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d v="2014-05-30T07:55:39"/>
    <x v="3"/>
    <x v="5"/>
    <d v="2014-07-09T07:55:39"/>
    <n v="2014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e v="#DIV/0!"/>
    <d v="2016-10-27T18:20:13"/>
    <x v="2"/>
    <x v="9"/>
    <d v="2016-11-26T19:20:13"/>
    <n v="2016"/>
    <x v="8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d v="2014-01-03T18:02:06"/>
    <x v="3"/>
    <x v="1"/>
    <d v="2014-02-02T18:02:06"/>
    <n v="2014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e v="#DIV/0!"/>
    <d v="2016-11-16T20:36:10"/>
    <x v="2"/>
    <x v="4"/>
    <d v="2016-12-04T06:00:00"/>
    <n v="2016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d v="2013-07-16T10:43:28"/>
    <x v="4"/>
    <x v="3"/>
    <d v="2013-08-15T10:43:28"/>
    <n v="2013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e v="#DIV/0!"/>
    <d v="2015-08-11T04:09:21"/>
    <x v="0"/>
    <x v="10"/>
    <d v="2015-09-10T04:09:21"/>
    <n v="2015"/>
    <x v="7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d v="2014-09-19T13:01:24"/>
    <x v="3"/>
    <x v="8"/>
    <d v="2014-10-19T13:01:24"/>
    <n v="2014"/>
    <x v="1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e v="#DIV/0!"/>
    <d v="2015-01-17T18:48:03"/>
    <x v="0"/>
    <x v="1"/>
    <d v="2015-02-16T18:48:03"/>
    <n v="2015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d v="2015-04-21T03:26:50"/>
    <x v="0"/>
    <x v="6"/>
    <d v="2015-05-21T03:26:50"/>
    <n v="2015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e v="#DIV/0!"/>
    <d v="2013-11-16T04:58:10"/>
    <x v="4"/>
    <x v="4"/>
    <d v="2013-12-16T04:58:10"/>
    <n v="2013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d v="2013-11-26T23:54:54"/>
    <x v="4"/>
    <x v="4"/>
    <d v="2013-12-26T23:54:54"/>
    <n v="2013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e v="#DIV/0!"/>
    <d v="2013-01-15T23:59:29"/>
    <x v="4"/>
    <x v="1"/>
    <d v="2013-02-24T23:59:29"/>
    <n v="2013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d v="2015-12-11T19:46:42"/>
    <x v="0"/>
    <x v="11"/>
    <d v="2016-01-30T19:46:42"/>
    <n v="2016"/>
    <x v="9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d v="2009-09-12T01:21:59"/>
    <x v="8"/>
    <x v="8"/>
    <d v="2009-11-01T03:59:00"/>
    <n v="2009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d v="2015-04-06T17:39:45"/>
    <x v="0"/>
    <x v="6"/>
    <d v="2015-05-10T23:01:00"/>
    <n v="2015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d v="2014-01-24T18:43:38"/>
    <x v="3"/>
    <x v="1"/>
    <d v="2014-02-23T18:43:38"/>
    <n v="201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d v="2011-11-16T01:26:35"/>
    <x v="6"/>
    <x v="4"/>
    <d v="2011-12-16T01:26:35"/>
    <n v="2011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d v="2015-09-03T16:27:25"/>
    <x v="0"/>
    <x v="8"/>
    <d v="2015-10-11T05:00:00"/>
    <n v="2015"/>
    <x v="1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d v="2013-07-01T23:32:57"/>
    <x v="4"/>
    <x v="3"/>
    <d v="2013-07-31T23:32:57"/>
    <n v="2013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d v="2014-03-31T16:51:20"/>
    <x v="3"/>
    <x v="7"/>
    <d v="2014-04-30T16:51:20"/>
    <n v="2014"/>
    <x v="6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d v="2010-09-15T16:25:05"/>
    <x v="7"/>
    <x v="8"/>
    <d v="2010-10-15T04:00:00"/>
    <n v="2010"/>
    <x v="1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d v="2011-04-03T16:10:25"/>
    <x v="6"/>
    <x v="6"/>
    <d v="2011-05-03T16:10:25"/>
    <n v="2011"/>
    <x v="1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d v="2013-05-09T00:01:14"/>
    <x v="4"/>
    <x v="5"/>
    <d v="2013-06-08T00:01:14"/>
    <n v="2013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d v="2012-07-26T18:11:42"/>
    <x v="5"/>
    <x v="3"/>
    <d v="2012-08-25T18:11:42"/>
    <n v="2012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d v="2012-03-19T18:34:09"/>
    <x v="5"/>
    <x v="7"/>
    <d v="2012-04-27T22:00:00"/>
    <n v="2012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d v="2014-02-05T03:35:19"/>
    <x v="3"/>
    <x v="2"/>
    <d v="2014-03-17T02:35:19"/>
    <n v="2014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d v="2013-01-29T14:15:15"/>
    <x v="4"/>
    <x v="1"/>
    <d v="2013-02-28T14:15:15"/>
    <n v="2013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d v="2012-03-15T01:20:34"/>
    <x v="5"/>
    <x v="7"/>
    <d v="2012-05-11T15:47:00"/>
    <n v="2012"/>
    <x v="1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d v="2013-10-02T15:03:46"/>
    <x v="4"/>
    <x v="9"/>
    <d v="2013-11-01T15:03:46"/>
    <n v="2013"/>
    <x v="8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d v="2012-05-30T00:09:48"/>
    <x v="5"/>
    <x v="5"/>
    <d v="2012-07-07T03:59:00"/>
    <n v="2012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d v="2013-01-03T04:28:00"/>
    <x v="4"/>
    <x v="1"/>
    <d v="2013-01-21T07:59:00"/>
    <n v="2013"/>
    <x v="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d v="2013-01-02T01:08:59"/>
    <x v="4"/>
    <x v="1"/>
    <d v="2013-02-01T01:08:59"/>
    <n v="2013"/>
    <x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d v="2013-10-10T18:44:06"/>
    <x v="4"/>
    <x v="9"/>
    <d v="2013-11-13T05:59:00"/>
    <n v="2013"/>
    <x v="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d v="2013-10-08T20:58:03"/>
    <x v="4"/>
    <x v="9"/>
    <d v="2013-11-07T21:58:03"/>
    <n v="2013"/>
    <x v="8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d v="2013-06-17T17:47:24"/>
    <x v="4"/>
    <x v="0"/>
    <d v="2013-07-03T04:59:00"/>
    <n v="201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d v="2011-07-12T02:45:37"/>
    <x v="6"/>
    <x v="3"/>
    <d v="2011-09-05T17:06:00"/>
    <n v="2011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d v="2012-02-24T14:42:46"/>
    <x v="5"/>
    <x v="2"/>
    <d v="2012-04-07T04:59:00"/>
    <n v="2012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d v="2013-08-16T21:11:25"/>
    <x v="4"/>
    <x v="10"/>
    <d v="2013-09-15T21:10:00"/>
    <n v="2013"/>
    <x v="7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d v="2012-03-28T23:51:28"/>
    <x v="5"/>
    <x v="7"/>
    <d v="2012-04-29T04:00:00"/>
    <n v="2012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d v="2014-08-31T14:09:47"/>
    <x v="3"/>
    <x v="10"/>
    <d v="2014-09-30T14:09:47"/>
    <n v="2014"/>
    <x v="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d v="2012-03-28T16:00:46"/>
    <x v="5"/>
    <x v="7"/>
    <d v="2012-04-27T16:00:46"/>
    <n v="2012"/>
    <x v="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d v="2014-08-12T10:24:14"/>
    <x v="3"/>
    <x v="10"/>
    <d v="2014-09-11T10:24:14"/>
    <n v="2014"/>
    <x v="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d v="2011-06-01T19:05:20"/>
    <x v="6"/>
    <x v="0"/>
    <d v="2011-07-01T19:05:20"/>
    <n v="201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d v="2012-08-02T00:32:04"/>
    <x v="5"/>
    <x v="10"/>
    <d v="2012-09-17T04:05:00"/>
    <n v="2012"/>
    <x v="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d v="2011-05-02T22:47:58"/>
    <x v="6"/>
    <x v="5"/>
    <d v="2011-05-29T01:00:00"/>
    <n v="2011"/>
    <x v="1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d v="2011-07-06T02:32:06"/>
    <x v="6"/>
    <x v="3"/>
    <d v="2011-07-23T03:59:00"/>
    <n v="2011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d v="2011-05-27T19:45:12"/>
    <x v="6"/>
    <x v="5"/>
    <d v="2011-07-16T23:00:00"/>
    <n v="201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d v="2011-08-08T16:35:39"/>
    <x v="6"/>
    <x v="10"/>
    <d v="2011-09-07T16:35:39"/>
    <n v="2011"/>
    <x v="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d v="2017-01-24T15:05:11"/>
    <x v="1"/>
    <x v="1"/>
    <d v="2017-03-01T02:00:00"/>
    <n v="201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d v="2014-11-19T02:24:46"/>
    <x v="3"/>
    <x v="4"/>
    <d v="2014-12-22T04:59:00"/>
    <n v="2014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d v="2013-12-20T20:00:30"/>
    <x v="4"/>
    <x v="11"/>
    <d v="2014-01-19T20:00:30"/>
    <n v="2014"/>
    <x v="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d v="2012-08-02T01:21:02"/>
    <x v="5"/>
    <x v="10"/>
    <d v="2012-09-01T01:21:02"/>
    <n v="2012"/>
    <x v="7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d v="2013-06-18T15:26:42"/>
    <x v="4"/>
    <x v="0"/>
    <d v="2013-07-10T16:52:00"/>
    <n v="2013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d v="2013-01-08T00:25:52"/>
    <x v="4"/>
    <x v="1"/>
    <d v="2013-03-01T13:58:00"/>
    <n v="2013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d v="2012-06-20T23:02:45"/>
    <x v="5"/>
    <x v="0"/>
    <d v="2012-07-20T23:02:45"/>
    <n v="2012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d v="2011-05-16T17:50:01"/>
    <x v="6"/>
    <x v="5"/>
    <d v="2011-05-31T18:04:00"/>
    <n v="2011"/>
    <x v="1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d v="2014-10-02T22:01:43"/>
    <x v="3"/>
    <x v="9"/>
    <d v="2014-11-01T22:01:43"/>
    <n v="2014"/>
    <x v="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d v="2013-03-08T20:54:03"/>
    <x v="4"/>
    <x v="7"/>
    <d v="2013-04-09T06:30:00"/>
    <n v="2013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d v="2012-01-17T14:23:31"/>
    <x v="5"/>
    <x v="1"/>
    <d v="2012-03-11T04:59:00"/>
    <n v="2012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d v="2012-07-30T21:11:21"/>
    <x v="5"/>
    <x v="3"/>
    <d v="2012-08-07T17:01:00"/>
    <n v="2012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d v="2013-12-11T23:57:34"/>
    <x v="4"/>
    <x v="11"/>
    <d v="2013-12-21T04:44:00"/>
    <n v="2013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d v="2014-05-09T20:12:22"/>
    <x v="3"/>
    <x v="5"/>
    <d v="2014-06-09T05:00:00"/>
    <n v="2014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d v="2015-03-30T22:07:45"/>
    <x v="0"/>
    <x v="7"/>
    <d v="2015-05-04T04:01:00"/>
    <n v="2015"/>
    <x v="1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d v="2012-09-05T22:44:10"/>
    <x v="5"/>
    <x v="8"/>
    <d v="2012-10-05T22:44:10"/>
    <n v="2012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d v="2015-02-20T23:20:52"/>
    <x v="0"/>
    <x v="2"/>
    <d v="2015-03-22T22:20:52"/>
    <n v="2015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d v="2010-03-13T05:48:38"/>
    <x v="7"/>
    <x v="7"/>
    <d v="2010-04-18T06:59:00"/>
    <n v="2010"/>
    <x v="6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d v="2012-10-04T07:21:24"/>
    <x v="5"/>
    <x v="9"/>
    <d v="2012-10-29T07:21:24"/>
    <n v="2012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d v="2012-03-05T00:55:30"/>
    <x v="5"/>
    <x v="7"/>
    <d v="2012-03-25T23:55:30"/>
    <n v="2012"/>
    <x v="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d v="2012-01-19T11:21:47"/>
    <x v="5"/>
    <x v="1"/>
    <d v="2012-02-14T19:49:00"/>
    <n v="201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d v="2012-06-13T01:13:02"/>
    <x v="5"/>
    <x v="0"/>
    <d v="2012-06-25T16:24:00"/>
    <n v="2012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d v="2016-05-14T19:14:00"/>
    <x v="2"/>
    <x v="5"/>
    <d v="2016-07-13T19:14:00"/>
    <n v="2016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d v="2013-02-20T12:37:05"/>
    <x v="4"/>
    <x v="2"/>
    <d v="2013-03-22T11:37:05"/>
    <n v="2013"/>
    <x v="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d v="2012-03-28T15:31:34"/>
    <x v="5"/>
    <x v="7"/>
    <d v="2012-04-27T15:31:34"/>
    <n v="2012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d v="2011-11-22T16:12:15"/>
    <x v="6"/>
    <x v="4"/>
    <d v="2012-01-21T08:13:00"/>
    <n v="2012"/>
    <x v="9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d v="2014-03-20T21:04:35"/>
    <x v="3"/>
    <x v="7"/>
    <d v="2014-04-19T21:04:35"/>
    <n v="2014"/>
    <x v="6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d v="2013-05-28T19:44:52"/>
    <x v="4"/>
    <x v="5"/>
    <d v="2013-07-01T03:59:00"/>
    <n v="2013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d v="2012-04-06T10:59:18"/>
    <x v="5"/>
    <x v="6"/>
    <d v="2012-05-19T03:00:00"/>
    <n v="2012"/>
    <x v="1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d v="2013-09-07T01:21:58"/>
    <x v="4"/>
    <x v="8"/>
    <d v="2013-10-07T01:21:58"/>
    <n v="2013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d v="2014-04-01T23:57:42"/>
    <x v="3"/>
    <x v="6"/>
    <d v="2014-05-01T23:57:42"/>
    <n v="2014"/>
    <x v="1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d v="2011-12-18T21:33:05"/>
    <x v="6"/>
    <x v="11"/>
    <d v="2012-01-17T21:33:05"/>
    <n v="2012"/>
    <x v="9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d v="2012-08-23T18:19:16"/>
    <x v="5"/>
    <x v="10"/>
    <d v="2012-09-22T18:19:16"/>
    <n v="2012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d v="2016-08-25T05:26:27"/>
    <x v="2"/>
    <x v="10"/>
    <d v="2016-09-24T05:26:27"/>
    <n v="2016"/>
    <x v="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d v="2014-10-11T20:07:43"/>
    <x v="3"/>
    <x v="9"/>
    <d v="2014-11-10T21:07:43"/>
    <n v="2014"/>
    <x v="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d v="2013-09-09T14:13:03"/>
    <x v="4"/>
    <x v="8"/>
    <d v="2013-10-14T03:59:00"/>
    <n v="2013"/>
    <x v="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d v="2016-11-21T06:11:20"/>
    <x v="2"/>
    <x v="4"/>
    <d v="2016-12-08T08:00:00"/>
    <n v="2016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d v="2014-09-23T16:25:52"/>
    <x v="3"/>
    <x v="8"/>
    <d v="2014-11-01T04:59:00"/>
    <n v="2014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d v="2016-07-27T04:56:36"/>
    <x v="2"/>
    <x v="3"/>
    <d v="2016-09-05T03:59:00"/>
    <n v="2016"/>
    <x v="7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d v="2014-02-24T09:24:15"/>
    <x v="3"/>
    <x v="2"/>
    <d v="2014-03-10T14:00:00"/>
    <n v="2014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d v="2015-06-10T19:09:36"/>
    <x v="0"/>
    <x v="0"/>
    <d v="2015-07-10T19:09:36"/>
    <n v="2015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d v="2015-03-15T19:00:33"/>
    <x v="0"/>
    <x v="7"/>
    <d v="2015-04-14T19:00:33"/>
    <n v="2015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d v="2015-02-16T03:34:24"/>
    <x v="0"/>
    <x v="2"/>
    <d v="2015-03-16T02:34:24"/>
    <n v="2015"/>
    <x v="1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d v="2016-03-23T19:51:57"/>
    <x v="2"/>
    <x v="7"/>
    <d v="2016-04-25T04:59:00"/>
    <n v="2016"/>
    <x v="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d v="2016-06-01T21:07:33"/>
    <x v="2"/>
    <x v="0"/>
    <d v="2016-07-31T19:45:00"/>
    <n v="2016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d v="2016-10-13T19:19:55"/>
    <x v="2"/>
    <x v="9"/>
    <d v="2016-10-24T21:00:00"/>
    <n v="2016"/>
    <x v="1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d v="2015-01-17T19:58:29"/>
    <x v="0"/>
    <x v="1"/>
    <d v="2015-02-16T19:58:29"/>
    <n v="2015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d v="2016-11-28T05:05:46"/>
    <x v="2"/>
    <x v="4"/>
    <d v="2016-12-28T05:05:46"/>
    <n v="2016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d v="2016-06-24T03:00:17"/>
    <x v="2"/>
    <x v="0"/>
    <d v="2016-07-24T03:00:17"/>
    <n v="2016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d v="2016-08-27T07:29:16"/>
    <x v="2"/>
    <x v="10"/>
    <d v="2016-10-25T19:00:00"/>
    <n v="2016"/>
    <x v="1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d v="2015-10-14T13:57:11"/>
    <x v="0"/>
    <x v="9"/>
    <d v="2015-11-25T14:57:11"/>
    <n v="2015"/>
    <x v="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d v="2015-03-16T17:53:38"/>
    <x v="0"/>
    <x v="7"/>
    <d v="2015-04-15T22:59:00"/>
    <n v="2015"/>
    <x v="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d v="2015-05-04T19:41:08"/>
    <x v="0"/>
    <x v="5"/>
    <d v="2015-06-04T00:00:00"/>
    <n v="2015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d v="2013-10-23T11:35:13"/>
    <x v="4"/>
    <x v="9"/>
    <d v="2013-11-22T12:35:13"/>
    <n v="2013"/>
    <x v="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d v="2016-08-17T23:10:04"/>
    <x v="2"/>
    <x v="10"/>
    <d v="2016-09-16T23:10:04"/>
    <n v="2016"/>
    <x v="7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d v="2013-10-12T13:19:08"/>
    <x v="4"/>
    <x v="9"/>
    <d v="2013-11-11T14:19:08"/>
    <n v="2013"/>
    <x v="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d v="2012-01-13T02:49:26"/>
    <x v="5"/>
    <x v="1"/>
    <d v="2012-02-12T02:49:26"/>
    <n v="2012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d v="2013-09-24T02:33:58"/>
    <x v="4"/>
    <x v="8"/>
    <d v="2013-10-16T09:59:00"/>
    <n v="2013"/>
    <x v="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d v="2012-11-17T18:33:17"/>
    <x v="5"/>
    <x v="4"/>
    <d v="2013-01-16T18:33:17"/>
    <n v="2013"/>
    <x v="9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d v="2015-01-21T15:18:38"/>
    <x v="0"/>
    <x v="1"/>
    <d v="2015-02-28T15:10:00"/>
    <n v="2015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d v="2009-10-02T02:31:46"/>
    <x v="8"/>
    <x v="9"/>
    <d v="2009-12-01T04:59:00"/>
    <n v="2009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d v="2013-12-08T00:39:58"/>
    <x v="4"/>
    <x v="11"/>
    <d v="2014-01-07T00:39:58"/>
    <n v="2014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d v="2013-03-09T20:17:37"/>
    <x v="4"/>
    <x v="7"/>
    <d v="2013-04-08T19:17:37"/>
    <n v="2013"/>
    <x v="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d v="2013-08-02T00:32:03"/>
    <x v="4"/>
    <x v="10"/>
    <d v="2013-09-01T00:32:03"/>
    <n v="2013"/>
    <x v="7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d v="2013-10-30T13:28:15"/>
    <x v="4"/>
    <x v="9"/>
    <d v="2013-11-29T14:28:15"/>
    <n v="2013"/>
    <x v="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d v="2011-01-24T19:48:47"/>
    <x v="6"/>
    <x v="1"/>
    <d v="2011-03-10T19:48:47"/>
    <n v="2011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d v="2012-10-02T04:00:40"/>
    <x v="5"/>
    <x v="9"/>
    <d v="2012-11-11T05:00:40"/>
    <n v="2012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d v="2013-04-04T14:00:34"/>
    <x v="4"/>
    <x v="6"/>
    <d v="2013-05-04T14:00:34"/>
    <n v="2013"/>
    <x v="1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e v="#DIV/0!"/>
    <d v="2015-09-01T17:22:11"/>
    <x v="0"/>
    <x v="8"/>
    <d v="2015-09-21T17:22:11"/>
    <n v="2015"/>
    <x v="7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d v="2013-01-02T11:55:27"/>
    <x v="4"/>
    <x v="1"/>
    <d v="2013-02-04T11:55:27"/>
    <n v="2013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d v="2013-11-19T18:56:00"/>
    <x v="4"/>
    <x v="4"/>
    <d v="2013-12-19T18:56:00"/>
    <n v="2013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d v="2010-11-23T05:35:24"/>
    <x v="7"/>
    <x v="4"/>
    <d v="2010-12-23T05:35:24"/>
    <n v="2010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d v="2012-05-08T19:55:05"/>
    <x v="5"/>
    <x v="5"/>
    <d v="2012-05-29T19:55:05"/>
    <n v="2012"/>
    <x v="1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d v="2012-09-27T07:42:18"/>
    <x v="5"/>
    <x v="8"/>
    <d v="2012-10-30T07:42:18"/>
    <n v="2012"/>
    <x v="11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d v="2011-11-30T06:01:26"/>
    <x v="6"/>
    <x v="4"/>
    <d v="2012-01-14T06:01:26"/>
    <n v="2012"/>
    <x v="9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d v="2011-08-04T20:39:10"/>
    <x v="6"/>
    <x v="10"/>
    <d v="2011-09-06T20:39:10"/>
    <n v="2011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d v="2016-01-02T22:27:15"/>
    <x v="2"/>
    <x v="1"/>
    <d v="2016-03-02T22:27:15"/>
    <n v="2016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d v="2012-03-13T19:15:46"/>
    <x v="5"/>
    <x v="7"/>
    <d v="2012-05-12T02:31:00"/>
    <n v="2012"/>
    <x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d v="2016-12-09T22:35:11"/>
    <x v="2"/>
    <x v="11"/>
    <d v="2016-12-30T22:35:11"/>
    <n v="2016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d v="2016-08-21T20:53:33"/>
    <x v="2"/>
    <x v="10"/>
    <d v="2016-09-15T20:53:33"/>
    <n v="2016"/>
    <x v="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e v="#DIV/0!"/>
    <d v="2012-04-27T23:00:55"/>
    <x v="5"/>
    <x v="6"/>
    <d v="2012-05-27T23:00:55"/>
    <n v="2012"/>
    <x v="1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d v="2011-07-27T18:04:45"/>
    <x v="6"/>
    <x v="3"/>
    <d v="2011-09-01T06:00:00"/>
    <n v="2011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d v="2014-09-05T18:49:03"/>
    <x v="3"/>
    <x v="8"/>
    <d v="2014-10-05T18:49:03"/>
    <n v="2014"/>
    <x v="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d v="2013-10-22T16:46:19"/>
    <x v="4"/>
    <x v="9"/>
    <d v="2013-11-21T17:46:19"/>
    <n v="2013"/>
    <x v="8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d v="2014-07-22T00:45:30"/>
    <x v="3"/>
    <x v="3"/>
    <d v="2014-08-21T00:45:30"/>
    <n v="20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d v="2010-05-06T04:48:03"/>
    <x v="7"/>
    <x v="5"/>
    <d v="2010-08-01T04:00:00"/>
    <n v="2010"/>
    <x v="3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d v="2015-03-02T21:32:43"/>
    <x v="0"/>
    <x v="7"/>
    <d v="2015-04-01T20:32:43"/>
    <n v="2015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d v="2016-05-06T23:33:30"/>
    <x v="2"/>
    <x v="5"/>
    <d v="2016-06-05T23:33:30"/>
    <n v="2016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d v="2010-09-10T03:03:49"/>
    <x v="7"/>
    <x v="8"/>
    <d v="2010-10-25T03:03:49"/>
    <n v="2010"/>
    <x v="11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d v="2015-08-02T20:57:06"/>
    <x v="0"/>
    <x v="10"/>
    <d v="2015-08-28T04:00:00"/>
    <n v="201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e v="#DIV/0!"/>
    <d v="2012-10-29T16:31:48"/>
    <x v="5"/>
    <x v="9"/>
    <d v="2012-11-28T17:31:48"/>
    <n v="2012"/>
    <x v="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d v="2011-12-01T18:11:50"/>
    <x v="6"/>
    <x v="11"/>
    <d v="2012-01-15T18:11:50"/>
    <n v="2012"/>
    <x v="9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d v="2011-04-13T02:22:42"/>
    <x v="6"/>
    <x v="6"/>
    <d v="2011-05-28T02:22:42"/>
    <n v="2011"/>
    <x v="1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d v="2016-02-29T20:23:22"/>
    <x v="2"/>
    <x v="2"/>
    <d v="2016-03-30T19:23:22"/>
    <n v="2016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e v="#DIV/0!"/>
    <d v="2010-04-23T19:28:34"/>
    <x v="7"/>
    <x v="6"/>
    <d v="2010-06-08T19:11:00"/>
    <n v="2010"/>
    <x v="5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d v="2014-07-09T23:10:22"/>
    <x v="3"/>
    <x v="3"/>
    <d v="2014-08-30T15:30:00"/>
    <n v="2014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d v="2012-08-28T19:06:20"/>
    <x v="5"/>
    <x v="10"/>
    <d v="2012-09-23T02:25:00"/>
    <n v="2012"/>
    <x v="7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d v="2015-12-04T01:55:37"/>
    <x v="0"/>
    <x v="11"/>
    <d v="2016-01-03T01:55:37"/>
    <n v="2016"/>
    <x v="9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d v="2010-11-25T05:45:26"/>
    <x v="7"/>
    <x v="4"/>
    <d v="2011-01-24T05:45:26"/>
    <n v="2011"/>
    <x v="9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e v="#DIV/0!"/>
    <d v="2014-02-11T04:33:10"/>
    <x v="3"/>
    <x v="2"/>
    <d v="2014-03-13T03:33:10"/>
    <n v="2014"/>
    <x v="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e v="#DIV/0!"/>
    <d v="2011-08-12T04:37:03"/>
    <x v="6"/>
    <x v="10"/>
    <d v="2011-09-11T04:37:03"/>
    <n v="2011"/>
    <x v="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e v="#DIV/0!"/>
    <d v="2010-06-11T19:14:15"/>
    <x v="7"/>
    <x v="0"/>
    <d v="2010-07-27T04:59:00"/>
    <n v="201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d v="2012-06-21T16:34:00"/>
    <x v="5"/>
    <x v="0"/>
    <d v="2012-07-23T04:00:00"/>
    <n v="2012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d v="2017-01-02T13:05:19"/>
    <x v="1"/>
    <x v="1"/>
    <d v="2017-03-03T13:05:19"/>
    <n v="2017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e v="#DIV/0!"/>
    <d v="2014-01-03T00:07:25"/>
    <x v="3"/>
    <x v="1"/>
    <d v="2014-01-24T00:07:25"/>
    <n v="2014"/>
    <x v="9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d v="2012-10-12T02:37:27"/>
    <x v="5"/>
    <x v="9"/>
    <d v="2012-12-11T03:37:27"/>
    <n v="2012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d v="2012-04-05T03:20:19"/>
    <x v="5"/>
    <x v="6"/>
    <d v="2012-05-05T03:20:19"/>
    <n v="2012"/>
    <x v="1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e v="#DIV/0!"/>
    <d v="2012-07-26T18:19:07"/>
    <x v="5"/>
    <x v="3"/>
    <d v="2012-08-25T18:19:07"/>
    <n v="2012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d v="2012-01-29T16:18:34"/>
    <x v="5"/>
    <x v="1"/>
    <d v="2012-03-01T04:59:00"/>
    <n v="2012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e v="#DIV/0!"/>
    <d v="2010-09-13T20:28:54"/>
    <x v="7"/>
    <x v="8"/>
    <d v="2010-10-22T05:00:00"/>
    <n v="2010"/>
    <x v="1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d v="2014-06-12T22:38:50"/>
    <x v="3"/>
    <x v="0"/>
    <d v="2014-07-14T02:30:00"/>
    <n v="2014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d v="2014-11-01T21:59:21"/>
    <x v="3"/>
    <x v="4"/>
    <d v="2014-12-01T22:59:21"/>
    <n v="2014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d v="2012-11-14T15:24:05"/>
    <x v="5"/>
    <x v="4"/>
    <d v="2012-12-19T15:24:05"/>
    <n v="2012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e v="#DIV/0!"/>
    <d v="2013-10-15T16:07:02"/>
    <x v="4"/>
    <x v="9"/>
    <d v="2013-11-14T17:07:02"/>
    <n v="2013"/>
    <x v="8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d v="2011-10-31T04:06:16"/>
    <x v="6"/>
    <x v="9"/>
    <d v="2011-12-12T05:06:16"/>
    <n v="2011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d v="2014-08-27T12:43:13"/>
    <x v="3"/>
    <x v="10"/>
    <d v="2014-10-01T12:43:13"/>
    <n v="2014"/>
    <x v="1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d v="2014-10-22T23:02:03"/>
    <x v="3"/>
    <x v="9"/>
    <d v="2014-11-22T00:02:03"/>
    <n v="2014"/>
    <x v="8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d v="2013-01-14T22:37:49"/>
    <x v="4"/>
    <x v="1"/>
    <d v="2013-02-13T22:37:49"/>
    <n v="2013"/>
    <x v="2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d v="2013-10-28T21:08:31"/>
    <x v="4"/>
    <x v="9"/>
    <d v="2013-11-27T22:08:31"/>
    <n v="2013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e v="#DIV/0!"/>
    <d v="2010-06-09T00:28:50"/>
    <x v="7"/>
    <x v="0"/>
    <d v="2010-07-08T22:40:00"/>
    <n v="201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e v="#DIV/0!"/>
    <d v="2012-04-14T19:44:55"/>
    <x v="5"/>
    <x v="6"/>
    <d v="2012-05-14T19:44:55"/>
    <n v="2012"/>
    <x v="1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d v="2012-09-28T20:41:53"/>
    <x v="5"/>
    <x v="8"/>
    <d v="2012-11-18T00:00:00"/>
    <n v="2012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e v="#DIV/0!"/>
    <d v="2012-03-10T05:42:49"/>
    <x v="5"/>
    <x v="7"/>
    <d v="2012-04-09T04:42:49"/>
    <n v="2012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d v="2010-05-14T21:58:26"/>
    <x v="7"/>
    <x v="5"/>
    <d v="2010-06-25T21:32:00"/>
    <n v="2010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d v="2014-02-10T08:38:22"/>
    <x v="3"/>
    <x v="2"/>
    <d v="2014-03-16T22:00:00"/>
    <n v="2014"/>
    <x v="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d v="2013-02-05T23:15:45"/>
    <x v="4"/>
    <x v="2"/>
    <d v="2013-03-22T22:15:45"/>
    <n v="2013"/>
    <x v="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d v="2014-03-13T04:03:29"/>
    <x v="3"/>
    <x v="7"/>
    <d v="2014-05-12T04:03:29"/>
    <n v="2014"/>
    <x v="1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d v="2014-04-04T17:41:24"/>
    <x v="3"/>
    <x v="6"/>
    <d v="2014-05-04T06:00:00"/>
    <n v="2014"/>
    <x v="1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d v="2015-12-30T08:00:29"/>
    <x v="0"/>
    <x v="11"/>
    <d v="2016-01-29T08:00:29"/>
    <n v="2016"/>
    <x v="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e v="#DIV/0!"/>
    <d v="2011-12-06T00:34:49"/>
    <x v="6"/>
    <x v="11"/>
    <d v="2012-01-18T20:00:00"/>
    <n v="2012"/>
    <x v="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d v="2013-10-04T19:09:17"/>
    <x v="4"/>
    <x v="9"/>
    <d v="2013-11-03T20:09:17"/>
    <n v="2013"/>
    <x v="8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d v="2012-08-03T11:30:48"/>
    <x v="5"/>
    <x v="10"/>
    <d v="2012-09-02T11:30:48"/>
    <n v="2012"/>
    <x v="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d v="2013-05-22T18:18:58"/>
    <x v="4"/>
    <x v="5"/>
    <d v="2013-06-30T19:58:00"/>
    <n v="2013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d v="2015-06-27T00:12:06"/>
    <x v="0"/>
    <x v="0"/>
    <d v="2015-08-11T00:12:06"/>
    <n v="2015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d v="2017-01-11T02:19:05"/>
    <x v="1"/>
    <x v="1"/>
    <d v="2017-02-10T02:19:05"/>
    <n v="2017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d v="2016-01-13T20:14:20"/>
    <x v="2"/>
    <x v="1"/>
    <d v="2016-02-18T20:14:20"/>
    <n v="2016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d v="2016-10-30T16:01:45"/>
    <x v="2"/>
    <x v="9"/>
    <d v="2016-11-29T17:01:45"/>
    <n v="2016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d v="2016-03-15T14:00:50"/>
    <x v="2"/>
    <x v="7"/>
    <d v="2016-04-18T14:00:00"/>
    <n v="2016"/>
    <x v="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d v="2016-12-28T20:57:06"/>
    <x v="2"/>
    <x v="11"/>
    <d v="2017-02-18T23:59:00"/>
    <n v="2017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d v="2016-08-10T18:00:48"/>
    <x v="2"/>
    <x v="10"/>
    <d v="2016-09-09T18:00:48"/>
    <n v="2016"/>
    <x v="7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e v="#DIV/0!"/>
    <d v="2016-05-01T18:45:06"/>
    <x v="2"/>
    <x v="5"/>
    <d v="2016-06-30T18:45:06"/>
    <n v="2016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d v="2016-02-11T19:52:44"/>
    <x v="2"/>
    <x v="2"/>
    <d v="2016-03-12T19:52:44"/>
    <n v="2016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d v="2015-12-23T01:02:56"/>
    <x v="0"/>
    <x v="11"/>
    <d v="2016-02-21T01:02:56"/>
    <n v="201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d v="2015-12-18T18:01:01"/>
    <x v="0"/>
    <x v="11"/>
    <d v="2016-01-17T18:01:01"/>
    <n v="2016"/>
    <x v="9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d v="2016-04-20T15:41:12"/>
    <x v="2"/>
    <x v="6"/>
    <d v="2016-06-04T15:41:12"/>
    <n v="2016"/>
    <x v="5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d v="2016-10-19T14:43:32"/>
    <x v="2"/>
    <x v="9"/>
    <d v="2016-11-18T15:43:32"/>
    <n v="2016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d v="2014-12-26T03:56:39"/>
    <x v="3"/>
    <x v="11"/>
    <d v="2015-01-25T03:56:39"/>
    <n v="2015"/>
    <x v="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d v="2015-07-09T20:00:39"/>
    <x v="0"/>
    <x v="3"/>
    <d v="2015-08-20T20:00:39"/>
    <n v="2015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d v="2016-08-04T07:05:00"/>
    <x v="2"/>
    <x v="10"/>
    <d v="2016-09-13T07:05:00"/>
    <n v="2016"/>
    <x v="7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d v="2015-02-25T21:55:59"/>
    <x v="0"/>
    <x v="2"/>
    <d v="2015-04-26T20:55:59"/>
    <n v="2015"/>
    <x v="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d v="2016-10-17T13:15:33"/>
    <x v="2"/>
    <x v="9"/>
    <d v="2016-11-17T14:15:33"/>
    <n v="2016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d v="2015-03-19T19:16:03"/>
    <x v="0"/>
    <x v="7"/>
    <d v="2015-04-10T04:59:00"/>
    <n v="2015"/>
    <x v="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d v="2014-12-20T04:11:05"/>
    <x v="3"/>
    <x v="11"/>
    <d v="2015-01-19T04:11:05"/>
    <n v="2015"/>
    <x v="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d v="2017-01-31T15:02:35"/>
    <x v="1"/>
    <x v="1"/>
    <d v="2017-03-14T14:02:35"/>
    <n v="2017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d v="2017-01-05T16:38:55"/>
    <x v="1"/>
    <x v="1"/>
    <d v="2017-02-20T19:00:00"/>
    <n v="2017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d v="2016-01-04T17:05:53"/>
    <x v="2"/>
    <x v="1"/>
    <d v="2016-02-11T17:05:53"/>
    <n v="2016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d v="2016-09-12T15:15:19"/>
    <x v="2"/>
    <x v="8"/>
    <d v="2016-10-17T15:15:19"/>
    <n v="201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d v="2015-07-23T15:05:19"/>
    <x v="0"/>
    <x v="3"/>
    <d v="2015-09-01T15:05:19"/>
    <n v="2015"/>
    <x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d v="2016-09-24T00:24:06"/>
    <x v="2"/>
    <x v="8"/>
    <d v="2016-10-26T03:59:00"/>
    <n v="2016"/>
    <x v="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d v="2016-09-06T15:15:32"/>
    <x v="2"/>
    <x v="8"/>
    <d v="2016-10-06T15:15:32"/>
    <n v="2016"/>
    <x v="1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d v="2016-02-22T06:06:14"/>
    <x v="2"/>
    <x v="2"/>
    <d v="2016-04-22T05:06:14"/>
    <n v="2016"/>
    <x v="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d v="2014-07-16T20:20:34"/>
    <x v="3"/>
    <x v="3"/>
    <d v="2014-08-15T20:20:34"/>
    <n v="201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d v="2017-01-07T07:16:47"/>
    <x v="1"/>
    <x v="1"/>
    <d v="2017-02-09T07:16:47"/>
    <n v="2017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d v="2016-12-17T05:17:33"/>
    <x v="2"/>
    <x v="11"/>
    <d v="2017-01-23T04:59:00"/>
    <n v="2017"/>
    <x v="9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d v="2015-04-17T17:01:00"/>
    <x v="0"/>
    <x v="6"/>
    <d v="2015-06-01T17:01:00"/>
    <n v="2015"/>
    <x v="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d v="2014-08-05T20:46:38"/>
    <x v="3"/>
    <x v="10"/>
    <d v="2014-09-04T06:59:00"/>
    <n v="2014"/>
    <x v="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d v="2015-09-10T00:21:33"/>
    <x v="0"/>
    <x v="8"/>
    <d v="2015-11-09T01:21:33"/>
    <n v="2015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d v="2016-02-24T17:59:16"/>
    <x v="2"/>
    <x v="2"/>
    <d v="2016-03-25T16:59:16"/>
    <n v="2016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d v="2016-04-29T16:43:05"/>
    <x v="2"/>
    <x v="6"/>
    <d v="2016-06-28T16:43:05"/>
    <n v="2016"/>
    <x v="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d v="2015-06-30T01:24:57"/>
    <x v="0"/>
    <x v="0"/>
    <d v="2015-08-14T01:24:57"/>
    <n v="2015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d v="2016-01-22T22:36:37"/>
    <x v="2"/>
    <x v="1"/>
    <d v="2016-02-21T22:36:37"/>
    <n v="2016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d v="2016-01-26T07:25:01"/>
    <x v="2"/>
    <x v="1"/>
    <d v="2016-02-25T07:25:01"/>
    <n v="2016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d v="2016-05-16T10:00:28"/>
    <x v="2"/>
    <x v="5"/>
    <d v="2016-06-20T18:59:00"/>
    <n v="2016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d v="2014-10-16T21:42:02"/>
    <x v="3"/>
    <x v="9"/>
    <d v="2014-11-30T22:42:02"/>
    <n v="2014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d v="2014-07-10T22:43:42"/>
    <x v="3"/>
    <x v="3"/>
    <d v="2014-08-09T22:43:42"/>
    <n v="2014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d v="2016-09-02T18:04:46"/>
    <x v="2"/>
    <x v="8"/>
    <d v="2016-10-02T18:04:46"/>
    <n v="2016"/>
    <x v="1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d v="2016-07-23T16:01:25"/>
    <x v="2"/>
    <x v="3"/>
    <d v="2016-08-23T20:54:00"/>
    <n v="2016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d v="2015-02-26T02:46:48"/>
    <x v="0"/>
    <x v="2"/>
    <d v="2015-03-28T01:46:48"/>
    <n v="2015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d v="2015-12-01T23:13:30"/>
    <x v="0"/>
    <x v="11"/>
    <d v="2015-12-31T23:00:00"/>
    <n v="2015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d v="2015-11-16T18:25:00"/>
    <x v="0"/>
    <x v="4"/>
    <d v="2016-01-10T00:00:00"/>
    <n v="2016"/>
    <x v="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d v="2014-05-14T07:04:10"/>
    <x v="3"/>
    <x v="5"/>
    <d v="2014-06-23T07:04:10"/>
    <n v="2014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e v="#DIV/0!"/>
    <d v="2016-09-01T08:33:45"/>
    <x v="2"/>
    <x v="8"/>
    <d v="2016-10-01T08:33:45"/>
    <n v="2016"/>
    <x v="1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d v="2016-08-29T22:24:55"/>
    <x v="2"/>
    <x v="10"/>
    <d v="2016-09-28T22:24:55"/>
    <n v="2016"/>
    <x v="7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d v="2014-08-04T18:49:24"/>
    <x v="3"/>
    <x v="10"/>
    <d v="2014-09-03T18:49:24"/>
    <n v="2014"/>
    <x v="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d v="2016-06-17T18:09:48"/>
    <x v="2"/>
    <x v="0"/>
    <d v="2016-07-12T18:51:00"/>
    <n v="2016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d v="2016-03-08T22:11:59"/>
    <x v="2"/>
    <x v="7"/>
    <d v="2016-05-07T21:11:59"/>
    <n v="2016"/>
    <x v="1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d v="2016-10-09T23:09:28"/>
    <x v="2"/>
    <x v="9"/>
    <d v="2016-11-12T05:00:00"/>
    <n v="2016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d v="2014-10-09T06:18:50"/>
    <x v="3"/>
    <x v="9"/>
    <d v="2014-11-30T22:59:00"/>
    <n v="2014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d v="2014-11-04T22:34:40"/>
    <x v="3"/>
    <x v="4"/>
    <d v="2014-11-29T16:00:00"/>
    <n v="2014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d v="2014-06-27T20:47:40"/>
    <x v="3"/>
    <x v="0"/>
    <d v="2014-07-27T15:27:00"/>
    <n v="2014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d v="2014-10-29T02:28:17"/>
    <x v="3"/>
    <x v="9"/>
    <d v="2014-11-28T03:28:17"/>
    <n v="2014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d v="2015-10-05T04:03:21"/>
    <x v="0"/>
    <x v="9"/>
    <d v="2015-11-19T05:03:21"/>
    <n v="2015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d v="2014-10-14T07:11:30"/>
    <x v="3"/>
    <x v="9"/>
    <d v="2014-11-13T08:02:00"/>
    <n v="2014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d v="2017-01-14T01:26:00"/>
    <x v="1"/>
    <x v="1"/>
    <d v="2017-03-15T00:26:00"/>
    <n v="2017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d v="2016-12-16T17:16:53"/>
    <x v="2"/>
    <x v="11"/>
    <d v="2017-01-30T17:16:53"/>
    <n v="2017"/>
    <x v="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d v="2015-11-17T16:25:14"/>
    <x v="0"/>
    <x v="4"/>
    <d v="2015-12-17T05:59:00"/>
    <n v="2015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d v="2017-02-14T17:01:01"/>
    <x v="1"/>
    <x v="2"/>
    <d v="2017-03-16T16:01:01"/>
    <n v="2017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d v="2016-01-19T17:00:27"/>
    <x v="2"/>
    <x v="1"/>
    <d v="2016-02-18T17:00:27"/>
    <n v="2016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d v="2015-09-29T14:59:43"/>
    <x v="0"/>
    <x v="8"/>
    <d v="2015-10-30T14:59:43"/>
    <n v="2015"/>
    <x v="1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d v="2014-12-04T00:57:52"/>
    <x v="3"/>
    <x v="11"/>
    <d v="2014-12-12T07:11:00"/>
    <n v="2014"/>
    <x v="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d v="2016-11-02T14:00:23"/>
    <x v="2"/>
    <x v="4"/>
    <d v="2016-12-14T15:00:23"/>
    <n v="2016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d v="2016-11-28T19:25:15"/>
    <x v="2"/>
    <x v="4"/>
    <d v="2016-12-28T19:25:15"/>
    <n v="2016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d v="2016-05-20T14:30:46"/>
    <x v="2"/>
    <x v="5"/>
    <d v="2016-06-19T14:30:46"/>
    <n v="2016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d v="2016-07-10T19:54:22"/>
    <x v="2"/>
    <x v="3"/>
    <d v="2016-09-05T02:59:00"/>
    <n v="2016"/>
    <x v="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d v="2014-11-03T21:33:15"/>
    <x v="3"/>
    <x v="4"/>
    <d v="2014-12-18T21:33:15"/>
    <n v="2014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d v="2016-12-10T10:34:12"/>
    <x v="2"/>
    <x v="11"/>
    <d v="2017-01-24T10:34:12"/>
    <n v="2017"/>
    <x v="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d v="2015-12-01T20:00:56"/>
    <x v="0"/>
    <x v="11"/>
    <d v="2015-12-29T20:00:00"/>
    <n v="2015"/>
    <x v="4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d v="2014-11-12T00:03:35"/>
    <x v="3"/>
    <x v="4"/>
    <d v="2015-01-01T00:03:35"/>
    <n v="2015"/>
    <x v="9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d v="2015-10-26T21:04:55"/>
    <x v="0"/>
    <x v="9"/>
    <d v="2015-11-25T22:04:55"/>
    <n v="2015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d v="2016-02-22T02:34:16"/>
    <x v="2"/>
    <x v="2"/>
    <d v="2016-04-07T01:34:16"/>
    <n v="201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d v="2015-10-12T16:12:15"/>
    <x v="0"/>
    <x v="9"/>
    <d v="2015-11-21T17:12:15"/>
    <n v="2015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d v="2016-06-14T11:48:53"/>
    <x v="2"/>
    <x v="0"/>
    <d v="2016-07-14T11:48:53"/>
    <n v="2016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d v="2015-01-05T23:22:29"/>
    <x v="0"/>
    <x v="1"/>
    <d v="2015-02-04T23:22:29"/>
    <n v="2015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d v="2015-05-03T01:40:09"/>
    <x v="0"/>
    <x v="5"/>
    <d v="2015-06-02T00:47:00"/>
    <n v="2015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d v="2015-09-24T06:02:51"/>
    <x v="0"/>
    <x v="8"/>
    <d v="2015-10-17T04:00:00"/>
    <n v="2015"/>
    <x v="1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d v="2015-04-17T15:31:17"/>
    <x v="0"/>
    <x v="6"/>
    <d v="2015-05-17T15:31:17"/>
    <n v="2015"/>
    <x v="1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d v="2015-05-21T22:04:21"/>
    <x v="0"/>
    <x v="5"/>
    <d v="2015-06-20T22:04:21"/>
    <n v="2015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d v="2016-01-01T13:56:03"/>
    <x v="2"/>
    <x v="1"/>
    <d v="2016-01-31T13:56:03"/>
    <n v="2016"/>
    <x v="9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d v="2015-02-14T20:00:37"/>
    <x v="0"/>
    <x v="2"/>
    <d v="2015-03-16T19:00:37"/>
    <n v="2015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d v="2016-02-26T09:46:56"/>
    <x v="2"/>
    <x v="2"/>
    <d v="2016-03-31T08:46:56"/>
    <n v="2016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d v="2014-09-23T00:49:07"/>
    <x v="3"/>
    <x v="8"/>
    <d v="2014-10-23T00:49:07"/>
    <n v="2014"/>
    <x v="1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d v="2017-01-20T15:03:25"/>
    <x v="1"/>
    <x v="1"/>
    <d v="2017-03-06T20:00:00"/>
    <n v="201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d v="2015-02-09T17:05:07"/>
    <x v="0"/>
    <x v="2"/>
    <d v="2015-04-04T21:59:00"/>
    <n v="2015"/>
    <x v="6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d v="2016-08-29T11:35:49"/>
    <x v="2"/>
    <x v="10"/>
    <d v="2016-09-12T11:35:49"/>
    <n v="2016"/>
    <x v="7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d v="2015-11-16T18:20:10"/>
    <x v="0"/>
    <x v="4"/>
    <d v="2015-12-16T18:20:10"/>
    <n v="2015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d v="2016-05-24T16:00:25"/>
    <x v="2"/>
    <x v="5"/>
    <d v="2016-06-23T16:00:25"/>
    <n v="2016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d v="2016-11-14T17:34:40"/>
    <x v="2"/>
    <x v="4"/>
    <d v="2016-12-12T17:34:40"/>
    <n v="2016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d v="2016-07-04T04:00:04"/>
    <x v="2"/>
    <x v="3"/>
    <d v="2016-08-05T03:59:00"/>
    <n v="2016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d v="2015-01-12T15:23:40"/>
    <x v="0"/>
    <x v="1"/>
    <d v="2015-02-11T15:23:40"/>
    <n v="2015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d v="2012-12-06T10:46:30"/>
    <x v="5"/>
    <x v="11"/>
    <d v="2013-01-07T08:00:00"/>
    <n v="2013"/>
    <x v="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d v="2015-04-25T19:44:22"/>
    <x v="0"/>
    <x v="6"/>
    <d v="2015-05-18T05:00:00"/>
    <n v="2015"/>
    <x v="1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d v="2016-02-18T05:33:43"/>
    <x v="2"/>
    <x v="2"/>
    <d v="2016-03-19T04:33:43"/>
    <n v="2016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d v="2016-11-18T02:37:26"/>
    <x v="2"/>
    <x v="4"/>
    <d v="2016-12-13T07:59:00"/>
    <n v="2016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d v="2016-07-28T17:00:09"/>
    <x v="2"/>
    <x v="3"/>
    <d v="2016-08-27T17:00:09"/>
    <n v="2016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e v="#DIV/0!"/>
    <d v="2014-07-11T01:26:32"/>
    <x v="3"/>
    <x v="3"/>
    <d v="2014-07-31T01:26:32"/>
    <n v="2014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d v="2014-07-31T16:42:28"/>
    <x v="3"/>
    <x v="3"/>
    <d v="2014-09-12T10:00:00"/>
    <n v="2014"/>
    <x v="7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d v="2015-04-20T06:04:15"/>
    <x v="0"/>
    <x v="6"/>
    <d v="2015-05-20T06:04:15"/>
    <n v="2015"/>
    <x v="1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d v="2015-01-07T22:13:21"/>
    <x v="0"/>
    <x v="1"/>
    <d v="2015-03-05T20:27:00"/>
    <n v="2015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d v="2014-07-24T20:59:10"/>
    <x v="3"/>
    <x v="3"/>
    <d v="2014-08-23T20:59:10"/>
    <n v="2014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e v="#DIV/0!"/>
    <d v="2015-11-11T20:26:00"/>
    <x v="0"/>
    <x v="4"/>
    <d v="2015-12-26T20:26:00"/>
    <n v="2015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d v="2014-10-06T19:38:35"/>
    <x v="3"/>
    <x v="9"/>
    <d v="2014-11-05T20:38:35"/>
    <n v="2014"/>
    <x v="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d v="2016-08-16T01:16:29"/>
    <x v="2"/>
    <x v="10"/>
    <d v="2016-09-25T01:16:29"/>
    <n v="2016"/>
    <x v="7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e v="#DIV/0!"/>
    <d v="2016-01-13T10:20:45"/>
    <x v="2"/>
    <x v="1"/>
    <d v="2016-02-12T10:20:45"/>
    <n v="2016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e v="#DIV/0!"/>
    <d v="2015-08-15T19:07:57"/>
    <x v="0"/>
    <x v="10"/>
    <d v="2015-09-14T19:07:57"/>
    <n v="2015"/>
    <x v="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e v="#DIV/0!"/>
    <d v="2014-07-30T00:20:25"/>
    <x v="3"/>
    <x v="3"/>
    <d v="2014-08-27T00:20:25"/>
    <n v="2014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e v="#DIV/0!"/>
    <d v="2016-04-23T19:08:15"/>
    <x v="2"/>
    <x v="6"/>
    <d v="2016-06-06T20:09:00"/>
    <n v="2016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d v="2017-02-09T04:08:52"/>
    <x v="1"/>
    <x v="2"/>
    <d v="2017-03-06T04:08:52"/>
    <n v="2017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e v="#DIV/0!"/>
    <d v="2014-07-11T20:26:39"/>
    <x v="3"/>
    <x v="3"/>
    <d v="2014-08-10T22:00:00"/>
    <n v="201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e v="#DIV/0!"/>
    <d v="2016-02-06T23:49:05"/>
    <x v="2"/>
    <x v="2"/>
    <d v="2016-03-07T23:49:05"/>
    <n v="2016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e v="#DIV/0!"/>
    <d v="2015-02-23T17:16:17"/>
    <x v="0"/>
    <x v="2"/>
    <d v="2015-04-24T16:16:17"/>
    <n v="2015"/>
    <x v="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e v="#DIV/0!"/>
    <d v="2016-11-04T20:54:43"/>
    <x v="2"/>
    <x v="4"/>
    <d v="2016-12-04T21:54:43"/>
    <n v="2016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e v="#DIV/0!"/>
    <d v="2015-02-12T21:37:23"/>
    <x v="0"/>
    <x v="2"/>
    <d v="2015-03-26T00:00:00"/>
    <n v="2015"/>
    <x v="1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e v="#DIV/0!"/>
    <d v="2015-02-11T18:57:36"/>
    <x v="0"/>
    <x v="2"/>
    <d v="2015-03-13T17:57:36"/>
    <n v="2015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d v="2015-03-16T21:54:53"/>
    <x v="0"/>
    <x v="7"/>
    <d v="2015-04-15T21:54:53"/>
    <n v="2015"/>
    <x v="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e v="#DIV/0!"/>
    <d v="2016-03-03T06:38:28"/>
    <x v="2"/>
    <x v="7"/>
    <d v="2016-05-02T01:00:00"/>
    <n v="2016"/>
    <x v="1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d v="2016-07-05T19:22:21"/>
    <x v="2"/>
    <x v="3"/>
    <d v="2016-07-12T19:22:21"/>
    <n v="2016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e v="#DIV/0!"/>
    <d v="2016-08-01T00:44:22"/>
    <x v="2"/>
    <x v="10"/>
    <d v="2016-08-31T00:44:22"/>
    <n v="2016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d v="2013-05-23T05:28:23"/>
    <x v="4"/>
    <x v="5"/>
    <d v="2013-07-07T05:28:23"/>
    <n v="201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d v="2014-01-22T09:08:42"/>
    <x v="3"/>
    <x v="1"/>
    <d v="2014-02-19T09:08:42"/>
    <n v="2014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d v="2013-06-20T23:06:22"/>
    <x v="4"/>
    <x v="0"/>
    <d v="2013-08-04T23:06:22"/>
    <n v="2013"/>
    <x v="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d v="2013-11-21T20:32:11"/>
    <x v="4"/>
    <x v="4"/>
    <d v="2013-12-21T20:32:11"/>
    <n v="2013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d v="2016-03-11T08:54:24"/>
    <x v="2"/>
    <x v="7"/>
    <d v="2016-04-10T07:54:24"/>
    <n v="2016"/>
    <x v="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d v="2013-10-25T05:30:59"/>
    <x v="4"/>
    <x v="9"/>
    <d v="2013-11-26T06:30:59"/>
    <n v="2013"/>
    <x v="8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d v="2012-09-11T00:17:02"/>
    <x v="5"/>
    <x v="8"/>
    <d v="2012-10-01T00:17:02"/>
    <n v="2012"/>
    <x v="1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e v="#DIV/0!"/>
    <d v="2015-10-18T18:04:53"/>
    <x v="0"/>
    <x v="9"/>
    <d v="2015-11-17T19:04:53"/>
    <n v="2015"/>
    <x v="8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d v="2014-01-06T19:58:17"/>
    <x v="3"/>
    <x v="1"/>
    <d v="2014-02-05T19:58:17"/>
    <n v="2014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d v="2011-09-16T23:09:01"/>
    <x v="6"/>
    <x v="8"/>
    <d v="2011-10-16T23:09:01"/>
    <n v="2011"/>
    <x v="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d v="2013-12-05T04:09:05"/>
    <x v="4"/>
    <x v="11"/>
    <d v="2014-01-04T04:09:05"/>
    <n v="2014"/>
    <x v="9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d v="2012-04-06T21:41:56"/>
    <x v="5"/>
    <x v="6"/>
    <d v="2012-05-06T21:41:56"/>
    <n v="2012"/>
    <x v="1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d v="2014-07-18T09:04:10"/>
    <x v="3"/>
    <x v="3"/>
    <d v="2014-09-11T09:04:10"/>
    <n v="2014"/>
    <x v="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d v="2015-12-15T04:00:11"/>
    <x v="0"/>
    <x v="11"/>
    <d v="2016-01-14T04:00:11"/>
    <n v="2016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d v="2011-06-07T04:42:01"/>
    <x v="6"/>
    <x v="0"/>
    <d v="2011-07-22T04:42:01"/>
    <n v="201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d v="2016-04-19T13:35:36"/>
    <x v="2"/>
    <x v="6"/>
    <d v="2016-05-14T13:35:36"/>
    <n v="2016"/>
    <x v="1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d v="2014-04-11T03:18:53"/>
    <x v="3"/>
    <x v="6"/>
    <d v="2014-05-11T03:18:53"/>
    <n v="2014"/>
    <x v="1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d v="2014-12-29T22:14:52"/>
    <x v="3"/>
    <x v="11"/>
    <d v="2015-01-28T22:14:52"/>
    <n v="2015"/>
    <x v="9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d v="2012-07-11T21:44:48"/>
    <x v="5"/>
    <x v="3"/>
    <d v="2012-08-10T21:44:48"/>
    <n v="2012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d v="2014-06-03T15:49:43"/>
    <x v="3"/>
    <x v="0"/>
    <d v="2014-08-02T15:49:43"/>
    <n v="2014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e v="#DIV/0!"/>
    <d v="2014-07-09T21:53:24"/>
    <x v="3"/>
    <x v="3"/>
    <d v="2014-08-08T21:53:24"/>
    <n v="201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d v="2016-02-13T16:06:15"/>
    <x v="2"/>
    <x v="2"/>
    <d v="2016-03-14T15:06:15"/>
    <n v="2016"/>
    <x v="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d v="2014-07-25T20:48:11"/>
    <x v="3"/>
    <x v="3"/>
    <d v="2014-08-24T20:48:11"/>
    <n v="2014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e v="#DIV/0!"/>
    <d v="2014-05-16T17:08:07"/>
    <x v="3"/>
    <x v="5"/>
    <d v="2014-06-15T17:08:07"/>
    <n v="2014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d v="2014-03-25T19:11:07"/>
    <x v="3"/>
    <x v="7"/>
    <d v="2014-04-24T19:11:07"/>
    <n v="2014"/>
    <x v="6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d v="2015-05-27T04:32:55"/>
    <x v="0"/>
    <x v="5"/>
    <d v="2015-06-26T04:32:55"/>
    <n v="2015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d v="2015-04-29T04:27:33"/>
    <x v="0"/>
    <x v="6"/>
    <d v="2015-05-29T04:27:33"/>
    <n v="2015"/>
    <x v="1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d v="2016-03-11T19:41:12"/>
    <x v="2"/>
    <x v="7"/>
    <d v="2016-04-10T18:41:12"/>
    <n v="2016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d v="2012-12-07T00:37:18"/>
    <x v="5"/>
    <x v="11"/>
    <d v="2013-01-06T00:37:18"/>
    <n v="2013"/>
    <x v="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d v="2016-01-27T23:22:17"/>
    <x v="2"/>
    <x v="1"/>
    <d v="2016-02-11T23:22:17"/>
    <n v="2016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d v="2011-09-09T17:07:13"/>
    <x v="6"/>
    <x v="8"/>
    <d v="2011-10-09T17:07:13"/>
    <n v="2011"/>
    <x v="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d v="2013-07-31T12:53:40"/>
    <x v="4"/>
    <x v="3"/>
    <d v="2013-08-30T12:53:40"/>
    <n v="2013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d v="2014-09-03T12:25:54"/>
    <x v="3"/>
    <x v="8"/>
    <d v="2014-10-04T03:30:00"/>
    <n v="2014"/>
    <x v="1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d v="2014-01-21T19:01:17"/>
    <x v="3"/>
    <x v="1"/>
    <d v="2014-03-02T19:01:17"/>
    <n v="2014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d v="2014-03-14T18:18:15"/>
    <x v="3"/>
    <x v="7"/>
    <d v="2014-04-13T18:18:15"/>
    <n v="2014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d v="2015-04-13T20:04:28"/>
    <x v="0"/>
    <x v="6"/>
    <d v="2015-05-13T20:04:28"/>
    <n v="2015"/>
    <x v="1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d v="2016-01-15T02:39:31"/>
    <x v="2"/>
    <x v="1"/>
    <d v="2016-02-14T02:39:31"/>
    <n v="2016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d v="2016-06-17T18:32:18"/>
    <x v="2"/>
    <x v="0"/>
    <d v="2016-07-14T18:12:00"/>
    <n v="2016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d v="2013-10-30T01:05:25"/>
    <x v="4"/>
    <x v="9"/>
    <d v="2013-12-09T05:59:00"/>
    <n v="2013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d v="2016-04-19T05:19:50"/>
    <x v="2"/>
    <x v="6"/>
    <d v="2016-06-18T05:19:50"/>
    <n v="2016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d v="2014-05-12T09:50:21"/>
    <x v="3"/>
    <x v="5"/>
    <d v="2014-06-11T09:50:21"/>
    <n v="2014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d v="2014-02-22T03:15:27"/>
    <x v="3"/>
    <x v="2"/>
    <d v="2014-03-24T02:15:27"/>
    <n v="2014"/>
    <x v="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d v="2012-03-05T17:46:15"/>
    <x v="5"/>
    <x v="7"/>
    <d v="2012-04-04T16:46:15"/>
    <n v="2012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e v="#DIV/0!"/>
    <d v="2014-06-23T20:40:24"/>
    <x v="3"/>
    <x v="0"/>
    <d v="2014-07-23T20:40:24"/>
    <n v="201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d v="2012-02-13T15:17:15"/>
    <x v="5"/>
    <x v="2"/>
    <d v="2012-04-13T14:17:15"/>
    <n v="2012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d v="2016-10-19T18:03:10"/>
    <x v="2"/>
    <x v="9"/>
    <d v="2016-11-18T19:03:10"/>
    <n v="2016"/>
    <x v="8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d v="2012-11-07T22:23:42"/>
    <x v="5"/>
    <x v="4"/>
    <d v="2012-12-07T22:23:42"/>
    <n v="2012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d v="2015-12-09T04:53:10"/>
    <x v="0"/>
    <x v="11"/>
    <d v="2016-01-08T04:53:10"/>
    <n v="2016"/>
    <x v="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d v="2014-11-20T18:13:31"/>
    <x v="3"/>
    <x v="4"/>
    <d v="2015-01-19T08:30:00"/>
    <n v="2015"/>
    <x v="9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d v="2014-07-15T23:27:00"/>
    <x v="3"/>
    <x v="3"/>
    <d v="2014-08-14T23:27:00"/>
    <n v="2014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d v="2013-09-09T08:18:07"/>
    <x v="4"/>
    <x v="8"/>
    <d v="2013-10-09T08:18:07"/>
    <n v="2013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d v="2016-02-29T16:41:35"/>
    <x v="2"/>
    <x v="2"/>
    <d v="2016-03-30T15:41:35"/>
    <n v="2016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d v="2012-04-10T20:20:08"/>
    <x v="5"/>
    <x v="6"/>
    <d v="2012-06-09T20:20:08"/>
    <n v="2012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d v="2015-11-25T14:21:53"/>
    <x v="0"/>
    <x v="4"/>
    <d v="2015-12-25T14:21:53"/>
    <n v="2015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d v="2014-03-06T03:59:39"/>
    <x v="3"/>
    <x v="7"/>
    <d v="2014-04-05T02:59:39"/>
    <n v="2014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d v="2014-03-24T19:01:04"/>
    <x v="3"/>
    <x v="7"/>
    <d v="2014-04-06T19:01:04"/>
    <n v="2014"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e v="#DIV/0!"/>
    <d v="2011-09-13T20:56:40"/>
    <x v="6"/>
    <x v="8"/>
    <d v="2011-10-28T20:56:40"/>
    <n v="2011"/>
    <x v="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d v="2016-02-12T22:25:16"/>
    <x v="2"/>
    <x v="2"/>
    <d v="2016-03-13T21:25:16"/>
    <n v="2016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e v="#DIV/0!"/>
    <d v="2013-05-16T16:53:45"/>
    <x v="4"/>
    <x v="5"/>
    <d v="2013-05-30T16:53:45"/>
    <n v="2013"/>
    <x v="1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d v="2014-03-20T12:34:08"/>
    <x v="3"/>
    <x v="7"/>
    <d v="2014-04-19T12:34:08"/>
    <n v="2014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d v="2015-03-31T16:00:51"/>
    <x v="0"/>
    <x v="7"/>
    <d v="2015-04-30T16:00:51"/>
    <n v="2015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e v="#DIV/0!"/>
    <d v="2015-07-27T14:58:50"/>
    <x v="0"/>
    <x v="3"/>
    <d v="2015-09-25T14:58:50"/>
    <n v="2015"/>
    <x v="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d v="2016-06-14T07:51:34"/>
    <x v="2"/>
    <x v="0"/>
    <d v="2016-07-14T07:51:34"/>
    <n v="201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d v="2014-10-14T20:30:00"/>
    <x v="3"/>
    <x v="9"/>
    <d v="2014-11-14T21:30:00"/>
    <n v="2014"/>
    <x v="8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d v="2014-07-08T15:35:17"/>
    <x v="3"/>
    <x v="3"/>
    <d v="2014-08-07T15:35:17"/>
    <n v="2014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d v="2016-05-06T06:21:33"/>
    <x v="2"/>
    <x v="5"/>
    <d v="2016-06-05T06:21:33"/>
    <n v="2016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d v="2014-09-26T23:55:00"/>
    <x v="3"/>
    <x v="8"/>
    <d v="2014-11-26T00:55:00"/>
    <n v="2014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e v="#DIV/0!"/>
    <d v="2015-11-24T21:47:48"/>
    <x v="0"/>
    <x v="4"/>
    <d v="2015-12-24T21:47:48"/>
    <n v="2015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d v="2016-12-02T02:46:11"/>
    <x v="2"/>
    <x v="11"/>
    <d v="2017-01-01T02:46:11"/>
    <n v="2017"/>
    <x v="9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d v="2014-07-01T09:46:21"/>
    <x v="3"/>
    <x v="3"/>
    <d v="2014-07-31T09:46:21"/>
    <n v="2014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d v="2014-11-15T06:50:28"/>
    <x v="3"/>
    <x v="4"/>
    <d v="2014-11-29T04:33:00"/>
    <n v="2014"/>
    <x v="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d v="2016-07-07T23:44:54"/>
    <x v="2"/>
    <x v="3"/>
    <d v="2016-08-06T23:44:54"/>
    <n v="2016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d v="2015-11-19T16:07:09"/>
    <x v="0"/>
    <x v="4"/>
    <d v="2015-12-19T16:07:09"/>
    <n v="2015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d v="2016-03-24T19:40:21"/>
    <x v="2"/>
    <x v="7"/>
    <d v="2016-04-23T19:40:21"/>
    <n v="2016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d v="2017-01-01T21:45:31"/>
    <x v="1"/>
    <x v="1"/>
    <d v="2017-01-21T21:45:31"/>
    <n v="2017"/>
    <x v="9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d v="2014-12-02T08:20:26"/>
    <x v="3"/>
    <x v="11"/>
    <d v="2015-01-01T08:20:26"/>
    <n v="2015"/>
    <x v="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e v="#DIV/0!"/>
    <d v="2015-07-07T11:05:21"/>
    <x v="0"/>
    <x v="3"/>
    <d v="2015-08-06T11:05:21"/>
    <n v="2015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e v="#DIV/0!"/>
    <d v="2015-06-09T16:47:30"/>
    <x v="0"/>
    <x v="0"/>
    <d v="2015-07-09T16:47:30"/>
    <n v="2015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e v="#DIV/0!"/>
    <d v="2015-01-18T00:08:47"/>
    <x v="0"/>
    <x v="1"/>
    <d v="2015-02-17T00:08:47"/>
    <n v="2015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d v="2015-11-17T04:38:46"/>
    <x v="0"/>
    <x v="4"/>
    <d v="2015-12-17T04:38:46"/>
    <n v="2015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e v="#DIV/0!"/>
    <d v="2015-03-30T04:22:00"/>
    <x v="0"/>
    <x v="7"/>
    <d v="2015-04-29T04:22:00"/>
    <n v="2015"/>
    <x v="6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d v="2014-08-03T17:56:32"/>
    <x v="3"/>
    <x v="10"/>
    <d v="2014-10-02T17:56:32"/>
    <n v="2014"/>
    <x v="1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d v="2014-03-25T22:52:53"/>
    <x v="3"/>
    <x v="7"/>
    <d v="2014-05-02T22:52:53"/>
    <n v="2014"/>
    <x v="1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e v="#DIV/0!"/>
    <d v="2014-08-20T23:19:43"/>
    <x v="3"/>
    <x v="10"/>
    <d v="2014-10-19T23:19:43"/>
    <n v="2014"/>
    <x v="11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d v="2016-11-01T04:06:21"/>
    <x v="2"/>
    <x v="4"/>
    <d v="2016-12-01T05:06:21"/>
    <n v="2016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d v="2016-05-17T17:02:46"/>
    <x v="2"/>
    <x v="5"/>
    <d v="2016-06-16T17:02:46"/>
    <n v="2016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d v="2015-11-09T22:54:35"/>
    <x v="0"/>
    <x v="4"/>
    <d v="2016-01-08T22:54:35"/>
    <n v="2016"/>
    <x v="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e v="#DIV/0!"/>
    <d v="2015-08-08T02:27:43"/>
    <x v="0"/>
    <x v="10"/>
    <d v="2015-09-07T02:27:43"/>
    <n v="2015"/>
    <x v="7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d v="2015-04-15T17:01:52"/>
    <x v="0"/>
    <x v="6"/>
    <d v="2015-05-15T17:01:52"/>
    <n v="2015"/>
    <x v="1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d v="2015-05-19T17:08:25"/>
    <x v="0"/>
    <x v="5"/>
    <d v="2015-06-18T17:08:25"/>
    <n v="2015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d v="2015-08-07T02:36:46"/>
    <x v="0"/>
    <x v="10"/>
    <d v="2015-09-06T02:36:46"/>
    <n v="2015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d v="2014-07-15T18:20:08"/>
    <x v="3"/>
    <x v="3"/>
    <d v="2014-08-14T18:20:08"/>
    <n v="2014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e v="#DIV/0!"/>
    <d v="2015-01-25T01:42:42"/>
    <x v="0"/>
    <x v="1"/>
    <d v="2015-02-24T01:42:42"/>
    <n v="2015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d v="2014-10-06T15:04:40"/>
    <x v="3"/>
    <x v="9"/>
    <d v="2014-12-05T16:04:40"/>
    <n v="2014"/>
    <x v="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d v="2014-11-09T02:12:08"/>
    <x v="3"/>
    <x v="4"/>
    <d v="2014-12-09T02:12:08"/>
    <n v="2014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e v="#DIV/0!"/>
    <d v="2015-05-30T17:26:05"/>
    <x v="0"/>
    <x v="5"/>
    <d v="2015-06-30T15:45:00"/>
    <n v="2015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d v="2015-02-26T03:43:06"/>
    <x v="0"/>
    <x v="2"/>
    <d v="2015-03-28T02:43:06"/>
    <n v="2015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e v="#DIV/0!"/>
    <d v="2015-04-28T15:06:29"/>
    <x v="0"/>
    <x v="6"/>
    <d v="2015-05-19T15:06:29"/>
    <n v="2015"/>
    <x v="1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d v="2014-08-25T16:24:24"/>
    <x v="3"/>
    <x v="10"/>
    <d v="2014-09-25T16:24:24"/>
    <n v="2014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e v="#DIV/0!"/>
    <d v="2014-07-10T17:22:00"/>
    <x v="3"/>
    <x v="3"/>
    <d v="2014-08-09T17:22:00"/>
    <n v="2014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e v="#DIV/0!"/>
    <d v="2016-05-19T17:23:02"/>
    <x v="2"/>
    <x v="5"/>
    <d v="2016-06-18T17:23:02"/>
    <n v="2016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d v="2014-06-02T05:08:50"/>
    <x v="3"/>
    <x v="0"/>
    <d v="2014-07-06T05:08:50"/>
    <n v="2014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d v="2015-05-26T11:39:02"/>
    <x v="0"/>
    <x v="5"/>
    <d v="2015-06-26T04:00:00"/>
    <n v="2015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d v="2014-08-12T17:38:15"/>
    <x v="3"/>
    <x v="10"/>
    <d v="2014-09-12T17:38:15"/>
    <n v="2014"/>
    <x v="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d v="2016-08-23T01:17:45"/>
    <x v="2"/>
    <x v="10"/>
    <d v="2016-09-22T01:17:45"/>
    <n v="2016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d v="2015-01-23T08:29:23"/>
    <x v="0"/>
    <x v="1"/>
    <d v="2015-02-22T08:29:23"/>
    <n v="2015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d v="2015-04-30T21:26:11"/>
    <x v="0"/>
    <x v="6"/>
    <d v="2015-05-30T21:26:11"/>
    <n v="2015"/>
    <x v="1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d v="2014-10-26T19:18:47"/>
    <x v="3"/>
    <x v="9"/>
    <d v="2014-11-13T20:18:47"/>
    <n v="2014"/>
    <x v="8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e v="#DIV/0!"/>
    <d v="2014-07-21T16:22:32"/>
    <x v="3"/>
    <x v="3"/>
    <d v="2014-08-20T16:22:32"/>
    <n v="2014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d v="2015-06-29T04:27:37"/>
    <x v="0"/>
    <x v="0"/>
    <d v="2015-08-03T04:27:37"/>
    <n v="2015"/>
    <x v="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d v="2016-04-08T20:12:07"/>
    <x v="2"/>
    <x v="6"/>
    <d v="2016-05-08T20:12:07"/>
    <n v="2016"/>
    <x v="1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d v="2015-06-15T17:28:59"/>
    <x v="0"/>
    <x v="0"/>
    <d v="2015-07-15T17:28:59"/>
    <n v="201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d v="2017-01-11T00:28:18"/>
    <x v="1"/>
    <x v="1"/>
    <d v="2017-03-06T13:00:00"/>
    <n v="2017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e v="#DIV/0!"/>
    <d v="2014-09-15T15:51:36"/>
    <x v="3"/>
    <x v="8"/>
    <d v="2014-10-15T15:51:36"/>
    <n v="2014"/>
    <x v="1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d v="2014-07-17T21:44:12"/>
    <x v="3"/>
    <x v="3"/>
    <d v="2014-08-16T21:44:12"/>
    <n v="2014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d v="2015-09-28T17:17:07"/>
    <x v="0"/>
    <x v="8"/>
    <d v="2015-10-28T17:17:07"/>
    <n v="2015"/>
    <x v="1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d v="2014-05-22T19:21:54"/>
    <x v="3"/>
    <x v="5"/>
    <d v="2014-06-28T19:21:54"/>
    <n v="2014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d v="2015-01-30T08:08:41"/>
    <x v="0"/>
    <x v="1"/>
    <d v="2015-03-01T08:08:41"/>
    <n v="2015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d v="2016-12-24T19:51:28"/>
    <x v="2"/>
    <x v="11"/>
    <d v="2017-01-12T16:42:00"/>
    <n v="2017"/>
    <x v="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d v="2016-10-13T20:40:23"/>
    <x v="2"/>
    <x v="9"/>
    <d v="2016-11-02T03:59:00"/>
    <n v="2016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d v="2017-01-06T14:23:31"/>
    <x v="1"/>
    <x v="1"/>
    <d v="2017-02-06T14:23:31"/>
    <n v="2017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d v="2015-05-06T20:45:49"/>
    <x v="0"/>
    <x v="5"/>
    <d v="2015-06-08T04:00:00"/>
    <n v="2015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d v="2015-04-29T20:43:15"/>
    <x v="0"/>
    <x v="6"/>
    <d v="2015-06-01T22:42:00"/>
    <n v="2015"/>
    <x v="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d v="2015-04-15T21:28:43"/>
    <x v="0"/>
    <x v="6"/>
    <d v="2015-05-17T18:00:00"/>
    <n v="2015"/>
    <x v="1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d v="2016-12-07T16:49:00"/>
    <x v="2"/>
    <x v="11"/>
    <d v="2016-12-28T16:49:00"/>
    <n v="2016"/>
    <x v="4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d v="2016-06-08T23:29:55"/>
    <x v="2"/>
    <x v="0"/>
    <d v="2016-06-29T23:29:55"/>
    <n v="2016"/>
    <x v="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d v="2014-08-01T15:58:45"/>
    <x v="3"/>
    <x v="10"/>
    <d v="2014-08-31T15:58:45"/>
    <n v="2014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d v="2016-02-19T14:29:20"/>
    <x v="2"/>
    <x v="2"/>
    <d v="2016-03-20T13:29:20"/>
    <n v="2016"/>
    <x v="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d v="2017-01-12T12:09:38"/>
    <x v="1"/>
    <x v="1"/>
    <d v="2017-02-11T12:09:38"/>
    <n v="2017"/>
    <x v="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d v="2016-02-09T18:37:33"/>
    <x v="2"/>
    <x v="2"/>
    <d v="2016-04-09T17:37:33"/>
    <n v="2016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d v="2015-03-09T11:42:59"/>
    <x v="0"/>
    <x v="7"/>
    <d v="2015-04-08T11:42:59"/>
    <n v="2015"/>
    <x v="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d v="2015-10-21T08:20:53"/>
    <x v="0"/>
    <x v="9"/>
    <d v="2015-12-20T09:00:00"/>
    <n v="2015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d v="2015-11-18T19:38:59"/>
    <x v="0"/>
    <x v="4"/>
    <d v="2015-12-18T19:38:59"/>
    <n v="2015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d v="2016-05-13T15:57:14"/>
    <x v="2"/>
    <x v="5"/>
    <d v="2016-06-13T05:59:00"/>
    <n v="2016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d v="2015-11-25T14:51:26"/>
    <x v="0"/>
    <x v="4"/>
    <d v="2015-12-31T03:00:00"/>
    <n v="2015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d v="2015-06-06T18:30:00"/>
    <x v="0"/>
    <x v="0"/>
    <d v="2015-07-08T18:30:00"/>
    <n v="2015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d v="2015-03-26T11:27:36"/>
    <x v="0"/>
    <x v="7"/>
    <d v="2015-04-16T11:27:36"/>
    <n v="2015"/>
    <x v="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d v="2016-06-15T14:34:06"/>
    <x v="2"/>
    <x v="0"/>
    <d v="2016-07-15T14:34:06"/>
    <n v="201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d v="2015-05-28T06:55:54"/>
    <x v="0"/>
    <x v="5"/>
    <d v="2015-06-27T06:55:54"/>
    <n v="2015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d v="2015-05-01T14:45:27"/>
    <x v="0"/>
    <x v="5"/>
    <d v="2015-05-31T14:45:27"/>
    <n v="2015"/>
    <x v="1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d v="2015-10-20T17:57:13"/>
    <x v="0"/>
    <x v="9"/>
    <d v="2015-12-04T05:00:00"/>
    <n v="2015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d v="2015-05-14T12:09:11"/>
    <x v="0"/>
    <x v="5"/>
    <d v="2015-06-13T12:09:11"/>
    <n v="2015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d v="2017-02-06T18:37:33"/>
    <x v="1"/>
    <x v="2"/>
    <d v="2017-03-11T13:29:00"/>
    <n v="2017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d v="2016-03-01T10:19:33"/>
    <x v="2"/>
    <x v="7"/>
    <d v="2016-03-31T10:00:00"/>
    <n v="2016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d v="2016-02-23T17:01:04"/>
    <x v="2"/>
    <x v="2"/>
    <d v="2016-03-24T16:01:04"/>
    <n v="2016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d v="2017-01-26T20:18:25"/>
    <x v="1"/>
    <x v="1"/>
    <d v="2017-02-25T20:18:25"/>
    <n v="2017"/>
    <x v="2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d v="2015-05-08T22:36:12"/>
    <x v="0"/>
    <x v="5"/>
    <d v="2015-05-31T21:00:00"/>
    <n v="2015"/>
    <x v="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d v="2016-05-25T20:47:41"/>
    <x v="2"/>
    <x v="5"/>
    <d v="2016-06-09T20:47:41"/>
    <n v="2016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d v="2015-11-10T22:48:15"/>
    <x v="0"/>
    <x v="4"/>
    <d v="2015-11-27T01:00:00"/>
    <n v="2015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d v="2016-12-27T18:08:20"/>
    <x v="2"/>
    <x v="11"/>
    <d v="2017-01-31T18:08:20"/>
    <n v="2017"/>
    <x v="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d v="2015-04-10T20:10:05"/>
    <x v="0"/>
    <x v="6"/>
    <d v="2015-06-09T20:10:05"/>
    <n v="2015"/>
    <x v="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d v="2014-04-30T22:09:16"/>
    <x v="3"/>
    <x v="6"/>
    <d v="2014-05-30T22:09:16"/>
    <n v="2014"/>
    <x v="1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d v="2015-08-31T14:47:37"/>
    <x v="0"/>
    <x v="10"/>
    <d v="2015-10-02T23:03:00"/>
    <n v="2015"/>
    <x v="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d v="2016-06-14T19:25:40"/>
    <x v="2"/>
    <x v="0"/>
    <d v="2016-07-14T19:25:40"/>
    <n v="2016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d v="2015-10-01T15:53:20"/>
    <x v="0"/>
    <x v="9"/>
    <d v="2015-11-01T03:00:00"/>
    <n v="2015"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d v="2016-09-20T11:05:13"/>
    <x v="2"/>
    <x v="8"/>
    <d v="2016-10-20T11:05:13"/>
    <n v="2016"/>
    <x v="1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d v="2015-07-26T15:05:12"/>
    <x v="0"/>
    <x v="3"/>
    <d v="2015-08-25T15:05:12"/>
    <n v="2015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d v="2016-11-06T11:24:48"/>
    <x v="2"/>
    <x v="4"/>
    <d v="2016-12-04T00:00:00"/>
    <n v="2016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d v="2016-03-01T17:17:27"/>
    <x v="2"/>
    <x v="7"/>
    <d v="2016-04-01T04:00:00"/>
    <n v="2016"/>
    <x v="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d v="2016-10-11T04:15:09"/>
    <x v="2"/>
    <x v="9"/>
    <d v="2016-11-10T05:15:09"/>
    <n v="2016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d v="2014-04-07T13:11:42"/>
    <x v="3"/>
    <x v="6"/>
    <d v="2014-06-06T13:11:42"/>
    <n v="2014"/>
    <x v="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d v="2013-08-23T21:44:38"/>
    <x v="4"/>
    <x v="10"/>
    <d v="2013-10-22T21:44:38"/>
    <n v="2013"/>
    <x v="1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d v="2014-03-17T20:59:41"/>
    <x v="3"/>
    <x v="7"/>
    <d v="2014-04-21T01:00:00"/>
    <n v="2014"/>
    <x v="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e v="#DIV/0!"/>
    <d v="2014-07-07T22:03:36"/>
    <x v="3"/>
    <x v="3"/>
    <d v="2014-08-07T07:00:00"/>
    <n v="2014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d v="2011-07-30T17:30:08"/>
    <x v="6"/>
    <x v="3"/>
    <d v="2011-09-28T17:30:08"/>
    <n v="2011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d v="2012-03-17T11:02:07"/>
    <x v="5"/>
    <x v="7"/>
    <d v="2012-04-16T16:00:00"/>
    <n v="2012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e v="#DIV/0!"/>
    <d v="2011-01-25T23:20:30"/>
    <x v="6"/>
    <x v="1"/>
    <d v="2011-02-24T23:20:30"/>
    <n v="2011"/>
    <x v="2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e v="#DIV/0!"/>
    <d v="2015-07-08T22:36:08"/>
    <x v="0"/>
    <x v="3"/>
    <d v="2015-08-28T01:00:00"/>
    <n v="2015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d v="2013-08-20T20:21:10"/>
    <x v="4"/>
    <x v="10"/>
    <d v="2013-10-06T20:21:10"/>
    <n v="2013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d v="2012-01-31T22:46:14"/>
    <x v="5"/>
    <x v="1"/>
    <d v="2012-02-21T22:46:14"/>
    <n v="2012"/>
    <x v="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e v="#DIV/0!"/>
    <d v="2015-01-03T18:55:42"/>
    <x v="0"/>
    <x v="1"/>
    <d v="2015-02-02T18:55:42"/>
    <n v="2015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d v="2013-11-05T03:14:59"/>
    <x v="4"/>
    <x v="4"/>
    <d v="2013-12-15T03:14:59"/>
    <n v="2013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e v="#DIV/0!"/>
    <d v="2012-07-20T16:19:24"/>
    <x v="5"/>
    <x v="3"/>
    <d v="2012-07-28T16:00:00"/>
    <n v="2012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e v="#DIV/0!"/>
    <d v="2012-08-04T06:47:45"/>
    <x v="5"/>
    <x v="10"/>
    <d v="2012-08-24T06:47:45"/>
    <n v="2012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d v="2011-07-07T14:38:56"/>
    <x v="6"/>
    <x v="3"/>
    <d v="2011-08-06T14:38:56"/>
    <n v="2011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e v="#DIV/0!"/>
    <d v="2011-12-06T23:06:07"/>
    <x v="6"/>
    <x v="11"/>
    <d v="2012-01-05T23:06:07"/>
    <n v="2012"/>
    <x v="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d v="2013-05-15T00:57:37"/>
    <x v="4"/>
    <x v="5"/>
    <d v="2013-07-12T21:51:00"/>
    <n v="20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d v="2014-10-11T20:06:20"/>
    <x v="3"/>
    <x v="9"/>
    <d v="2014-11-03T05:59:00"/>
    <n v="2014"/>
    <x v="8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d v="2011-08-27T03:58:22"/>
    <x v="6"/>
    <x v="10"/>
    <d v="2011-09-11T13:18:00"/>
    <n v="2011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d v="2011-05-08T21:06:11"/>
    <x v="6"/>
    <x v="5"/>
    <d v="2011-07-08T21:00:00"/>
    <n v="201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d v="2013-03-22T19:48:43"/>
    <x v="4"/>
    <x v="7"/>
    <d v="2013-04-22T21:00:00"/>
    <n v="2013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d v="2014-05-15T14:23:54"/>
    <x v="3"/>
    <x v="5"/>
    <d v="2014-06-14T14:23:54"/>
    <n v="2014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d v="2011-10-22T01:02:29"/>
    <x v="6"/>
    <x v="9"/>
    <d v="2011-12-06T02:02:29"/>
    <n v="2011"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d v="2013-04-06T07:00:55"/>
    <x v="4"/>
    <x v="6"/>
    <d v="2013-05-06T07:00:55"/>
    <n v="2013"/>
    <x v="1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d v="2014-05-08T15:45:53"/>
    <x v="3"/>
    <x v="5"/>
    <d v="2014-06-13T06:59:00"/>
    <n v="2014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d v="2012-06-07T17:46:51"/>
    <x v="5"/>
    <x v="0"/>
    <d v="2012-07-07T17:46:51"/>
    <n v="2012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d v="2014-07-23T15:25:31"/>
    <x v="3"/>
    <x v="3"/>
    <d v="2014-09-06T15:25:31"/>
    <n v="2014"/>
    <x v="7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d v="2011-07-27T19:32:47"/>
    <x v="6"/>
    <x v="3"/>
    <d v="2011-09-25T19:32:47"/>
    <n v="2011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d v="2013-09-26T23:42:49"/>
    <x v="4"/>
    <x v="8"/>
    <d v="2013-10-24T23:42:49"/>
    <n v="2013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d v="2014-08-04T18:48:27"/>
    <x v="3"/>
    <x v="10"/>
    <d v="2014-09-03T18:48:27"/>
    <n v="2014"/>
    <x v="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d v="2010-11-05T14:54:46"/>
    <x v="7"/>
    <x v="4"/>
    <d v="2011-01-01T04:59:00"/>
    <n v="2011"/>
    <x v="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d v="2013-11-01T20:17:32"/>
    <x v="4"/>
    <x v="4"/>
    <d v="2013-12-01T21:17:32"/>
    <n v="2013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d v="2012-01-13T22:03:51"/>
    <x v="5"/>
    <x v="1"/>
    <d v="2012-02-12T22:03:51"/>
    <n v="2012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d v="2011-02-13T02:03:10"/>
    <x v="6"/>
    <x v="2"/>
    <d v="2011-04-03T01:03:10"/>
    <n v="2011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d v="2013-08-01T14:40:12"/>
    <x v="4"/>
    <x v="10"/>
    <d v="2013-08-31T14:40:12"/>
    <n v="2013"/>
    <x v="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d v="2014-05-07T23:17:44"/>
    <x v="3"/>
    <x v="5"/>
    <d v="2014-06-09T03:59:00"/>
    <n v="2014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d v="2014-01-27T20:13:40"/>
    <x v="3"/>
    <x v="1"/>
    <d v="2014-02-26T20:13:40"/>
    <n v="2014"/>
    <x v="2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d v="2013-12-30T08:13:47"/>
    <x v="4"/>
    <x v="11"/>
    <d v="2014-01-29T08:13:47"/>
    <n v="2014"/>
    <x v="9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d v="2014-01-17T18:18:12"/>
    <x v="3"/>
    <x v="1"/>
    <d v="2014-02-16T18:18:12"/>
    <n v="2014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d v="2014-02-22T02:01:10"/>
    <x v="3"/>
    <x v="2"/>
    <d v="2014-03-29T01:00:00"/>
    <n v="2014"/>
    <x v="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d v="2013-09-30T15:54:43"/>
    <x v="4"/>
    <x v="8"/>
    <d v="2013-10-29T15:54:43"/>
    <n v="2013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d v="2010-10-14T15:43:35"/>
    <x v="7"/>
    <x v="9"/>
    <d v="2010-11-30T15:43:35"/>
    <n v="2010"/>
    <x v="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d v="2013-12-12T21:02:25"/>
    <x v="4"/>
    <x v="11"/>
    <d v="2014-01-11T21:02:25"/>
    <n v="2014"/>
    <x v="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d v="2013-06-24T14:02:38"/>
    <x v="4"/>
    <x v="0"/>
    <d v="2013-07-24T14:02:38"/>
    <n v="2013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d v="2013-08-21T20:17:27"/>
    <x v="4"/>
    <x v="10"/>
    <d v="2013-09-20T20:17:27"/>
    <n v="2013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d v="2016-03-16T19:45:12"/>
    <x v="2"/>
    <x v="7"/>
    <d v="2016-04-16T00:00:00"/>
    <n v="2016"/>
    <x v="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d v="2012-01-25T20:34:02"/>
    <x v="5"/>
    <x v="1"/>
    <d v="2012-03-25T19:34:02"/>
    <n v="2012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d v="2013-10-14T16:24:19"/>
    <x v="4"/>
    <x v="9"/>
    <d v="2013-11-13T17:24:19"/>
    <n v="2013"/>
    <x v="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d v="2010-04-06T17:52:59"/>
    <x v="7"/>
    <x v="6"/>
    <d v="2010-06-15T04:00:00"/>
    <n v="2010"/>
    <x v="5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d v="2014-08-01T17:31:31"/>
    <x v="3"/>
    <x v="10"/>
    <d v="2014-08-31T17:31:31"/>
    <n v="2014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d v="2012-07-26T16:33:45"/>
    <x v="5"/>
    <x v="3"/>
    <d v="2012-08-30T16:33:45"/>
    <n v="2012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d v="2013-07-03T20:49:47"/>
    <x v="4"/>
    <x v="3"/>
    <d v="2013-08-07T20:49:47"/>
    <n v="2013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d v="2009-07-13T16:54:07"/>
    <x v="8"/>
    <x v="3"/>
    <d v="2009-09-01T04:00:00"/>
    <n v="2009"/>
    <x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d v="2012-07-31T13:29:07"/>
    <x v="5"/>
    <x v="3"/>
    <d v="2012-09-04T13:29:07"/>
    <n v="2012"/>
    <x v="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d v="2014-05-27T13:19:26"/>
    <x v="3"/>
    <x v="5"/>
    <d v="2014-06-25T02:00:00"/>
    <n v="2014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d v="2014-02-12T02:22:50"/>
    <x v="3"/>
    <x v="2"/>
    <d v="2014-03-24T01:22:50"/>
    <n v="2014"/>
    <x v="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d v="2010-12-01T18:10:54"/>
    <x v="7"/>
    <x v="11"/>
    <d v="2011-03-01T18:10:54"/>
    <n v="2011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d v="2013-07-08T17:50:36"/>
    <x v="4"/>
    <x v="3"/>
    <d v="2013-07-28T17:50:36"/>
    <n v="2013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d v="2013-11-08T11:24:15"/>
    <x v="4"/>
    <x v="4"/>
    <d v="2013-12-09T04:59:00"/>
    <n v="2013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d v="2013-02-15T17:13:09"/>
    <x v="4"/>
    <x v="2"/>
    <d v="2013-03-11T04:00:00"/>
    <n v="2013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d v="2016-12-08T05:38:02"/>
    <x v="2"/>
    <x v="11"/>
    <d v="2016-12-31T16:59:00"/>
    <n v="2016"/>
    <x v="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d v="2015-06-05T13:59:35"/>
    <x v="0"/>
    <x v="0"/>
    <d v="2015-06-20T13:59:35"/>
    <n v="2015"/>
    <x v="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d v="2015-02-04T09:13:47"/>
    <x v="0"/>
    <x v="2"/>
    <d v="2015-02-17T14:00:00"/>
    <n v="2015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d v="2015-04-13T14:54:16"/>
    <x v="0"/>
    <x v="6"/>
    <d v="2015-06-12T14:54:16"/>
    <n v="2015"/>
    <x v="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d v="2016-07-10T03:42:43"/>
    <x v="2"/>
    <x v="3"/>
    <d v="2016-08-10T04:00:00"/>
    <n v="2016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d v="2016-12-05T03:14:05"/>
    <x v="2"/>
    <x v="11"/>
    <d v="2017-01-04T03:14:05"/>
    <n v="2017"/>
    <x v="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d v="2015-03-23T14:45:31"/>
    <x v="0"/>
    <x v="7"/>
    <d v="2015-04-23T06:59:00"/>
    <n v="2015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d v="2015-03-01T15:39:51"/>
    <x v="0"/>
    <x v="7"/>
    <d v="2015-04-07T07:00:00"/>
    <n v="2015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d v="2015-09-09T18:20:28"/>
    <x v="0"/>
    <x v="8"/>
    <d v="2015-10-06T22:59:00"/>
    <n v="2015"/>
    <x v="1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d v="2015-10-15T16:49:31"/>
    <x v="0"/>
    <x v="9"/>
    <d v="2015-11-14T17:49:31"/>
    <n v="2015"/>
    <x v="8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d v="2015-10-01T10:53:17"/>
    <x v="0"/>
    <x v="9"/>
    <d v="2015-10-19T11:00:00"/>
    <n v="2015"/>
    <x v="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d v="2015-06-29T13:44:57"/>
    <x v="0"/>
    <x v="0"/>
    <d v="2015-07-29T17:00:00"/>
    <n v="201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d v="2016-02-23T01:12:53"/>
    <x v="2"/>
    <x v="2"/>
    <d v="2016-03-14T00:12:53"/>
    <n v="201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d v="2016-04-01T17:55:58"/>
    <x v="2"/>
    <x v="6"/>
    <d v="2016-05-01T17:55:58"/>
    <n v="2016"/>
    <x v="1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d v="2016-03-29T16:20:32"/>
    <x v="2"/>
    <x v="7"/>
    <d v="2016-04-28T16:20:32"/>
    <n v="2016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d v="2015-06-14T19:32:39"/>
    <x v="0"/>
    <x v="0"/>
    <d v="2015-07-14T19:32:39"/>
    <n v="2015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d v="2016-04-23T16:12:18"/>
    <x v="2"/>
    <x v="6"/>
    <d v="2016-06-01T18:57:00"/>
    <n v="2016"/>
    <x v="5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d v="2015-07-10T17:59:38"/>
    <x v="0"/>
    <x v="3"/>
    <d v="2015-07-21T03:00:00"/>
    <n v="2015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d v="2016-11-01T01:23:31"/>
    <x v="2"/>
    <x v="4"/>
    <d v="2016-12-01T02:23:31"/>
    <n v="2016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d v="2016-07-15T10:35:20"/>
    <x v="2"/>
    <x v="3"/>
    <d v="2016-07-31T11:00:00"/>
    <n v="2016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d v="2017-01-12T04:40:05"/>
    <x v="1"/>
    <x v="1"/>
    <d v="2017-03-13T03:40:05"/>
    <n v="2017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d v="2016-06-22T15:58:28"/>
    <x v="2"/>
    <x v="0"/>
    <d v="2016-07-21T17:30:00"/>
    <n v="2016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d v="2014-11-04T10:58:54"/>
    <x v="3"/>
    <x v="4"/>
    <d v="2014-12-04T10:58:54"/>
    <n v="20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d v="2016-01-18T12:04:39"/>
    <x v="2"/>
    <x v="1"/>
    <d v="2016-02-17T12:04:39"/>
    <n v="2016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d v="2016-08-29T14:43:32"/>
    <x v="2"/>
    <x v="10"/>
    <d v="2016-10-08T14:43:32"/>
    <n v="2016"/>
    <x v="11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d v="2015-09-10T21:11:08"/>
    <x v="0"/>
    <x v="8"/>
    <d v="2015-10-15T21:11:08"/>
    <n v="2015"/>
    <x v="1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d v="2016-07-05T16:00:50"/>
    <x v="2"/>
    <x v="3"/>
    <d v="2016-08-19T16:00:50"/>
    <n v="2016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d v="2016-10-26T19:15:19"/>
    <x v="2"/>
    <x v="9"/>
    <d v="2016-11-30T20:15:19"/>
    <n v="2016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d v="2015-03-19T16:52:02"/>
    <x v="0"/>
    <x v="7"/>
    <d v="2015-04-18T16:52:02"/>
    <n v="2015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d v="2016-02-02T17:01:54"/>
    <x v="2"/>
    <x v="2"/>
    <d v="2016-03-03T17:01:54"/>
    <n v="201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d v="2016-08-22T16:04:20"/>
    <x v="2"/>
    <x v="10"/>
    <d v="2016-10-21T16:04:20"/>
    <n v="2016"/>
    <x v="1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d v="2015-10-01T11:57:28"/>
    <x v="0"/>
    <x v="9"/>
    <d v="2015-11-06T01:00:00"/>
    <n v="2015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d v="2016-01-24T23:05:09"/>
    <x v="2"/>
    <x v="1"/>
    <d v="2016-02-28T23:05:09"/>
    <n v="20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d v="2016-05-30T05:39:06"/>
    <x v="2"/>
    <x v="5"/>
    <d v="2016-07-21T14:00:00"/>
    <n v="2016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d v="2014-12-12T01:02:52"/>
    <x v="3"/>
    <x v="11"/>
    <d v="2015-01-11T01:02:52"/>
    <n v="2015"/>
    <x v="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d v="2014-06-26T19:29:25"/>
    <x v="3"/>
    <x v="0"/>
    <d v="2014-07-11T16:00:00"/>
    <n v="2014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d v="2016-12-01T16:34:06"/>
    <x v="2"/>
    <x v="11"/>
    <d v="2016-12-30T23:00:00"/>
    <n v="2016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d v="2016-11-23T17:58:57"/>
    <x v="2"/>
    <x v="4"/>
    <d v="2016-12-23T17:58:57"/>
    <n v="2016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d v="2015-04-21T15:45:25"/>
    <x v="0"/>
    <x v="6"/>
    <d v="2015-05-21T15:45:25"/>
    <n v="2015"/>
    <x v="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d v="2016-03-22T16:45:46"/>
    <x v="2"/>
    <x v="7"/>
    <d v="2016-04-26T06:55:00"/>
    <n v="2016"/>
    <x v="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d v="2016-09-13T15:12:32"/>
    <x v="2"/>
    <x v="8"/>
    <d v="2016-10-13T15:12:32"/>
    <n v="2016"/>
    <x v="1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d v="2016-11-30T02:03:55"/>
    <x v="2"/>
    <x v="4"/>
    <d v="2016-12-30T02:03:55"/>
    <n v="2016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d v="2014-12-01T19:00:28"/>
    <x v="3"/>
    <x v="11"/>
    <d v="2015-01-15T19:00:28"/>
    <n v="2015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d v="2015-04-29T16:17:15"/>
    <x v="0"/>
    <x v="6"/>
    <d v="2015-05-29T16:17:15"/>
    <n v="2015"/>
    <x v="1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d v="2016-08-30T15:25:34"/>
    <x v="2"/>
    <x v="10"/>
    <d v="2016-10-14T15:25:34"/>
    <n v="2016"/>
    <x v="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d v="2014-10-23T05:19:05"/>
    <x v="3"/>
    <x v="9"/>
    <d v="2014-12-02T06:19:05"/>
    <n v="2014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d v="2016-06-01T06:38:29"/>
    <x v="2"/>
    <x v="0"/>
    <d v="2016-07-02T04:00:00"/>
    <n v="2016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d v="2016-07-18T12:05:54"/>
    <x v="2"/>
    <x v="3"/>
    <d v="2016-08-17T12:05:54"/>
    <n v="2016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e v="#DIV/0!"/>
    <d v="2016-12-28T01:26:48"/>
    <x v="2"/>
    <x v="11"/>
    <d v="2017-01-27T01:26:48"/>
    <n v="2017"/>
    <x v="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e v="#DIV/0!"/>
    <d v="2014-06-16T02:33:45"/>
    <x v="3"/>
    <x v="0"/>
    <d v="2014-07-16T02:33:45"/>
    <n v="2014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d v="2016-02-10T18:34:47"/>
    <x v="2"/>
    <x v="2"/>
    <d v="2016-03-11T18:34:47"/>
    <n v="2016"/>
    <x v="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d v="2015-11-05T22:28:22"/>
    <x v="0"/>
    <x v="4"/>
    <d v="2015-12-05T22:28:22"/>
    <n v="2015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d v="2014-11-12T20:43:48"/>
    <x v="3"/>
    <x v="4"/>
    <d v="2014-12-17T20:43:48"/>
    <n v="2014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d v="2017-02-01T13:51:19"/>
    <x v="1"/>
    <x v="2"/>
    <d v="2017-03-03T13:51:19"/>
    <n v="201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d v="2015-07-03T19:17:13"/>
    <x v="0"/>
    <x v="3"/>
    <d v="2015-08-02T19:17:13"/>
    <n v="2015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d v="2014-10-24T15:31:55"/>
    <x v="3"/>
    <x v="9"/>
    <d v="2014-12-08T16:31:55"/>
    <n v="2014"/>
    <x v="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e v="#DIV/0!"/>
    <d v="2014-07-16T14:17:33"/>
    <x v="3"/>
    <x v="3"/>
    <d v="2014-08-15T14:17:33"/>
    <n v="2014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d v="2016-08-30T14:58:37"/>
    <x v="2"/>
    <x v="10"/>
    <d v="2016-10-01T14:58:37"/>
    <n v="2016"/>
    <x v="1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d v="2015-06-17T19:35:39"/>
    <x v="0"/>
    <x v="0"/>
    <d v="2015-07-17T19:35:39"/>
    <n v="2015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d v="2016-06-21T12:38:03"/>
    <x v="2"/>
    <x v="0"/>
    <d v="2016-08-19T03:59:00"/>
    <n v="2016"/>
    <x v="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d v="2016-06-01T18:57:19"/>
    <x v="2"/>
    <x v="0"/>
    <d v="2016-06-30T18:57:19"/>
    <n v="2016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d v="2014-06-09T19:32:39"/>
    <x v="3"/>
    <x v="0"/>
    <d v="2014-07-14T19:32:39"/>
    <n v="2014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d v="2013-05-28T01:49:11"/>
    <x v="4"/>
    <x v="5"/>
    <d v="2013-06-27T01:49:11"/>
    <n v="2013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d v="2015-02-05T15:18:45"/>
    <x v="0"/>
    <x v="2"/>
    <d v="2015-03-07T15:18:45"/>
    <n v="2015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d v="2014-11-20T12:08:53"/>
    <x v="3"/>
    <x v="4"/>
    <d v="2014-12-18T12:08:53"/>
    <n v="2014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d v="2015-11-09T07:58:55"/>
    <x v="0"/>
    <x v="4"/>
    <d v="2015-12-16T06:59:00"/>
    <n v="2015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d v="2015-11-26T00:18:54"/>
    <x v="0"/>
    <x v="4"/>
    <d v="2015-12-26T00:18:54"/>
    <n v="2015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d v="2016-01-13T17:45:44"/>
    <x v="2"/>
    <x v="1"/>
    <d v="2016-02-12T17:45:44"/>
    <n v="2016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d v="2015-07-15T13:52:46"/>
    <x v="0"/>
    <x v="3"/>
    <d v="2015-09-05T03:59:00"/>
    <n v="2015"/>
    <x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d v="2013-02-04T02:49:48"/>
    <x v="4"/>
    <x v="2"/>
    <d v="2013-03-11T00:00:00"/>
    <n v="2013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d v="2016-05-12T19:22:59"/>
    <x v="2"/>
    <x v="5"/>
    <d v="2016-06-11T19:22:59"/>
    <n v="2016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d v="2012-10-31T06:06:45"/>
    <x v="5"/>
    <x v="9"/>
    <d v="2012-11-30T10:00:00"/>
    <n v="2012"/>
    <x v="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d v="2013-06-05T00:56:00"/>
    <x v="4"/>
    <x v="0"/>
    <d v="2013-07-05T00:56:00"/>
    <n v="201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d v="2013-01-30T23:05:37"/>
    <x v="4"/>
    <x v="1"/>
    <d v="2013-03-01T05:59:00"/>
    <n v="2013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d v="2011-05-26T13:42:03"/>
    <x v="6"/>
    <x v="5"/>
    <d v="2011-06-25T13:42:03"/>
    <n v="2011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d v="2011-05-05T19:33:10"/>
    <x v="6"/>
    <x v="5"/>
    <d v="2011-07-06T19:33:10"/>
    <n v="2011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d v="2012-07-05T21:37:00"/>
    <x v="5"/>
    <x v="3"/>
    <d v="2012-08-02T21:37:00"/>
    <n v="2012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d v="2014-05-22T17:12:52"/>
    <x v="3"/>
    <x v="5"/>
    <d v="2014-06-21T17:12:52"/>
    <n v="2014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d v="2013-07-09T22:25:31"/>
    <x v="4"/>
    <x v="3"/>
    <d v="2013-09-07T22:25:31"/>
    <n v="2013"/>
    <x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d v="2016-01-27T20:15:27"/>
    <x v="2"/>
    <x v="1"/>
    <d v="2016-02-15T07:59:00"/>
    <n v="2016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d v="2014-11-08T16:41:46"/>
    <x v="3"/>
    <x v="4"/>
    <d v="2015-01-07T16:41:46"/>
    <n v="2015"/>
    <x v="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d v="2015-02-14T17:35:52"/>
    <x v="0"/>
    <x v="2"/>
    <d v="2015-03-16T16:35:52"/>
    <n v="2015"/>
    <x v="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d v="2014-10-12T23:54:23"/>
    <x v="3"/>
    <x v="9"/>
    <d v="2014-11-27T00:54:23"/>
    <n v="2014"/>
    <x v="8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d v="2015-10-15T00:04:10"/>
    <x v="0"/>
    <x v="9"/>
    <d v="2015-11-14T01:04:10"/>
    <n v="2015"/>
    <x v="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d v="2015-05-22T04:34:54"/>
    <x v="0"/>
    <x v="5"/>
    <d v="2015-06-15T04:34:54"/>
    <n v="2015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d v="2014-03-12T14:15:46"/>
    <x v="3"/>
    <x v="7"/>
    <d v="2014-04-11T14:15:46"/>
    <n v="2014"/>
    <x v="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d v="2013-10-01T00:04:50"/>
    <x v="4"/>
    <x v="9"/>
    <d v="2013-10-16T00:04:50"/>
    <n v="2013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d v="2015-04-07T18:12:22"/>
    <x v="0"/>
    <x v="6"/>
    <d v="2015-05-07T18:12:22"/>
    <n v="2015"/>
    <x v="1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d v="2012-06-12T17:45:32"/>
    <x v="5"/>
    <x v="0"/>
    <d v="2012-07-12T17:45:32"/>
    <n v="201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d v="2016-11-30T22:50:33"/>
    <x v="2"/>
    <x v="4"/>
    <d v="2016-12-30T22:50:33"/>
    <n v="2016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d v="2016-02-24T03:53:08"/>
    <x v="2"/>
    <x v="2"/>
    <d v="2016-03-25T02:53:08"/>
    <n v="2016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d v="2016-12-16T01:35:19"/>
    <x v="2"/>
    <x v="11"/>
    <d v="2017-01-15T01:35:19"/>
    <n v="2017"/>
    <x v="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d v="2016-11-03T16:03:26"/>
    <x v="2"/>
    <x v="4"/>
    <d v="2016-12-03T17:03:26"/>
    <n v="2016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d v="2017-01-12T05:16:10"/>
    <x v="1"/>
    <x v="1"/>
    <d v="2017-02-03T04:11:00"/>
    <n v="201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d v="2016-07-17T18:13:30"/>
    <x v="2"/>
    <x v="3"/>
    <d v="2016-08-01T18:13:30"/>
    <n v="2016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d v="2015-05-06T11:47:56"/>
    <x v="0"/>
    <x v="5"/>
    <d v="2015-06-05T11:47:56"/>
    <n v="2015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d v="2015-05-17T18:18:26"/>
    <x v="0"/>
    <x v="5"/>
    <d v="2015-06-09T02:00:00"/>
    <n v="2015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d v="2016-11-29T05:08:45"/>
    <x v="2"/>
    <x v="4"/>
    <d v="2016-12-29T05:08:45"/>
    <n v="2016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d v="2013-04-06T19:12:16"/>
    <x v="4"/>
    <x v="6"/>
    <d v="2013-05-06T19:12:16"/>
    <n v="2013"/>
    <x v="1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d v="2016-12-03T01:47:58"/>
    <x v="2"/>
    <x v="11"/>
    <d v="2016-12-23T01:47:58"/>
    <n v="2016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d v="2015-06-05T17:38:42"/>
    <x v="0"/>
    <x v="0"/>
    <d v="2015-07-05T17:38:42"/>
    <n v="2015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d v="2016-03-04T16:32:01"/>
    <x v="2"/>
    <x v="7"/>
    <d v="2016-04-29T12:11:00"/>
    <n v="2016"/>
    <x v="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d v="2015-06-29T15:31:29"/>
    <x v="0"/>
    <x v="0"/>
    <d v="2015-07-29T15:31:29"/>
    <n v="2015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d v="2015-05-02T22:06:35"/>
    <x v="0"/>
    <x v="5"/>
    <d v="2015-06-03T04:30:00"/>
    <n v="2015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d v="2016-09-21T14:45:17"/>
    <x v="2"/>
    <x v="8"/>
    <d v="2016-10-17T16:14:00"/>
    <n v="2016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d v="2016-07-14T11:32:37"/>
    <x v="2"/>
    <x v="3"/>
    <d v="2016-08-13T11:32:37"/>
    <n v="2016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d v="2015-03-24T19:16:46"/>
    <x v="0"/>
    <x v="7"/>
    <d v="2015-04-27T17:12:00"/>
    <n v="2015"/>
    <x v="6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d v="2015-07-08T15:36:58"/>
    <x v="0"/>
    <x v="3"/>
    <d v="2015-08-22T04:59:00"/>
    <n v="2015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d v="2016-02-01T03:43:06"/>
    <x v="2"/>
    <x v="2"/>
    <d v="2016-03-03T03:43:06"/>
    <n v="2016"/>
    <x v="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d v="2016-07-02T16:22:03"/>
    <x v="2"/>
    <x v="3"/>
    <d v="2016-08-01T16:22:03"/>
    <n v="2016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d v="2017-01-17T03:28:46"/>
    <x v="1"/>
    <x v="1"/>
    <d v="2017-03-01T03:00:00"/>
    <n v="2017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d v="2016-12-15T21:48:01"/>
    <x v="2"/>
    <x v="11"/>
    <d v="2017-01-14T21:48:01"/>
    <n v="2017"/>
    <x v="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d v="2015-01-14T23:58:02"/>
    <x v="0"/>
    <x v="1"/>
    <d v="2015-02-13T23:58:02"/>
    <n v="2015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d v="2016-09-27T22:01:50"/>
    <x v="2"/>
    <x v="8"/>
    <d v="2016-10-27T21:19:00"/>
    <n v="2016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d v="2016-06-05T20:58:54"/>
    <x v="2"/>
    <x v="0"/>
    <d v="2016-07-05T20:58:54"/>
    <n v="2016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d v="2014-09-07T00:06:13"/>
    <x v="3"/>
    <x v="8"/>
    <d v="2014-10-07T00:06:13"/>
    <n v="201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d v="2016-05-08T08:11:13"/>
    <x v="2"/>
    <x v="5"/>
    <d v="2016-06-12T05:30:00"/>
    <n v="2016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d v="2013-05-05T23:54:34"/>
    <x v="4"/>
    <x v="5"/>
    <d v="2013-05-26T23:54:34"/>
    <n v="2013"/>
    <x v="1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d v="2015-03-02T01:16:51"/>
    <x v="0"/>
    <x v="7"/>
    <d v="2015-05-01T00:16:51"/>
    <n v="2015"/>
    <x v="1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d v="2013-06-26T01:30:35"/>
    <x v="4"/>
    <x v="0"/>
    <d v="2013-07-26T01:30:35"/>
    <n v="201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d v="2015-01-28T12:14:45"/>
    <x v="0"/>
    <x v="1"/>
    <d v="2015-02-22T12:14:45"/>
    <n v="2015"/>
    <x v="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d v="2014-10-29T16:20:01"/>
    <x v="3"/>
    <x v="9"/>
    <d v="2014-11-28T17:20:01"/>
    <n v="2014"/>
    <x v="8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d v="2015-10-20T10:23:27"/>
    <x v="0"/>
    <x v="9"/>
    <d v="2015-12-12T10:00:00"/>
    <n v="2015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d v="2014-07-18T12:52:58"/>
    <x v="3"/>
    <x v="3"/>
    <d v="2014-08-12T12:52:58"/>
    <n v="2014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d v="2015-10-14T20:55:56"/>
    <x v="0"/>
    <x v="9"/>
    <d v="2015-11-13T21:55:56"/>
    <n v="2015"/>
    <x v="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e v="#DIV/0!"/>
    <d v="2014-11-02T03:12:15"/>
    <x v="3"/>
    <x v="4"/>
    <d v="2015-01-01T04:12:15"/>
    <n v="2015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d v="2016-04-19T07:38:40"/>
    <x v="2"/>
    <x v="6"/>
    <d v="2016-06-03T07:38:40"/>
    <n v="2016"/>
    <x v="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d v="2015-01-09T01:25:00"/>
    <x v="0"/>
    <x v="1"/>
    <d v="2015-02-06T01:25:00"/>
    <n v="2015"/>
    <x v="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d v="2014-11-04T01:31:39"/>
    <x v="3"/>
    <x v="4"/>
    <d v="2014-12-04T01:31:39"/>
    <n v="2014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d v="2015-12-22T10:29:30"/>
    <x v="0"/>
    <x v="11"/>
    <d v="2016-02-20T10:29:30"/>
    <n v="2016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d v="2016-12-04T06:04:27"/>
    <x v="2"/>
    <x v="11"/>
    <d v="2017-01-03T06:04:27"/>
    <n v="2017"/>
    <x v="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d v="2015-07-07T16:13:11"/>
    <x v="0"/>
    <x v="3"/>
    <d v="2015-08-16T16:13:11"/>
    <n v="2015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e v="#DIV/0!"/>
    <d v="2015-10-22T22:13:39"/>
    <x v="0"/>
    <x v="9"/>
    <d v="2015-11-21T23:13:39"/>
    <n v="2015"/>
    <x v="8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d v="2015-08-16T03:36:14"/>
    <x v="0"/>
    <x v="10"/>
    <d v="2015-09-15T11:11:00"/>
    <n v="2015"/>
    <x v="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d v="2016-01-26T10:57:14"/>
    <x v="2"/>
    <x v="1"/>
    <d v="2016-02-25T10:57:14"/>
    <n v="2016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d v="2016-09-09T10:56:59"/>
    <x v="2"/>
    <x v="8"/>
    <d v="2016-10-09T10:56:59"/>
    <n v="2016"/>
    <x v="1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d v="2016-06-03T16:01:26"/>
    <x v="2"/>
    <x v="0"/>
    <d v="2016-06-28T16:01:26"/>
    <n v="2016"/>
    <x v="5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d v="2015-01-09T21:58:29"/>
    <x v="0"/>
    <x v="1"/>
    <d v="2015-02-08T21:58:29"/>
    <n v="2015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d v="2016-08-22T05:45:04"/>
    <x v="2"/>
    <x v="10"/>
    <d v="2016-09-21T05:45:04"/>
    <n v="2016"/>
    <x v="7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d v="2015-12-02T08:38:51"/>
    <x v="0"/>
    <x v="11"/>
    <d v="2016-01-01T08:38:51"/>
    <n v="2016"/>
    <x v="9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d v="2016-11-02T17:13:22"/>
    <x v="2"/>
    <x v="4"/>
    <d v="2016-11-15T18:13:22"/>
    <n v="2016"/>
    <x v="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e v="#DIV/0!"/>
    <d v="2015-03-30T03:09:19"/>
    <x v="0"/>
    <x v="7"/>
    <d v="2015-04-29T03:09:19"/>
    <n v="2015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e v="#DIV/0!"/>
    <d v="2015-06-25T09:22:00"/>
    <x v="0"/>
    <x v="0"/>
    <d v="2015-08-24T09:22:00"/>
    <n v="2015"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d v="2016-08-19T20:26:25"/>
    <x v="2"/>
    <x v="10"/>
    <d v="2016-09-18T20:26:25"/>
    <n v="2016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d v="2016-03-03T09:06:57"/>
    <x v="2"/>
    <x v="7"/>
    <d v="2016-04-02T08:06:57"/>
    <n v="2016"/>
    <x v="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e v="#DIV/0!"/>
    <d v="2015-03-11T01:27:22"/>
    <x v="0"/>
    <x v="7"/>
    <d v="2015-04-10T01:27:22"/>
    <n v="2015"/>
    <x v="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d v="2014-11-18T19:31:28"/>
    <x v="3"/>
    <x v="4"/>
    <d v="2014-12-19T19:31:28"/>
    <n v="2014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d v="2015-10-27T05:03:36"/>
    <x v="0"/>
    <x v="9"/>
    <d v="2015-11-26T06:03:36"/>
    <n v="2015"/>
    <x v="8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e v="#DIV/0!"/>
    <d v="2015-06-20T18:43:48"/>
    <x v="0"/>
    <x v="0"/>
    <d v="2015-07-20T18:43:48"/>
    <n v="2015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d v="2016-10-30T15:01:15"/>
    <x v="2"/>
    <x v="9"/>
    <d v="2016-12-10T11:00:00"/>
    <n v="2016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d v="2015-05-18T18:24:38"/>
    <x v="0"/>
    <x v="5"/>
    <d v="2015-06-08T15:00:00"/>
    <n v="2015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d v="2015-09-11T18:43:40"/>
    <x v="0"/>
    <x v="8"/>
    <d v="2015-10-11T18:43:40"/>
    <n v="2015"/>
    <x v="11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d v="2016-01-22T08:24:17"/>
    <x v="2"/>
    <x v="1"/>
    <d v="2016-02-21T08:24:17"/>
    <n v="201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d v="2014-06-06T12:45:39"/>
    <x v="3"/>
    <x v="0"/>
    <d v="2014-07-13T04:59:00"/>
    <n v="2014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d v="2016-03-28T20:54:59"/>
    <x v="2"/>
    <x v="7"/>
    <d v="2016-04-27T13:55:00"/>
    <n v="2016"/>
    <x v="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d v="2015-02-05T19:55:01"/>
    <x v="0"/>
    <x v="2"/>
    <d v="2015-03-07T19:55:01"/>
    <n v="2015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d v="2016-04-26T17:57:43"/>
    <x v="2"/>
    <x v="6"/>
    <d v="2016-05-26T17:57:43"/>
    <n v="2016"/>
    <x v="1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d v="2015-07-13T18:22:49"/>
    <x v="0"/>
    <x v="3"/>
    <d v="2015-09-11T18:22:49"/>
    <n v="2015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e v="#DIV/0!"/>
    <d v="2016-04-25T15:29:18"/>
    <x v="2"/>
    <x v="6"/>
    <d v="2016-05-25T15:29:18"/>
    <n v="2016"/>
    <x v="1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e v="#DIV/0!"/>
    <d v="2016-12-03T22:13:29"/>
    <x v="2"/>
    <x v="11"/>
    <d v="2017-01-02T22:13:29"/>
    <n v="2017"/>
    <x v="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e v="#DIV/0!"/>
    <d v="2015-07-14T20:57:42"/>
    <x v="0"/>
    <x v="3"/>
    <d v="2015-09-12T20:57:42"/>
    <n v="2015"/>
    <x v="7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e v="#DIV/0!"/>
    <d v="2015-05-15T13:00:55"/>
    <x v="0"/>
    <x v="5"/>
    <d v="2015-06-14T13:00:55"/>
    <n v="201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e v="#DIV/0!"/>
    <d v="2016-04-01T10:44:38"/>
    <x v="2"/>
    <x v="6"/>
    <d v="2016-04-21T10:44:38"/>
    <n v="2016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d v="2016-06-08T17:32:14"/>
    <x v="2"/>
    <x v="0"/>
    <d v="2016-07-08T17:32:14"/>
    <n v="2016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e v="#DIV/0!"/>
    <d v="2015-04-21T22:28:38"/>
    <x v="0"/>
    <x v="6"/>
    <d v="2015-05-22T05:25:00"/>
    <n v="2015"/>
    <x v="1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e v="#DIV/0!"/>
    <d v="2015-03-23T19:28:25"/>
    <x v="0"/>
    <x v="7"/>
    <d v="2015-05-10T19:28:25"/>
    <n v="2015"/>
    <x v="1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d v="2016-01-21T04:06:37"/>
    <x v="2"/>
    <x v="1"/>
    <d v="2016-02-20T04:06:37"/>
    <n v="2016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d v="2014-10-19T23:00:59"/>
    <x v="3"/>
    <x v="9"/>
    <d v="2014-11-19T00:00:59"/>
    <n v="2014"/>
    <x v="8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e v="#DIV/0!"/>
    <d v="2014-06-28T16:52:43"/>
    <x v="3"/>
    <x v="0"/>
    <d v="2014-07-28T16:52:43"/>
    <n v="2014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e v="#DIV/0!"/>
    <d v="2017-03-01T16:42:27"/>
    <x v="1"/>
    <x v="7"/>
    <d v="2017-04-15T15:42:27"/>
    <n v="2017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d v="2016-04-03T20:48:00"/>
    <x v="2"/>
    <x v="6"/>
    <d v="2016-04-24T21:59:00"/>
    <n v="2016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d v="2014-07-12T16:08:40"/>
    <x v="3"/>
    <x v="3"/>
    <d v="2014-09-05T13:39:00"/>
    <n v="2014"/>
    <x v="7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d v="2016-12-04T16:02:45"/>
    <x v="2"/>
    <x v="11"/>
    <d v="2017-01-03T16:02:45"/>
    <n v="2017"/>
    <x v="9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e v="#DIV/0!"/>
    <d v="2015-10-12T21:30:44"/>
    <x v="0"/>
    <x v="9"/>
    <d v="2015-11-11T22:30:44"/>
    <n v="2015"/>
    <x v="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e v="#DIV/0!"/>
    <d v="2014-07-11T16:56:00"/>
    <x v="3"/>
    <x v="3"/>
    <d v="2014-08-11T04:00:00"/>
    <n v="2014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e v="#DIV/0!"/>
    <d v="2015-11-04T04:54:56"/>
    <x v="0"/>
    <x v="4"/>
    <d v="2015-12-02T17:25:00"/>
    <n v="2015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e v="#DIV/0!"/>
    <d v="2014-10-03T21:31:38"/>
    <x v="3"/>
    <x v="9"/>
    <d v="2014-11-30T23:45:00"/>
    <n v="2014"/>
    <x v="8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d v="2014-09-17T15:29:14"/>
    <x v="3"/>
    <x v="8"/>
    <d v="2014-10-21T00:00:00"/>
    <n v="2014"/>
    <x v="1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d v="2013-03-11T15:54:31"/>
    <x v="4"/>
    <x v="7"/>
    <d v="2013-04-10T15:54:31"/>
    <n v="2013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d v="2013-02-21T21:52:18"/>
    <x v="4"/>
    <x v="2"/>
    <d v="2013-04-07T20:52:18"/>
    <n v="2013"/>
    <x v="6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d v="2013-01-17T15:52:38"/>
    <x v="4"/>
    <x v="1"/>
    <d v="2013-02-16T15:52:38"/>
    <n v="2013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d v="2012-02-20T17:37:32"/>
    <x v="5"/>
    <x v="2"/>
    <d v="2012-03-22T03:00:00"/>
    <n v="2012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d v="2015-12-02T04:07:46"/>
    <x v="0"/>
    <x v="11"/>
    <d v="2016-01-12T05:00:00"/>
    <n v="2016"/>
    <x v="9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d v="2012-01-25T19:14:45"/>
    <x v="5"/>
    <x v="1"/>
    <d v="2012-03-25T18:14:45"/>
    <n v="2012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d v="2011-04-13T00:20:49"/>
    <x v="6"/>
    <x v="6"/>
    <d v="2011-06-12T00:20:49"/>
    <n v="2011"/>
    <x v="5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d v="2013-01-16T14:21:49"/>
    <x v="4"/>
    <x v="1"/>
    <d v="2013-02-15T14:21:49"/>
    <n v="2013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d v="2012-12-07T19:51:03"/>
    <x v="5"/>
    <x v="11"/>
    <d v="2012-12-28T19:51:03"/>
    <n v="2012"/>
    <x v="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d v="2015-03-10T22:58:54"/>
    <x v="0"/>
    <x v="7"/>
    <d v="2015-04-09T22:58:54"/>
    <n v="2015"/>
    <x v="6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d v="2013-09-16T13:01:43"/>
    <x v="4"/>
    <x v="8"/>
    <d v="2013-10-16T13:01:43"/>
    <n v="2013"/>
    <x v="1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d v="2012-01-31T23:30:39"/>
    <x v="5"/>
    <x v="1"/>
    <d v="2012-03-01T23:30:39"/>
    <n v="2012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d v="2013-08-14T17:28:12"/>
    <x v="4"/>
    <x v="10"/>
    <d v="2013-09-13T17:28:12"/>
    <n v="2013"/>
    <x v="7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d v="2014-11-17T17:21:03"/>
    <x v="3"/>
    <x v="4"/>
    <d v="2014-12-20T04:59:00"/>
    <n v="2014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d v="2011-08-11T01:00:22"/>
    <x v="6"/>
    <x v="10"/>
    <d v="2011-09-10T01:00:22"/>
    <n v="2011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d v="2011-10-24T14:46:44"/>
    <x v="6"/>
    <x v="9"/>
    <d v="2011-12-23T03:00:00"/>
    <n v="2011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d v="2013-04-30T20:55:13"/>
    <x v="4"/>
    <x v="6"/>
    <d v="2013-05-14T20:55:13"/>
    <n v="2013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d v="2014-04-25T17:53:09"/>
    <x v="3"/>
    <x v="6"/>
    <d v="2014-05-10T03:59:00"/>
    <n v="2014"/>
    <x v="1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d v="2013-07-09T22:24:59"/>
    <x v="4"/>
    <x v="3"/>
    <d v="2013-07-26T17:00:00"/>
    <n v="2013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d v="2013-10-03T22:09:05"/>
    <x v="4"/>
    <x v="9"/>
    <d v="2013-11-02T22:09:05"/>
    <n v="2013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d v="2012-08-15T20:35:36"/>
    <x v="5"/>
    <x v="10"/>
    <d v="2012-09-07T07:51:00"/>
    <n v="2012"/>
    <x v="7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d v="2016-06-27T04:37:55"/>
    <x v="2"/>
    <x v="0"/>
    <d v="2016-07-22T04:37:55"/>
    <n v="2016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e v="#DIV/0!"/>
    <d v="2012-05-24T04:49:23"/>
    <x v="5"/>
    <x v="5"/>
    <d v="2012-07-21T14:51:00"/>
    <n v="201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d v="2015-05-06T19:06:13"/>
    <x v="0"/>
    <x v="5"/>
    <d v="2015-06-20T19:06:13"/>
    <n v="2015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d v="2015-01-28T04:02:41"/>
    <x v="0"/>
    <x v="1"/>
    <d v="2015-02-27T04:02:41"/>
    <n v="2015"/>
    <x v="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e v="#DIV/0!"/>
    <d v="2016-07-03T22:01:11"/>
    <x v="2"/>
    <x v="3"/>
    <d v="2016-08-02T22:01:11"/>
    <n v="2016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d v="2013-12-06T13:31:00"/>
    <x v="4"/>
    <x v="11"/>
    <d v="2014-01-05T13:31:00"/>
    <n v="2014"/>
    <x v="9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e v="#DIV/0!"/>
    <d v="2012-10-16T14:40:52"/>
    <x v="5"/>
    <x v="9"/>
    <d v="2012-11-15T15:40:52"/>
    <n v="2012"/>
    <x v="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d v="2013-09-03T13:27:54"/>
    <x v="4"/>
    <x v="8"/>
    <d v="2013-10-02T13:27:54"/>
    <n v="2013"/>
    <x v="1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d v="2014-12-18T17:07:23"/>
    <x v="3"/>
    <x v="11"/>
    <d v="2015-02-15T15:38:00"/>
    <n v="2015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d v="2011-05-19T21:14:06"/>
    <x v="6"/>
    <x v="5"/>
    <d v="2011-06-18T21:14:06"/>
    <n v="2011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e v="#DIV/0!"/>
    <d v="2013-05-17T20:47:55"/>
    <x v="4"/>
    <x v="5"/>
    <d v="2013-06-16T20:47:55"/>
    <n v="2013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d v="2015-03-04T17:20:13"/>
    <x v="0"/>
    <x v="7"/>
    <d v="2015-04-03T15:38:00"/>
    <n v="2015"/>
    <x v="6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e v="#DIV/0!"/>
    <d v="2011-07-28T18:57:11"/>
    <x v="6"/>
    <x v="3"/>
    <d v="2011-08-27T18:57:11"/>
    <n v="2011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e v="#DIV/0!"/>
    <d v="2014-07-18T11:24:19"/>
    <x v="3"/>
    <x v="3"/>
    <d v="2014-09-16T11:24:19"/>
    <n v="2014"/>
    <x v="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d v="2013-06-19T15:25:22"/>
    <x v="4"/>
    <x v="0"/>
    <d v="2013-07-31T19:43:00"/>
    <n v="2013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d v="2014-07-20T23:36:18"/>
    <x v="3"/>
    <x v="3"/>
    <d v="2014-09-03T23:36:18"/>
    <n v="2014"/>
    <x v="7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d v="2016-06-06T00:10:33"/>
    <x v="2"/>
    <x v="0"/>
    <d v="2016-08-05T00:10:33"/>
    <n v="2016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d v="2013-04-01T21:42:37"/>
    <x v="4"/>
    <x v="6"/>
    <d v="2013-05-01T21:42:37"/>
    <n v="201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d v="2015-06-08T14:00:23"/>
    <x v="0"/>
    <x v="0"/>
    <d v="2015-07-08T14:00:23"/>
    <n v="2015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d v="2016-02-26T13:01:20"/>
    <x v="2"/>
    <x v="2"/>
    <d v="2016-03-25T22:00:00"/>
    <n v="2016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d v="2016-08-24T08:20:01"/>
    <x v="2"/>
    <x v="10"/>
    <d v="2016-10-23T08:20:01"/>
    <n v="2016"/>
    <x v="1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d v="2014-05-13T15:47:04"/>
    <x v="3"/>
    <x v="5"/>
    <d v="2014-06-10T08:33:00"/>
    <n v="2014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d v="2016-02-14T10:38:23"/>
    <x v="2"/>
    <x v="2"/>
    <d v="2016-03-22T20:01:00"/>
    <n v="2016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d v="2014-06-24T18:51:44"/>
    <x v="3"/>
    <x v="0"/>
    <d v="2014-07-24T18:51:44"/>
    <n v="201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d v="2010-03-17T10:48:29"/>
    <x v="7"/>
    <x v="7"/>
    <d v="2010-05-15T08:10:00"/>
    <n v="2010"/>
    <x v="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d v="2014-05-27T14:44:41"/>
    <x v="3"/>
    <x v="5"/>
    <d v="2014-06-27T14:44:41"/>
    <n v="2014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d v="2017-01-16T12:48:05"/>
    <x v="1"/>
    <x v="1"/>
    <d v="2017-02-14T22:59:00"/>
    <n v="2017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d v="2014-06-19T09:14:38"/>
    <x v="3"/>
    <x v="0"/>
    <d v="2014-07-19T09:14:38"/>
    <n v="2014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d v="2015-10-19T14:00:04"/>
    <x v="0"/>
    <x v="9"/>
    <d v="2015-11-18T15:00:04"/>
    <n v="2015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d v="2017-01-06T16:25:39"/>
    <x v="1"/>
    <x v="1"/>
    <d v="2017-02-05T16:25:39"/>
    <n v="2017"/>
    <x v="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d v="2014-06-16T15:17:46"/>
    <x v="3"/>
    <x v="0"/>
    <d v="2014-07-16T15:17:46"/>
    <n v="2014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d v="2015-08-18T14:20:40"/>
    <x v="0"/>
    <x v="10"/>
    <d v="2015-09-27T14:20:40"/>
    <n v="2015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d v="2016-02-15T06:04:57"/>
    <x v="2"/>
    <x v="2"/>
    <d v="2016-03-16T05:04:57"/>
    <n v="2016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d v="2016-09-06T11:11:32"/>
    <x v="2"/>
    <x v="8"/>
    <d v="2016-10-06T14:00:00"/>
    <n v="2016"/>
    <x v="1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d v="2014-11-05T13:35:53"/>
    <x v="3"/>
    <x v="4"/>
    <d v="2014-12-06T06:00:00"/>
    <n v="2014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d v="2014-05-01T19:40:52"/>
    <x v="3"/>
    <x v="5"/>
    <d v="2014-05-31T19:40:52"/>
    <n v="2014"/>
    <x v="1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d v="2014-05-23T17:48:03"/>
    <x v="3"/>
    <x v="5"/>
    <d v="2014-06-20T21:59:00"/>
    <n v="2014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d v="2014-11-12T20:35:13"/>
    <x v="3"/>
    <x v="4"/>
    <d v="2014-12-19T04:00:00"/>
    <n v="2014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d v="2016-05-03T04:01:31"/>
    <x v="2"/>
    <x v="5"/>
    <d v="2016-06-07T04:01:31"/>
    <n v="2016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d v="2014-09-17T19:55:39"/>
    <x v="3"/>
    <x v="8"/>
    <d v="2014-10-17T19:55:39"/>
    <n v="2014"/>
    <x v="1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d v="2014-11-21T18:01:56"/>
    <x v="3"/>
    <x v="4"/>
    <d v="2014-12-23T00:00:00"/>
    <n v="2014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d v="2017-01-21T12:01:30"/>
    <x v="1"/>
    <x v="1"/>
    <d v="2017-02-20T12:01:30"/>
    <n v="2017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d v="2016-07-19T16:52:18"/>
    <x v="2"/>
    <x v="3"/>
    <d v="2016-08-18T16:52:18"/>
    <n v="2016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d v="2015-12-01T06:37:27"/>
    <x v="0"/>
    <x v="11"/>
    <d v="2016-01-19T06:37:27"/>
    <n v="2016"/>
    <x v="9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d v="2017-02-14T14:24:46"/>
    <x v="1"/>
    <x v="2"/>
    <d v="2017-03-14T13:24:46"/>
    <n v="201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d v="2017-01-01T17:35:22"/>
    <x v="1"/>
    <x v="1"/>
    <d v="2017-02-01T00:00:00"/>
    <n v="2017"/>
    <x v="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d v="2015-02-17T15:05:20"/>
    <x v="0"/>
    <x v="2"/>
    <d v="2015-03-19T14:05:20"/>
    <n v="2015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d v="2015-09-28T18:24:55"/>
    <x v="0"/>
    <x v="8"/>
    <d v="2015-10-23T18:24:55"/>
    <n v="2015"/>
    <x v="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d v="2014-10-29T19:15:26"/>
    <x v="3"/>
    <x v="9"/>
    <d v="2014-12-01T03:00:00"/>
    <n v="2014"/>
    <x v="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d v="2016-01-22T11:24:25"/>
    <x v="2"/>
    <x v="1"/>
    <d v="2016-02-15T15:00:00"/>
    <n v="2016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d v="2016-03-14T00:02:57"/>
    <x v="2"/>
    <x v="7"/>
    <d v="2016-05-02T03:59:00"/>
    <n v="2016"/>
    <x v="1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d v="2015-08-05T16:11:02"/>
    <x v="0"/>
    <x v="10"/>
    <d v="2015-09-04T16:11:02"/>
    <n v="2015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d v="2016-04-24T19:53:51"/>
    <x v="2"/>
    <x v="6"/>
    <d v="2016-05-23T22:00:00"/>
    <n v="2016"/>
    <x v="1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d v="2015-07-28T19:15:10"/>
    <x v="0"/>
    <x v="3"/>
    <d v="2015-08-27T19:15:10"/>
    <n v="2015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d v="2016-07-01T07:33:47"/>
    <x v="2"/>
    <x v="3"/>
    <d v="2016-08-06T18:00:00"/>
    <n v="2016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d v="2014-12-08T18:46:10"/>
    <x v="3"/>
    <x v="11"/>
    <d v="2015-01-22T18:46:10"/>
    <n v="2015"/>
    <x v="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d v="2016-12-01T22:03:39"/>
    <x v="2"/>
    <x v="11"/>
    <d v="2017-01-03T22:03:39"/>
    <n v="2017"/>
    <x v="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d v="2014-10-27T00:10:16"/>
    <x v="3"/>
    <x v="9"/>
    <d v="2014-11-26T01:15:00"/>
    <n v="2014"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d v="2014-12-01T17:05:38"/>
    <x v="3"/>
    <x v="11"/>
    <d v="2014-12-31T17:05:38"/>
    <n v="2014"/>
    <x v="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d v="2015-06-15T23:55:00"/>
    <x v="0"/>
    <x v="0"/>
    <d v="2015-06-30T23:55:00"/>
    <n v="2015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d v="2014-10-23T12:13:54"/>
    <x v="3"/>
    <x v="9"/>
    <d v="2014-11-22T13:13:54"/>
    <n v="2014"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e v="#DIV/0!"/>
    <d v="2015-02-18T01:13:44"/>
    <x v="0"/>
    <x v="2"/>
    <d v="2015-04-01T00:18:00"/>
    <n v="2015"/>
    <x v="6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d v="2015-01-27T21:13:54"/>
    <x v="0"/>
    <x v="1"/>
    <d v="2015-03-02T21:16:00"/>
    <n v="201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d v="2014-07-19T05:06:39"/>
    <x v="3"/>
    <x v="3"/>
    <d v="2014-09-17T05:06:39"/>
    <n v="2014"/>
    <x v="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e v="#DIV/0!"/>
    <d v="2017-02-16T10:14:42"/>
    <x v="1"/>
    <x v="2"/>
    <d v="2017-02-23T10:14:42"/>
    <n v="2017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d v="2015-10-09T21:10:20"/>
    <x v="0"/>
    <x v="9"/>
    <d v="2015-11-08T22:10:20"/>
    <n v="2015"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d v="2015-10-04T03:15:59"/>
    <x v="0"/>
    <x v="9"/>
    <d v="2015-11-03T04:15:59"/>
    <n v="2015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d v="2016-04-12T10:47:14"/>
    <x v="2"/>
    <x v="6"/>
    <d v="2016-05-12T10:47:14"/>
    <n v="2016"/>
    <x v="1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e v="#DIV/0!"/>
    <d v="2015-04-27T19:47:19"/>
    <x v="0"/>
    <x v="6"/>
    <d v="2015-05-27T19:47:19"/>
    <n v="2015"/>
    <x v="1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d v="2014-09-10T16:31:48"/>
    <x v="3"/>
    <x v="8"/>
    <d v="2014-10-01T03:59:00"/>
    <n v="2014"/>
    <x v="1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e v="#DIV/0!"/>
    <d v="2015-08-03T06:47:27"/>
    <x v="0"/>
    <x v="10"/>
    <d v="2015-09-02T06:47:27"/>
    <n v="2015"/>
    <x v="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e v="#DIV/0!"/>
    <d v="2015-07-03T06:03:10"/>
    <x v="0"/>
    <x v="3"/>
    <d v="2015-08-02T06:03:10"/>
    <n v="2015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e v="#DIV/0!"/>
    <d v="2015-08-25T14:43:52"/>
    <x v="0"/>
    <x v="10"/>
    <d v="2015-09-17T17:00:00"/>
    <n v="2015"/>
    <x v="7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d v="2016-06-04T03:40:24"/>
    <x v="2"/>
    <x v="0"/>
    <d v="2016-07-04T03:40:24"/>
    <n v="2016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d v="2014-08-20T15:40:33"/>
    <x v="3"/>
    <x v="10"/>
    <d v="2014-09-20T15:40:33"/>
    <n v="2014"/>
    <x v="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d v="2015-06-30T09:32:39"/>
    <x v="0"/>
    <x v="0"/>
    <d v="2015-08-28T12:12:00"/>
    <n v="2015"/>
    <x v="3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d v="2015-04-14T01:16:39"/>
    <x v="0"/>
    <x v="6"/>
    <d v="2015-04-29T01:16:39"/>
    <n v="2015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d v="2014-10-24T00:29:53"/>
    <x v="3"/>
    <x v="9"/>
    <d v="2014-11-13T01:29:53"/>
    <n v="2014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d v="2013-10-08T01:00:03"/>
    <x v="4"/>
    <x v="9"/>
    <d v="2013-11-07T02:00:03"/>
    <n v="2013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e v="#DIV/0!"/>
    <d v="2009-09-23T13:35:16"/>
    <x v="8"/>
    <x v="8"/>
    <d v="2009-12-02T00:50:00"/>
    <n v="2009"/>
    <x v="4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d v="2014-01-13T17:49:11"/>
    <x v="3"/>
    <x v="1"/>
    <d v="2014-03-14T16:49:11"/>
    <n v="2014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d v="2015-04-27T08:48:29"/>
    <x v="0"/>
    <x v="6"/>
    <d v="2015-05-28T20:05:00"/>
    <n v="2015"/>
    <x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d v="2011-05-09T17:31:01"/>
    <x v="6"/>
    <x v="5"/>
    <d v="2011-06-08T17:31:01"/>
    <n v="2011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d v="2016-06-28T22:00:04"/>
    <x v="2"/>
    <x v="0"/>
    <d v="2016-07-27T22:00:00"/>
    <n v="2016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d v="2014-02-01T22:29:05"/>
    <x v="3"/>
    <x v="2"/>
    <d v="2014-02-17T00:00:00"/>
    <n v="2014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d v="2014-11-19T01:29:45"/>
    <x v="3"/>
    <x v="4"/>
    <d v="2014-12-24T01:29:45"/>
    <n v="2014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e v="#DIV/0!"/>
    <d v="2013-04-25T16:18:34"/>
    <x v="4"/>
    <x v="6"/>
    <d v="2013-05-25T16:18:34"/>
    <n v="2013"/>
    <x v="1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d v="2016-03-09T19:31:22"/>
    <x v="2"/>
    <x v="7"/>
    <d v="2016-04-08T18:31:22"/>
    <n v="2016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d v="2015-05-20T18:28:03"/>
    <x v="0"/>
    <x v="5"/>
    <d v="2015-06-19T18:28:03"/>
    <n v="2015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d v="2016-02-04T00:47:39"/>
    <x v="2"/>
    <x v="2"/>
    <d v="2016-02-28T23:59:00"/>
    <n v="2016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d v="2017-02-20T00:00:02"/>
    <x v="1"/>
    <x v="2"/>
    <d v="2017-04-01T03:59:00"/>
    <n v="2017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d v="2015-01-13T22:15:29"/>
    <x v="0"/>
    <x v="1"/>
    <d v="2015-02-17T22:15:29"/>
    <n v="2015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d v="2014-06-09T12:34:56"/>
    <x v="3"/>
    <x v="0"/>
    <d v="2014-07-09T12:34:56"/>
    <n v="201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d v="2015-05-16T21:06:08"/>
    <x v="0"/>
    <x v="5"/>
    <d v="2015-06-30T21:06:08"/>
    <n v="2015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d v="2012-05-25T20:20:48"/>
    <x v="5"/>
    <x v="5"/>
    <d v="2012-07-24T20:20:48"/>
    <n v="2012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d v="2010-08-09T01:34:51"/>
    <x v="7"/>
    <x v="10"/>
    <d v="2010-09-02T02:00:00"/>
    <n v="20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d v="2013-07-26T23:54:51"/>
    <x v="4"/>
    <x v="3"/>
    <d v="2013-08-28T23:54:51"/>
    <n v="2013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e v="#DIV/0!"/>
    <d v="2012-03-22T01:12:06"/>
    <x v="5"/>
    <x v="7"/>
    <d v="2012-05-21T01:12:06"/>
    <n v="2012"/>
    <x v="1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d v="2015-11-17T10:46:30"/>
    <x v="0"/>
    <x v="4"/>
    <d v="2015-12-19T10:46:30"/>
    <n v="2015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d v="2015-08-30T18:57:33"/>
    <x v="0"/>
    <x v="10"/>
    <d v="2015-10-26T21:20:00"/>
    <n v="2015"/>
    <x v="1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d v="2014-08-26T21:43:11"/>
    <x v="3"/>
    <x v="10"/>
    <d v="2014-09-25T21:43:11"/>
    <n v="2014"/>
    <x v="7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e v="#DIV/0!"/>
    <d v="2014-05-20T15:35:01"/>
    <x v="3"/>
    <x v="5"/>
    <d v="2014-05-30T15:35:01"/>
    <n v="2014"/>
    <x v="1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d v="2016-12-03T21:29:28"/>
    <x v="2"/>
    <x v="11"/>
    <d v="2016-12-25T11:00:00"/>
    <n v="2016"/>
    <x v="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e v="#DIV/0!"/>
    <d v="2015-03-06T02:30:22"/>
    <x v="0"/>
    <x v="7"/>
    <d v="2015-04-05T01:30:22"/>
    <n v="2015"/>
    <x v="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d v="2014-11-13T22:49:25"/>
    <x v="3"/>
    <x v="4"/>
    <d v="2014-12-13T22:49:25"/>
    <n v="2014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e v="#DIV/0!"/>
    <d v="2015-01-01T05:59:59"/>
    <x v="0"/>
    <x v="1"/>
    <d v="2015-01-31T20:12:00"/>
    <n v="2015"/>
    <x v="9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e v="#DIV/0!"/>
    <d v="2015-09-09T23:38:06"/>
    <x v="0"/>
    <x v="8"/>
    <d v="2015-10-09T23:38:06"/>
    <n v="2015"/>
    <x v="1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d v="2015-08-24T20:34:24"/>
    <x v="0"/>
    <x v="10"/>
    <d v="2015-09-23T20:34:24"/>
    <n v="2015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d v="2016-03-04T17:25:41"/>
    <x v="2"/>
    <x v="7"/>
    <d v="2016-04-03T16:25:41"/>
    <n v="2016"/>
    <x v="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e v="#DIV/0!"/>
    <d v="2015-02-11T01:44:45"/>
    <x v="0"/>
    <x v="2"/>
    <d v="2015-03-28T00:44:45"/>
    <n v="2015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d v="2015-01-29T20:17:35"/>
    <x v="0"/>
    <x v="1"/>
    <d v="2015-02-28T20:17:35"/>
    <n v="2015"/>
    <x v="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d v="2016-03-16T17:06:22"/>
    <x v="2"/>
    <x v="7"/>
    <d v="2016-05-15T16:21:00"/>
    <n v="2016"/>
    <x v="1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d v="2014-05-21T01:12:08"/>
    <x v="3"/>
    <x v="5"/>
    <d v="2014-06-18T20:13:00"/>
    <n v="2014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d v="2014-10-29T10:19:29"/>
    <x v="3"/>
    <x v="9"/>
    <d v="2014-12-13T11:19:29"/>
    <n v="2014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e v="#DIV/0!"/>
    <d v="2016-08-21T08:29:57"/>
    <x v="2"/>
    <x v="10"/>
    <d v="2016-09-20T08:29:57"/>
    <n v="2016"/>
    <x v="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d v="2015-05-27T16:00:58"/>
    <x v="0"/>
    <x v="5"/>
    <d v="2015-07-26T16:00:58"/>
    <n v="201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e v="#DIV/0!"/>
    <d v="2016-03-09T12:56:16"/>
    <x v="2"/>
    <x v="7"/>
    <d v="2016-04-08T11:56:16"/>
    <n v="2016"/>
    <x v="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d v="2014-06-01T01:22:32"/>
    <x v="3"/>
    <x v="0"/>
    <d v="2014-07-15T05:11:00"/>
    <n v="2014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d v="2011-04-05T02:13:53"/>
    <x v="6"/>
    <x v="6"/>
    <d v="2011-05-05T02:13:53"/>
    <n v="2011"/>
    <x v="1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d v="2011-09-02T07:08:37"/>
    <x v="6"/>
    <x v="8"/>
    <d v="2011-10-14T23:00:00"/>
    <n v="201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d v="2011-11-29T04:04:19"/>
    <x v="6"/>
    <x v="4"/>
    <d v="2012-01-28T04:04:19"/>
    <n v="2012"/>
    <x v="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d v="2012-02-06T20:17:15"/>
    <x v="5"/>
    <x v="2"/>
    <d v="2012-03-17T19:17:15"/>
    <n v="2012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d v="2011-07-23T00:18:33"/>
    <x v="6"/>
    <x v="3"/>
    <d v="2011-08-01T07:00:00"/>
    <n v="2011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d v="2010-12-24T02:40:38"/>
    <x v="7"/>
    <x v="11"/>
    <d v="2011-03-24T01:40:38"/>
    <n v="2011"/>
    <x v="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d v="2012-05-24T19:24:11"/>
    <x v="5"/>
    <x v="5"/>
    <d v="2012-06-14T19:24:11"/>
    <n v="2012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d v="2013-11-29T19:56:26"/>
    <x v="4"/>
    <x v="4"/>
    <d v="2014-01-01T05:26:00"/>
    <n v="2014"/>
    <x v="9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d v="2011-09-10T00:01:49"/>
    <x v="6"/>
    <x v="8"/>
    <d v="2011-11-02T08:00:00"/>
    <n v="2011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d v="2012-11-15T22:11:50"/>
    <x v="5"/>
    <x v="4"/>
    <d v="2012-12-15T22:11:50"/>
    <n v="2012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d v="2013-05-15T00:00:32"/>
    <x v="4"/>
    <x v="5"/>
    <d v="2013-06-05T00:00:32"/>
    <n v="2013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d v="2012-12-03T20:59:44"/>
    <x v="5"/>
    <x v="11"/>
    <d v="2013-01-02T20:59:44"/>
    <n v="2013"/>
    <x v="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d v="2012-06-22T01:40:02"/>
    <x v="5"/>
    <x v="0"/>
    <d v="2012-07-22T01:40:02"/>
    <n v="201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d v="2014-06-04T23:32:49"/>
    <x v="3"/>
    <x v="0"/>
    <d v="2014-08-03T17:00:00"/>
    <n v="20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d v="2011-10-29T01:13:16"/>
    <x v="6"/>
    <x v="9"/>
    <d v="2011-12-13T02:13:16"/>
    <n v="2011"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d v="2012-10-12T17:10:21"/>
    <x v="5"/>
    <x v="9"/>
    <d v="2012-11-22T22:00:00"/>
    <n v="2012"/>
    <x v="8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d v="2013-09-29T15:56:28"/>
    <x v="4"/>
    <x v="8"/>
    <d v="2013-11-01T19:00:00"/>
    <n v="2013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d v="2013-01-27T15:42:15"/>
    <x v="4"/>
    <x v="1"/>
    <d v="2013-03-08T15:42:15"/>
    <n v="2013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d v="2014-08-25T04:28:06"/>
    <x v="3"/>
    <x v="10"/>
    <d v="2014-09-15T04:28:06"/>
    <n v="2014"/>
    <x v="7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d v="2013-02-16T08:09:00"/>
    <x v="4"/>
    <x v="2"/>
    <d v="2013-02-23T08:09:00"/>
    <n v="2013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d v="2012-04-04T14:33:35"/>
    <x v="5"/>
    <x v="6"/>
    <d v="2012-05-28T03:59:00"/>
    <n v="2012"/>
    <x v="1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d v="2014-11-07T07:04:34"/>
    <x v="3"/>
    <x v="4"/>
    <d v="2014-12-17T07:59:00"/>
    <n v="2014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d v="2013-06-28T16:31:29"/>
    <x v="4"/>
    <x v="0"/>
    <d v="2013-08-27T16:31:29"/>
    <n v="2013"/>
    <x v="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d v="2012-11-30T08:48:55"/>
    <x v="5"/>
    <x v="4"/>
    <d v="2013-01-09T08:48:55"/>
    <n v="2013"/>
    <x v="9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d v="2012-08-14T16:47:33"/>
    <x v="5"/>
    <x v="10"/>
    <d v="2012-09-11T16:47:33"/>
    <n v="2012"/>
    <x v="7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d v="2013-11-01T20:21:07"/>
    <x v="4"/>
    <x v="4"/>
    <d v="2013-12-01T21:21:07"/>
    <n v="2013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d v="2012-10-23T16:58:09"/>
    <x v="5"/>
    <x v="9"/>
    <d v="2012-11-26T04:59:00"/>
    <n v="2012"/>
    <x v="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d v="2014-05-15T17:41:22"/>
    <x v="3"/>
    <x v="5"/>
    <d v="2014-06-17T17:41:22"/>
    <n v="2014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d v="2014-01-06T20:48:53"/>
    <x v="3"/>
    <x v="1"/>
    <d v="2014-02-20T20:48:53"/>
    <n v="2014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d v="2012-01-31T20:06:15"/>
    <x v="5"/>
    <x v="1"/>
    <d v="2012-03-02T06:59:00"/>
    <n v="2012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d v="2012-09-12T20:37:41"/>
    <x v="5"/>
    <x v="8"/>
    <d v="2012-10-12T20:37:41"/>
    <n v="2012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d v="2011-07-26T08:10:54"/>
    <x v="6"/>
    <x v="3"/>
    <d v="2011-09-24T08:10:54"/>
    <n v="2011"/>
    <x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d v="2011-12-19T21:12:36"/>
    <x v="6"/>
    <x v="11"/>
    <d v="2012-01-16T05:00:00"/>
    <n v="2012"/>
    <x v="9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d v="2011-04-25T04:33:21"/>
    <x v="6"/>
    <x v="6"/>
    <d v="2011-06-02T05:59:00"/>
    <n v="2011"/>
    <x v="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d v="2016-05-12T20:51:01"/>
    <x v="2"/>
    <x v="5"/>
    <d v="2016-07-11T20:51:01"/>
    <n v="2016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d v="2011-04-30T02:04:48"/>
    <x v="6"/>
    <x v="6"/>
    <d v="2011-06-12T04:00:00"/>
    <n v="2011"/>
    <x v="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d v="2009-11-05T18:02:20"/>
    <x v="8"/>
    <x v="4"/>
    <d v="2009-12-31T23:39:00"/>
    <n v="2009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d v="2013-01-14T16:29:28"/>
    <x v="4"/>
    <x v="1"/>
    <d v="2013-02-28T21:25:00"/>
    <n v="2013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d v="2012-02-02T15:39:25"/>
    <x v="5"/>
    <x v="2"/>
    <d v="2012-03-03T15:39:25"/>
    <n v="2012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d v="2010-07-20T05:32:35"/>
    <x v="7"/>
    <x v="3"/>
    <d v="2010-08-03T01:59:00"/>
    <n v="2010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d v="2014-11-19T14:19:04"/>
    <x v="3"/>
    <x v="4"/>
    <d v="2014-12-19T14:19:04"/>
    <n v="2014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d v="2011-05-25T00:35:27"/>
    <x v="6"/>
    <x v="5"/>
    <d v="2011-06-14T00:35:27"/>
    <n v="2011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d v="2012-08-25T19:46:52"/>
    <x v="5"/>
    <x v="10"/>
    <d v="2012-09-24T19:46:52"/>
    <n v="2012"/>
    <x v="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d v="2012-09-23T01:26:00"/>
    <x v="5"/>
    <x v="8"/>
    <d v="2012-11-22T02:26:00"/>
    <n v="2012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d v="2013-09-04T14:49:00"/>
    <x v="4"/>
    <x v="8"/>
    <d v="2013-09-18T14:49:00"/>
    <n v="2013"/>
    <x v="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d v="2014-07-13T10:48:23"/>
    <x v="3"/>
    <x v="3"/>
    <d v="2014-08-14T18:11:00"/>
    <n v="2014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d v="2012-05-10T09:49:37"/>
    <x v="5"/>
    <x v="5"/>
    <d v="2012-06-09T09:49:37"/>
    <n v="2012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d v="2011-02-18T16:54:42"/>
    <x v="6"/>
    <x v="2"/>
    <d v="2011-03-20T15:54:42"/>
    <n v="2011"/>
    <x v="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d v="2014-04-08T16:25:55"/>
    <x v="3"/>
    <x v="6"/>
    <d v="2014-05-23T16:25:55"/>
    <n v="2014"/>
    <x v="1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d v="2013-09-09T10:27:17"/>
    <x v="4"/>
    <x v="8"/>
    <d v="2013-10-09T10:27:17"/>
    <n v="2013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d v="2011-03-23T21:37:00"/>
    <x v="6"/>
    <x v="7"/>
    <d v="2011-04-26T06:59:00"/>
    <n v="201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d v="2013-10-25T11:49:53"/>
    <x v="4"/>
    <x v="9"/>
    <d v="2013-11-24T12:49:53"/>
    <n v="2013"/>
    <x v="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d v="2011-03-24T20:01:36"/>
    <x v="6"/>
    <x v="7"/>
    <d v="2011-04-24T20:01:36"/>
    <n v="2011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d v="2012-03-19T21:22:40"/>
    <x v="5"/>
    <x v="7"/>
    <d v="2012-04-18T21:22:40"/>
    <n v="2012"/>
    <x v="6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d v="2012-03-06T19:00:20"/>
    <x v="5"/>
    <x v="7"/>
    <d v="2012-04-05T18:00:20"/>
    <n v="2012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d v="2012-11-13T22:17:32"/>
    <x v="5"/>
    <x v="4"/>
    <d v="2012-12-13T22:17:32"/>
    <n v="2012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d v="2012-04-24T18:46:08"/>
    <x v="5"/>
    <x v="6"/>
    <d v="2012-05-24T18:46:08"/>
    <n v="2012"/>
    <x v="1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d v="2012-11-10T05:19:27"/>
    <x v="5"/>
    <x v="4"/>
    <d v="2012-12-18T14:20:00"/>
    <n v="2012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d v="2013-11-18T21:55:21"/>
    <x v="4"/>
    <x v="4"/>
    <d v="2013-12-17T12:00:00"/>
    <n v="201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d v="2016-03-30T16:39:10"/>
    <x v="2"/>
    <x v="7"/>
    <d v="2016-04-30T21:59:00"/>
    <n v="2016"/>
    <x v="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d v="2015-12-05T23:57:11"/>
    <x v="0"/>
    <x v="11"/>
    <d v="2016-01-17T21:00:00"/>
    <n v="2016"/>
    <x v="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d v="2011-11-01T04:45:36"/>
    <x v="6"/>
    <x v="4"/>
    <d v="2011-12-31T05:45:36"/>
    <n v="2011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d v="2015-01-02T00:31:47"/>
    <x v="0"/>
    <x v="1"/>
    <d v="2015-02-01T00:31:47"/>
    <n v="2015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d v="2012-01-31T18:16:58"/>
    <x v="5"/>
    <x v="1"/>
    <d v="2012-03-16T03:59:00"/>
    <n v="2012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d v="2011-01-21T15:35:13"/>
    <x v="6"/>
    <x v="1"/>
    <d v="2011-02-22T03:00:00"/>
    <n v="2011"/>
    <x v="2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d v="2013-02-26T06:04:33"/>
    <x v="4"/>
    <x v="2"/>
    <d v="2013-03-28T05:04:33"/>
    <n v="2013"/>
    <x v="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d v="2014-02-12T01:41:38"/>
    <x v="3"/>
    <x v="2"/>
    <d v="2014-03-11T06:59:00"/>
    <n v="2014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d v="2011-10-29T03:35:39"/>
    <x v="6"/>
    <x v="9"/>
    <d v="2011-11-28T04:35:39"/>
    <n v="2011"/>
    <x v="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d v="2016-04-01T21:14:36"/>
    <x v="2"/>
    <x v="6"/>
    <d v="2016-05-31T21:14:36"/>
    <n v="2016"/>
    <x v="1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d v="2010-05-15T22:19:59"/>
    <x v="7"/>
    <x v="5"/>
    <d v="2010-07-05T04:00:00"/>
    <n v="201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d v="2016-07-02T13:03:34"/>
    <x v="2"/>
    <x v="3"/>
    <d v="2016-08-01T13:03:34"/>
    <n v="2016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d v="2012-05-05T15:45:30"/>
    <x v="5"/>
    <x v="5"/>
    <d v="2012-06-04T15:45:30"/>
    <n v="201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d v="2015-02-04T21:04:52"/>
    <x v="0"/>
    <x v="2"/>
    <d v="2015-03-06T21:04:52"/>
    <n v="2015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d v="2016-07-18T14:31:46"/>
    <x v="2"/>
    <x v="3"/>
    <d v="2016-08-18T06:59:00"/>
    <n v="2016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d v="2011-09-16T17:35:40"/>
    <x v="6"/>
    <x v="8"/>
    <d v="2011-10-16T22:03:00"/>
    <n v="2011"/>
    <x v="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d v="2012-03-05T17:25:47"/>
    <x v="5"/>
    <x v="7"/>
    <d v="2012-04-21T03:59:00"/>
    <n v="2012"/>
    <x v="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d v="2016-02-16T09:46:16"/>
    <x v="2"/>
    <x v="2"/>
    <d v="2016-04-16T05:59:00"/>
    <n v="2016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d v="2014-01-23T20:31:11"/>
    <x v="3"/>
    <x v="1"/>
    <d v="2014-02-06T20:31:11"/>
    <n v="2014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d v="2011-06-29T01:39:05"/>
    <x v="6"/>
    <x v="0"/>
    <d v="2011-07-22T01:39:05"/>
    <n v="2011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d v="2014-06-12T18:11:07"/>
    <x v="3"/>
    <x v="0"/>
    <d v="2014-07-12T18:11:07"/>
    <n v="2014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d v="2017-02-08T02:54:44"/>
    <x v="1"/>
    <x v="2"/>
    <d v="2017-03-29T02:00:00"/>
    <n v="2017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e v="#DIV/0!"/>
    <d v="2017-02-13T05:07:40"/>
    <x v="1"/>
    <x v="2"/>
    <d v="2017-04-14T04:07:40"/>
    <n v="2017"/>
    <x v="6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d v="2017-03-14T18:45:38"/>
    <x v="1"/>
    <x v="7"/>
    <d v="2017-04-07T18:45:38"/>
    <n v="2017"/>
    <x v="6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d v="2017-02-17T19:34:01"/>
    <x v="1"/>
    <x v="2"/>
    <d v="2017-03-17T18:34:01"/>
    <n v="2017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d v="2017-02-22T06:00:23"/>
    <x v="1"/>
    <x v="2"/>
    <d v="2017-03-24T05:00:23"/>
    <n v="2017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d v="2017-02-26T20:15:19"/>
    <x v="1"/>
    <x v="2"/>
    <d v="2017-04-27T19:15:19"/>
    <n v="2017"/>
    <x v="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d v="2017-03-08T01:07:25"/>
    <x v="1"/>
    <x v="7"/>
    <d v="2017-04-10T20:15:00"/>
    <n v="2017"/>
    <x v="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d v="2017-03-10T12:49:54"/>
    <x v="1"/>
    <x v="7"/>
    <d v="2017-04-09T11:49:54"/>
    <n v="2017"/>
    <x v="6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d v="2017-02-14T22:37:10"/>
    <x v="1"/>
    <x v="2"/>
    <d v="2017-03-16T21:37:10"/>
    <n v="2017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d v="2017-03-07T10:20:42"/>
    <x v="1"/>
    <x v="7"/>
    <d v="2017-04-06T09:20:42"/>
    <n v="2017"/>
    <x v="6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d v="2017-03-01T16:50:08"/>
    <x v="1"/>
    <x v="7"/>
    <d v="2017-04-03T01:00:00"/>
    <n v="2017"/>
    <x v="6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d v="2017-02-22T03:37:47"/>
    <x v="1"/>
    <x v="2"/>
    <d v="2017-03-26T23:59:00"/>
    <n v="2017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d v="2017-03-09T22:05:12"/>
    <x v="1"/>
    <x v="7"/>
    <d v="2017-04-09T20:00:00"/>
    <n v="2017"/>
    <x v="6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d v="2017-02-25T16:04:34"/>
    <x v="1"/>
    <x v="2"/>
    <d v="2017-03-27T04:36:00"/>
    <n v="2017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d v="2017-03-07T00:45:14"/>
    <x v="1"/>
    <x v="7"/>
    <d v="2017-04-10T01:00:00"/>
    <n v="2017"/>
    <x v="6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e v="#DIV/0!"/>
    <d v="2017-03-02T01:40:11"/>
    <x v="1"/>
    <x v="7"/>
    <d v="2017-04-01T00:40:11"/>
    <n v="2017"/>
    <x v="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d v="2017-03-11T00:47:28"/>
    <x v="1"/>
    <x v="7"/>
    <d v="2017-04-09T23:47:28"/>
    <n v="2017"/>
    <x v="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e v="#DIV/0!"/>
    <d v="2017-03-02T04:59:20"/>
    <x v="1"/>
    <x v="7"/>
    <d v="2017-03-26T03:33:00"/>
    <n v="201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d v="2017-03-12T20:44:05"/>
    <x v="1"/>
    <x v="7"/>
    <d v="2017-04-11T20:44:05"/>
    <n v="2017"/>
    <x v="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d v="2017-03-02T01:43:10"/>
    <x v="1"/>
    <x v="7"/>
    <d v="2017-04-01T04:00:00"/>
    <n v="2017"/>
    <x v="6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d v="2014-12-16T15:56:45"/>
    <x v="3"/>
    <x v="11"/>
    <d v="2015-01-15T15:56:45"/>
    <n v="2015"/>
    <x v="9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d v="2015-02-28T20:52:30"/>
    <x v="0"/>
    <x v="2"/>
    <d v="2015-03-30T19:52:30"/>
    <n v="2015"/>
    <x v="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d v="2015-07-02T06:45:37"/>
    <x v="0"/>
    <x v="3"/>
    <d v="2015-08-31T06:45:37"/>
    <n v="2015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d v="2015-01-17T03:21:13"/>
    <x v="0"/>
    <x v="1"/>
    <d v="2015-02-16T03:21:13"/>
    <n v="2015"/>
    <x v="2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e v="#DIV/0!"/>
    <d v="2015-08-29T00:24:06"/>
    <x v="0"/>
    <x v="10"/>
    <d v="2015-09-09T16:00:00"/>
    <n v="2015"/>
    <x v="7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e v="#DIV/0!"/>
    <d v="2015-06-24T07:21:12"/>
    <x v="0"/>
    <x v="0"/>
    <d v="2015-08-23T07:21:12"/>
    <n v="2015"/>
    <x v="3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d v="2016-02-27T17:18:15"/>
    <x v="2"/>
    <x v="2"/>
    <d v="2016-03-28T16:18:15"/>
    <n v="2016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e v="#DIV/0!"/>
    <d v="2016-03-22T20:48:26"/>
    <x v="2"/>
    <x v="7"/>
    <d v="2016-05-01T20:48:26"/>
    <n v="2016"/>
    <x v="1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d v="2014-07-21T13:31:54"/>
    <x v="3"/>
    <x v="3"/>
    <d v="2014-08-31T19:39:00"/>
    <n v="2014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d v="2015-12-03T14:11:28"/>
    <x v="0"/>
    <x v="11"/>
    <d v="2016-01-18T13:00:00"/>
    <n v="2016"/>
    <x v="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d v="2014-08-01T15:30:34"/>
    <x v="3"/>
    <x v="10"/>
    <d v="2014-09-01T15:30:34"/>
    <n v="2014"/>
    <x v="7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e v="#DIV/0!"/>
    <d v="2015-05-01T21:55:53"/>
    <x v="0"/>
    <x v="5"/>
    <d v="2015-06-30T21:55:53"/>
    <n v="2015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d v="2014-09-05T19:13:32"/>
    <x v="3"/>
    <x v="8"/>
    <d v="2014-10-05T19:13:32"/>
    <n v="2014"/>
    <x v="1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d v="2015-04-01T22:02:41"/>
    <x v="0"/>
    <x v="6"/>
    <d v="2015-05-01T22:02:41"/>
    <n v="2015"/>
    <x v="1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d v="2015-03-01T05:13:05"/>
    <x v="0"/>
    <x v="7"/>
    <d v="2015-03-31T03:22:00"/>
    <n v="2015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d v="2016-10-30T13:51:39"/>
    <x v="2"/>
    <x v="9"/>
    <d v="2016-12-09T14:51:39"/>
    <n v="2016"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d v="2016-03-31T23:33:58"/>
    <x v="2"/>
    <x v="7"/>
    <d v="2016-04-21T04:00:00"/>
    <n v="2016"/>
    <x v="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d v="2016-03-31T14:39:09"/>
    <x v="2"/>
    <x v="7"/>
    <d v="2016-05-14T04:59:00"/>
    <n v="2016"/>
    <x v="1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d v="2014-08-18T12:49:51"/>
    <x v="3"/>
    <x v="10"/>
    <d v="2014-09-17T12:49:51"/>
    <n v="2014"/>
    <x v="7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d v="2014-10-10T18:47:51"/>
    <x v="3"/>
    <x v="9"/>
    <d v="2014-11-09T19:47:51"/>
    <n v="2014"/>
    <x v="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e v="#DIV/0!"/>
    <d v="2015-11-11T11:04:23"/>
    <x v="0"/>
    <x v="4"/>
    <d v="2015-12-11T11:04:23"/>
    <n v="2015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d v="2016-02-25T23:03:49"/>
    <x v="2"/>
    <x v="2"/>
    <d v="2016-04-03T00:10:00"/>
    <n v="2016"/>
    <x v="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d v="2015-05-05T19:48:35"/>
    <x v="0"/>
    <x v="5"/>
    <d v="2015-07-01T06:00:00"/>
    <n v="201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d v="2014-09-30T22:22:42"/>
    <x v="3"/>
    <x v="8"/>
    <d v="2014-10-30T22:22:42"/>
    <n v="2014"/>
    <x v="11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d v="2014-07-25T23:14:09"/>
    <x v="3"/>
    <x v="3"/>
    <d v="2014-08-24T23:14:09"/>
    <n v="201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d v="2014-05-29T22:04:24"/>
    <x v="3"/>
    <x v="5"/>
    <d v="2014-06-27T22:04:24"/>
    <n v="2014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d v="2015-02-09T22:16:17"/>
    <x v="0"/>
    <x v="2"/>
    <d v="2015-04-05T11:00:00"/>
    <n v="2015"/>
    <x v="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d v="2015-09-21T15:01:14"/>
    <x v="0"/>
    <x v="8"/>
    <d v="2015-10-21T15:01:14"/>
    <n v="2015"/>
    <x v="1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e v="#DIV/0!"/>
    <d v="2016-04-11T01:15:06"/>
    <x v="2"/>
    <x v="6"/>
    <d v="2016-06-10T01:15:06"/>
    <n v="2016"/>
    <x v="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e v="#DIV/0!"/>
    <d v="2015-09-25T02:06:23"/>
    <x v="0"/>
    <x v="8"/>
    <d v="2015-10-25T02:06:23"/>
    <n v="2015"/>
    <x v="11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e v="#DIV/0!"/>
    <d v="2015-05-28T21:45:52"/>
    <x v="0"/>
    <x v="5"/>
    <d v="2015-06-11T15:00:00"/>
    <n v="2015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e v="#DIV/0!"/>
    <d v="2015-11-17T16:24:41"/>
    <x v="0"/>
    <x v="4"/>
    <d v="2016-01-16T05:00:00"/>
    <n v="2016"/>
    <x v="9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e v="#DIV/0!"/>
    <d v="2016-09-01T16:12:54"/>
    <x v="2"/>
    <x v="8"/>
    <d v="2016-09-13T21:30:00"/>
    <n v="2016"/>
    <x v="7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d v="2015-04-08T00:52:36"/>
    <x v="0"/>
    <x v="6"/>
    <d v="2015-05-08T00:52:36"/>
    <n v="2015"/>
    <x v="1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d v="2016-07-08T19:32:25"/>
    <x v="2"/>
    <x v="3"/>
    <d v="2016-08-07T19:32:25"/>
    <n v="2016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d v="2015-10-09T20:40:33"/>
    <x v="0"/>
    <x v="9"/>
    <d v="2015-11-08T21:40:33"/>
    <n v="2015"/>
    <x v="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d v="2015-06-20T22:46:32"/>
    <x v="0"/>
    <x v="0"/>
    <d v="2015-07-20T22:46:32"/>
    <n v="2015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d v="2014-09-02T20:59:02"/>
    <x v="3"/>
    <x v="8"/>
    <d v="2014-10-02T20:59:02"/>
    <n v="2014"/>
    <x v="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d v="2016-03-06T20:58:52"/>
    <x v="2"/>
    <x v="7"/>
    <d v="2016-05-04T19:58:52"/>
    <n v="2016"/>
    <x v="1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e v="#DIV/0!"/>
    <d v="2015-06-16T19:37:02"/>
    <x v="0"/>
    <x v="0"/>
    <d v="2015-07-16T19:37:02"/>
    <n v="2015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d v="2015-04-26T15:04:31"/>
    <x v="0"/>
    <x v="6"/>
    <d v="2015-06-10T15:04:31"/>
    <n v="2015"/>
    <x v="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d v="2016-12-06T21:02:50"/>
    <x v="2"/>
    <x v="11"/>
    <d v="2017-01-07T21:00:00"/>
    <n v="2017"/>
    <x v="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d v="2016-08-04T22:12:55"/>
    <x v="2"/>
    <x v="10"/>
    <d v="2016-08-27T03:59:00"/>
    <n v="2016"/>
    <x v="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d v="2015-01-22T14:31:17"/>
    <x v="0"/>
    <x v="1"/>
    <d v="2015-03-08T13:31:17"/>
    <n v="2015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d v="2016-11-16T06:13:58"/>
    <x v="2"/>
    <x v="4"/>
    <d v="2016-12-22T02:00:00"/>
    <n v="2016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d v="2016-10-25T04:14:27"/>
    <x v="2"/>
    <x v="9"/>
    <d v="2016-11-24T02:00:00"/>
    <n v="2016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d v="2015-10-15T10:27:10"/>
    <x v="0"/>
    <x v="9"/>
    <d v="2015-11-13T15:00:00"/>
    <n v="2015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d v="2015-08-03T22:49:03"/>
    <x v="0"/>
    <x v="10"/>
    <d v="2015-09-02T22:49:03"/>
    <n v="2015"/>
    <x v="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d v="2017-01-23T23:25:21"/>
    <x v="1"/>
    <x v="1"/>
    <d v="2017-03-01T19:00:00"/>
    <n v="2017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d v="2016-03-25T20:05:04"/>
    <x v="2"/>
    <x v="7"/>
    <d v="2016-04-19T20:05:04"/>
    <n v="2016"/>
    <x v="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d v="2015-02-17T18:45:23"/>
    <x v="0"/>
    <x v="2"/>
    <d v="2015-03-19T17:45:23"/>
    <n v="2015"/>
    <x v="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d v="2016-09-14T06:04:42"/>
    <x v="2"/>
    <x v="8"/>
    <d v="2016-10-14T06:04:42"/>
    <n v="2016"/>
    <x v="1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d v="2016-02-20T17:59:28"/>
    <x v="2"/>
    <x v="2"/>
    <d v="2016-03-21T16:59:28"/>
    <n v="2016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d v="2015-03-04T21:02:33"/>
    <x v="0"/>
    <x v="7"/>
    <d v="2015-04-03T20:02:33"/>
    <n v="2015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d v="2015-09-05T18:56:01"/>
    <x v="0"/>
    <x v="8"/>
    <d v="2015-10-05T18:56:01"/>
    <n v="2015"/>
    <x v="1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d v="2016-07-20T04:01:09"/>
    <x v="2"/>
    <x v="3"/>
    <d v="2016-08-29T04:01:09"/>
    <n v="2016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d v="2016-12-29T19:51:23"/>
    <x v="2"/>
    <x v="11"/>
    <d v="2017-01-28T19:29:00"/>
    <n v="2017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d v="2016-05-15T22:56:32"/>
    <x v="2"/>
    <x v="5"/>
    <d v="2016-07-14T22:56:32"/>
    <n v="2016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d v="2015-03-05T19:53:49"/>
    <x v="0"/>
    <x v="7"/>
    <d v="2015-03-25T18:53:49"/>
    <n v="2015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d v="2016-02-05T16:08:33"/>
    <x v="2"/>
    <x v="2"/>
    <d v="2016-02-25T16:08:33"/>
    <n v="2016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d v="2015-07-24T13:37:40"/>
    <x v="0"/>
    <x v="3"/>
    <d v="2015-09-12T13:37:40"/>
    <n v="2015"/>
    <x v="7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d v="2016-02-10T23:34:05"/>
    <x v="2"/>
    <x v="2"/>
    <d v="2016-03-11T23:34:05"/>
    <n v="2016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d v="2016-09-23T20:50:40"/>
    <x v="2"/>
    <x v="8"/>
    <d v="2016-10-23T20:50:40"/>
    <n v="2016"/>
    <x v="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d v="2014-07-05T11:39:39"/>
    <x v="3"/>
    <x v="3"/>
    <d v="2014-08-03T11:39:39"/>
    <n v="201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d v="2014-07-14T23:31:52"/>
    <x v="3"/>
    <x v="3"/>
    <d v="2014-08-13T23:31:52"/>
    <n v="201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e v="#DIV/0!"/>
    <d v="2014-08-04T20:38:08"/>
    <x v="3"/>
    <x v="10"/>
    <d v="2014-08-25T20:38:08"/>
    <n v="2014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d v="2014-07-04T15:48:04"/>
    <x v="3"/>
    <x v="3"/>
    <d v="2014-08-03T15:48:04"/>
    <n v="201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d v="2014-07-29T13:27:24"/>
    <x v="3"/>
    <x v="3"/>
    <d v="2014-09-27T13:27:24"/>
    <n v="2014"/>
    <x v="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d v="2014-12-14T19:39:19"/>
    <x v="3"/>
    <x v="11"/>
    <d v="2015-01-13T19:39:19"/>
    <n v="2015"/>
    <x v="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d v="2014-09-09T18:43:14"/>
    <x v="3"/>
    <x v="8"/>
    <d v="2014-10-14T18:43:14"/>
    <n v="2014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d v="2014-09-23T23:30:40"/>
    <x v="3"/>
    <x v="8"/>
    <d v="2014-10-23T23:30:40"/>
    <n v="2014"/>
    <x v="1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d v="2014-05-07T17:13:56"/>
    <x v="3"/>
    <x v="5"/>
    <d v="2014-07-06T17:13:56"/>
    <n v="2014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d v="2014-12-05T18:14:58"/>
    <x v="3"/>
    <x v="11"/>
    <d v="2015-01-19T18:14:58"/>
    <n v="2015"/>
    <x v="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d v="2014-10-18T05:14:52"/>
    <x v="3"/>
    <x v="9"/>
    <d v="2014-11-29T14:59:00"/>
    <n v="2014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d v="2014-09-09T23:26:00"/>
    <x v="3"/>
    <x v="8"/>
    <d v="2014-10-24T23:26:00"/>
    <n v="2014"/>
    <x v="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d v="2014-09-23T22:57:51"/>
    <x v="3"/>
    <x v="8"/>
    <d v="2014-10-29T22:57:51"/>
    <n v="2014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d v="2015-01-21T08:34:13"/>
    <x v="0"/>
    <x v="1"/>
    <d v="2015-02-20T08:34:13"/>
    <n v="2015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d v="2015-02-10T20:43:15"/>
    <x v="0"/>
    <x v="2"/>
    <d v="2015-03-27T19:43:15"/>
    <n v="2015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d v="2016-08-03T16:36:20"/>
    <x v="2"/>
    <x v="10"/>
    <d v="2016-09-02T16:36:20"/>
    <n v="2016"/>
    <x v="7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d v="2016-05-03T14:25:10"/>
    <x v="2"/>
    <x v="5"/>
    <d v="2016-07-02T14:25:10"/>
    <n v="2016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d v="2016-08-15T14:49:05"/>
    <x v="2"/>
    <x v="10"/>
    <d v="2016-09-15T14:49:05"/>
    <n v="2016"/>
    <x v="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d v="2016-01-19T13:48:09"/>
    <x v="2"/>
    <x v="1"/>
    <d v="2016-02-21T13:48:09"/>
    <n v="2016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d v="2015-04-21T22:47:58"/>
    <x v="0"/>
    <x v="6"/>
    <d v="2015-05-21T22:47:58"/>
    <n v="2015"/>
    <x v="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d v="2014-12-30T15:44:00"/>
    <x v="3"/>
    <x v="11"/>
    <d v="2015-01-31T03:25:00"/>
    <n v="2015"/>
    <x v="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d v="2014-09-15T03:14:15"/>
    <x v="3"/>
    <x v="8"/>
    <d v="2014-10-16T00:00:00"/>
    <n v="2014"/>
    <x v="11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d v="2014-11-15T13:12:57"/>
    <x v="3"/>
    <x v="4"/>
    <d v="2014-12-15T13:12:57"/>
    <n v="2014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d v="2015-03-05T15:43:57"/>
    <x v="0"/>
    <x v="7"/>
    <d v="2015-04-04T14:43:57"/>
    <n v="2015"/>
    <x v="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d v="2014-10-01T22:45:42"/>
    <x v="3"/>
    <x v="9"/>
    <d v="2014-10-31T22:45:42"/>
    <n v="2014"/>
    <x v="1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d v="2014-11-13T06:00:03"/>
    <x v="3"/>
    <x v="4"/>
    <d v="2015-01-12T06:00:03"/>
    <n v="2015"/>
    <x v="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d v="2015-01-06T16:11:18"/>
    <x v="0"/>
    <x v="1"/>
    <d v="2015-02-05T16:11:18"/>
    <n v="2015"/>
    <x v="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d v="2014-11-30T17:46:05"/>
    <x v="3"/>
    <x v="4"/>
    <d v="2015-01-29T17:46:05"/>
    <n v="2015"/>
    <x v="9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d v="2015-07-04T00:44:42"/>
    <x v="0"/>
    <x v="3"/>
    <d v="2015-08-10T06:59:00"/>
    <n v="2015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d v="2014-10-28T21:24:00"/>
    <x v="3"/>
    <x v="9"/>
    <d v="2014-11-27T22:24:00"/>
    <n v="2014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d v="2015-01-07T13:13:42"/>
    <x v="0"/>
    <x v="1"/>
    <d v="2015-02-11T13:13:42"/>
    <n v="2015"/>
    <x v="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d v="2016-09-15T06:55:41"/>
    <x v="2"/>
    <x v="8"/>
    <d v="2016-10-14T16:00:00"/>
    <n v="2016"/>
    <x v="1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d v="2016-05-25T10:32:46"/>
    <x v="2"/>
    <x v="5"/>
    <d v="2016-07-24T10:32:46"/>
    <n v="201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d v="2016-11-15T13:39:49"/>
    <x v="2"/>
    <x v="4"/>
    <d v="2016-12-15T13:39:49"/>
    <n v="2016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d v="2015-12-06T07:50:33"/>
    <x v="0"/>
    <x v="11"/>
    <d v="2016-02-04T07:50:33"/>
    <n v="2016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d v="2014-10-22T20:13:28"/>
    <x v="3"/>
    <x v="9"/>
    <d v="2014-11-11T21:13:28"/>
    <n v="2014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d v="2016-09-10T14:32:50"/>
    <x v="2"/>
    <x v="8"/>
    <d v="2016-10-10T14:32:50"/>
    <n v="2016"/>
    <x v="1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d v="2015-11-13T15:51:08"/>
    <x v="0"/>
    <x v="4"/>
    <d v="2015-12-15T12:10:00"/>
    <n v="2015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d v="2015-06-04T11:20:30"/>
    <x v="0"/>
    <x v="0"/>
    <d v="2015-06-27T21:59:00"/>
    <n v="2015"/>
    <x v="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d v="2015-01-14T01:43:02"/>
    <x v="0"/>
    <x v="1"/>
    <d v="2015-02-14T01:43:02"/>
    <n v="2015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d v="2015-10-05T16:16:44"/>
    <x v="0"/>
    <x v="9"/>
    <d v="2015-11-14T17:16:44"/>
    <n v="2015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d v="2015-08-31T19:17:38"/>
    <x v="0"/>
    <x v="10"/>
    <d v="2015-10-02T18:00:00"/>
    <n v="2015"/>
    <x v="11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d v="2014-08-26T15:19:09"/>
    <x v="3"/>
    <x v="10"/>
    <d v="2014-09-30T15:19:09"/>
    <n v="2014"/>
    <x v="7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d v="2014-08-29T01:38:33"/>
    <x v="3"/>
    <x v="10"/>
    <d v="2014-09-28T01:38:33"/>
    <n v="2014"/>
    <x v="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d v="2017-01-07T16:20:30"/>
    <x v="1"/>
    <x v="1"/>
    <d v="2017-02-11T16:20:30"/>
    <n v="2017"/>
    <x v="2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d v="2015-01-25T21:47:19"/>
    <x v="0"/>
    <x v="1"/>
    <d v="2015-03-01T21:47:19"/>
    <n v="2015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d v="2014-08-09T21:50:26"/>
    <x v="3"/>
    <x v="10"/>
    <d v="2014-08-21T21:50:26"/>
    <n v="2014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d v="2014-08-25T10:24:30"/>
    <x v="3"/>
    <x v="10"/>
    <d v="2014-10-24T04:00:00"/>
    <n v="2014"/>
    <x v="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d v="2016-06-03T07:38:56"/>
    <x v="2"/>
    <x v="0"/>
    <d v="2016-07-03T07:38:56"/>
    <n v="201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e v="#DIV/0!"/>
    <d v="2014-07-09T21:20:12"/>
    <x v="3"/>
    <x v="3"/>
    <d v="2014-08-08T21:20:12"/>
    <n v="201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d v="2015-01-29T07:32:16"/>
    <x v="0"/>
    <x v="1"/>
    <d v="2015-02-28T07:32:16"/>
    <n v="2015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e v="#DIV/0!"/>
    <d v="2015-06-17T21:45:37"/>
    <x v="0"/>
    <x v="0"/>
    <d v="2015-07-01T21:45:37"/>
    <n v="20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d v="2016-06-27T21:01:43"/>
    <x v="2"/>
    <x v="0"/>
    <d v="2016-07-25T19:00:00"/>
    <n v="20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d v="2016-12-01T15:53:27"/>
    <x v="2"/>
    <x v="11"/>
    <d v="2017-01-30T06:59:00"/>
    <n v="2017"/>
    <x v="9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e v="#DIV/0!"/>
    <d v="2015-03-04T05:37:30"/>
    <x v="0"/>
    <x v="7"/>
    <d v="2015-04-03T04:37:30"/>
    <n v="2015"/>
    <x v="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d v="2014-06-30T18:03:16"/>
    <x v="3"/>
    <x v="0"/>
    <d v="2014-07-30T18:03:16"/>
    <n v="2014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d v="2015-03-02T02:01:30"/>
    <x v="0"/>
    <x v="7"/>
    <d v="2015-04-01T01:01:30"/>
    <n v="2015"/>
    <x v="6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d v="2012-01-18T07:39:27"/>
    <x v="5"/>
    <x v="1"/>
    <d v="2012-03-03T07:39:27"/>
    <n v="2012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d v="2013-12-26T19:07:42"/>
    <x v="4"/>
    <x v="11"/>
    <d v="2014-01-31T19:01:00"/>
    <n v="2014"/>
    <x v="9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d v="2012-09-24T16:26:16"/>
    <x v="5"/>
    <x v="8"/>
    <d v="2012-10-24T16:26:16"/>
    <n v="2012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d v="2013-12-18T21:59:27"/>
    <x v="4"/>
    <x v="11"/>
    <d v="2014-01-08T02:08:00"/>
    <n v="2014"/>
    <x v="9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d v="2013-06-18T20:01:43"/>
    <x v="4"/>
    <x v="0"/>
    <d v="2013-07-11T20:01:43"/>
    <n v="201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d v="2014-01-18T22:10:17"/>
    <x v="3"/>
    <x v="1"/>
    <d v="2014-02-17T22:10:17"/>
    <n v="2014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d v="2011-01-12T07:49:21"/>
    <x v="6"/>
    <x v="1"/>
    <d v="2011-03-03T07:49:21"/>
    <n v="201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d v="2014-04-07T21:35:30"/>
    <x v="3"/>
    <x v="6"/>
    <d v="2014-05-09T22:00:00"/>
    <n v="2014"/>
    <x v="1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d v="2010-12-04T02:06:11"/>
    <x v="7"/>
    <x v="11"/>
    <d v="2011-01-21T22:00:00"/>
    <n v="2011"/>
    <x v="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d v="2014-01-25T16:25:07"/>
    <x v="3"/>
    <x v="1"/>
    <d v="2014-02-24T16:25:07"/>
    <n v="2014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d v="2012-04-27T23:54:23"/>
    <x v="5"/>
    <x v="6"/>
    <d v="2012-05-12T23:54:23"/>
    <n v="2012"/>
    <x v="1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d v="2011-02-02T12:57:07"/>
    <x v="6"/>
    <x v="2"/>
    <d v="2011-03-04T12:57:07"/>
    <n v="2011"/>
    <x v="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d v="2013-01-29T01:03:23"/>
    <x v="4"/>
    <x v="1"/>
    <d v="2013-03-02T07:59:00"/>
    <n v="2013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d v="2014-12-15T23:08:15"/>
    <x v="3"/>
    <x v="11"/>
    <d v="2015-01-24T23:08:15"/>
    <n v="2015"/>
    <x v="9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d v="2016-03-01T16:51:11"/>
    <x v="2"/>
    <x v="7"/>
    <d v="2016-03-31T15:51:11"/>
    <n v="2016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d v="2013-01-31T19:25:29"/>
    <x v="4"/>
    <x v="1"/>
    <d v="2013-02-17T19:25:29"/>
    <n v="2013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d v="2012-01-18T01:08:55"/>
    <x v="5"/>
    <x v="1"/>
    <d v="2012-03-18T00:08:55"/>
    <n v="2012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d v="2011-09-02T18:52:37"/>
    <x v="6"/>
    <x v="8"/>
    <d v="2011-10-01T03:00:00"/>
    <n v="201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d v="2016-09-01T17:19:42"/>
    <x v="2"/>
    <x v="8"/>
    <d v="2016-10-01T17:19:42"/>
    <n v="2016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d v="2013-04-18T02:18:30"/>
    <x v="4"/>
    <x v="6"/>
    <d v="2013-05-07T04:59:00"/>
    <n v="2013"/>
    <x v="1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d v="2014-04-16T20:17:25"/>
    <x v="3"/>
    <x v="6"/>
    <d v="2014-05-20T04:59:00"/>
    <n v="2014"/>
    <x v="1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d v="2015-01-27T15:09:41"/>
    <x v="0"/>
    <x v="1"/>
    <d v="2015-03-02T05:59:00"/>
    <n v="2015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d v="2011-01-21T23:52:34"/>
    <x v="6"/>
    <x v="1"/>
    <d v="2011-02-20T23:52:34"/>
    <n v="2011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d v="2011-05-03T23:21:54"/>
    <x v="6"/>
    <x v="5"/>
    <d v="2011-06-11T03:00:00"/>
    <n v="2011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d v="2016-06-02T07:59:58"/>
    <x v="2"/>
    <x v="0"/>
    <d v="2016-06-17T04:55:00"/>
    <n v="2016"/>
    <x v="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d v="2012-11-15T15:36:17"/>
    <x v="5"/>
    <x v="4"/>
    <d v="2012-12-15T15:36:17"/>
    <n v="2012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d v="2015-03-31T05:40:32"/>
    <x v="0"/>
    <x v="7"/>
    <d v="2015-04-21T05:40:32"/>
    <n v="2015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d v="2011-05-28T18:54:48"/>
    <x v="6"/>
    <x v="5"/>
    <d v="2011-07-31T06:59:00"/>
    <n v="2011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d v="2012-09-17T20:17:39"/>
    <x v="5"/>
    <x v="8"/>
    <d v="2012-10-17T20:17:39"/>
    <n v="2012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d v="2014-06-10T23:01:40"/>
    <x v="3"/>
    <x v="0"/>
    <d v="2014-07-10T23:01:40"/>
    <n v="2014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d v="2014-07-07T21:45:38"/>
    <x v="3"/>
    <x v="3"/>
    <d v="2014-07-28T01:00:00"/>
    <n v="2014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d v="2015-03-18T18:30:52"/>
    <x v="0"/>
    <x v="7"/>
    <d v="2015-04-25T00:00:00"/>
    <n v="2015"/>
    <x v="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d v="2012-09-25T01:26:57"/>
    <x v="5"/>
    <x v="8"/>
    <d v="2012-11-14T02:26:57"/>
    <n v="2012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d v="2013-04-24T00:30:37"/>
    <x v="4"/>
    <x v="6"/>
    <d v="2013-05-24T00:30:37"/>
    <n v="2013"/>
    <x v="1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d v="2013-11-22T12:55:40"/>
    <x v="4"/>
    <x v="4"/>
    <d v="2014-01-06T12:55:40"/>
    <n v="2014"/>
    <x v="9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d v="2014-06-27T20:31:12"/>
    <x v="3"/>
    <x v="0"/>
    <d v="2014-07-18T20:31:12"/>
    <n v="2014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d v="2014-08-13T18:26:53"/>
    <x v="3"/>
    <x v="10"/>
    <d v="2014-09-12T18:26:53"/>
    <n v="2014"/>
    <x v="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d v="2011-10-17T04:48:41"/>
    <x v="6"/>
    <x v="9"/>
    <d v="2011-12-16T05:48:41"/>
    <n v="2011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d v="2011-08-23T18:28:49"/>
    <x v="6"/>
    <x v="10"/>
    <d v="2011-09-22T18:28:49"/>
    <n v="2011"/>
    <x v="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d v="2014-01-16T17:01:24"/>
    <x v="3"/>
    <x v="1"/>
    <d v="2014-02-06T17:01:24"/>
    <n v="2014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e v="#DIV/0!"/>
    <d v="2014-12-27T07:12:21"/>
    <x v="3"/>
    <x v="11"/>
    <d v="2015-01-26T07:12:21"/>
    <n v="2015"/>
    <x v="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d v="2017-01-20T11:49:34"/>
    <x v="1"/>
    <x v="1"/>
    <d v="2017-03-08T07:30:00"/>
    <n v="2017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d v="2014-05-13T19:08:05"/>
    <x v="3"/>
    <x v="5"/>
    <d v="2014-06-12T19:08:05"/>
    <n v="2014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d v="2014-04-04T17:11:40"/>
    <x v="3"/>
    <x v="6"/>
    <d v="2014-05-04T17:11:40"/>
    <n v="2014"/>
    <x v="1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d v="2016-10-02T08:49:07"/>
    <x v="2"/>
    <x v="9"/>
    <d v="2016-11-06T09:49:07"/>
    <n v="2016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d v="2017-01-07T05:54:57"/>
    <x v="1"/>
    <x v="1"/>
    <d v="2017-03-01T04:00:00"/>
    <n v="2017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d v="2016-10-06T22:11:52"/>
    <x v="2"/>
    <x v="9"/>
    <d v="2016-11-05T22:11:52"/>
    <n v="2016"/>
    <x v="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d v="2015-11-20T18:42:05"/>
    <x v="0"/>
    <x v="4"/>
    <d v="2015-12-15T07:59:00"/>
    <n v="2015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e v="#DIV/0!"/>
    <d v="2016-12-05T00:04:09"/>
    <x v="2"/>
    <x v="11"/>
    <d v="2017-01-04T00:04:09"/>
    <n v="2017"/>
    <x v="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d v="2016-01-02T08:32:15"/>
    <x v="2"/>
    <x v="1"/>
    <d v="2016-01-31T04:17:00"/>
    <n v="2016"/>
    <x v="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d v="2014-10-11T18:48:21"/>
    <x v="3"/>
    <x v="9"/>
    <d v="2014-11-20T19:48:21"/>
    <n v="2014"/>
    <x v="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d v="2015-05-31T03:06:42"/>
    <x v="0"/>
    <x v="5"/>
    <d v="2015-06-30T03:06:42"/>
    <n v="2015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d v="2015-06-09T14:46:50"/>
    <x v="0"/>
    <x v="0"/>
    <d v="2015-07-08T16:45:00"/>
    <n v="2015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d v="2016-06-08T23:15:33"/>
    <x v="2"/>
    <x v="0"/>
    <d v="2016-06-28T23:15:33"/>
    <n v="2016"/>
    <x v="5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d v="2016-06-07T21:35:08"/>
    <x v="2"/>
    <x v="0"/>
    <d v="2016-08-06T21:35:08"/>
    <n v="2016"/>
    <x v="3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e v="#DIV/0!"/>
    <d v="2014-05-17T06:50:05"/>
    <x v="3"/>
    <x v="5"/>
    <d v="2014-06-16T06:50:05"/>
    <n v="2014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e v="#DIV/0!"/>
    <d v="2015-01-31T00:42:05"/>
    <x v="0"/>
    <x v="1"/>
    <d v="2015-03-01T00:42:05"/>
    <n v="2015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e v="#DIV/0!"/>
    <d v="2014-05-14T00:12:35"/>
    <x v="3"/>
    <x v="5"/>
    <d v="2014-06-13T00:12:35"/>
    <n v="2014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d v="2016-02-13T15:35:29"/>
    <x v="2"/>
    <x v="2"/>
    <d v="2016-03-14T14:35:29"/>
    <n v="2016"/>
    <x v="1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d v="2016-03-01T13:36:20"/>
    <x v="2"/>
    <x v="7"/>
    <d v="2016-03-30T12:36:20"/>
    <n v="2016"/>
    <x v="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d v="2015-02-08T03:39:49"/>
    <x v="0"/>
    <x v="2"/>
    <d v="2015-03-10T02:39:49"/>
    <n v="2015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d v="2012-06-07T22:46:52"/>
    <x v="5"/>
    <x v="0"/>
    <d v="2012-07-10T23:48:00"/>
    <n v="2012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d v="2012-03-09T22:45:08"/>
    <x v="5"/>
    <x v="7"/>
    <d v="2012-04-08T21:45:08"/>
    <n v="2012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d v="2012-10-23T04:45:35"/>
    <x v="5"/>
    <x v="9"/>
    <d v="2012-11-27T12:00:00"/>
    <n v="2012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d v="2012-07-09T02:15:10"/>
    <x v="5"/>
    <x v="3"/>
    <d v="2012-08-10T22:00:00"/>
    <n v="2012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d v="2014-10-13T21:45:38"/>
    <x v="3"/>
    <x v="9"/>
    <d v="2014-11-12T22:45:38"/>
    <n v="2014"/>
    <x v="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d v="2015-11-15T19:12:12"/>
    <x v="0"/>
    <x v="4"/>
    <d v="2015-12-03T21:30:00"/>
    <n v="2015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d v="2010-05-01T05:45:32"/>
    <x v="7"/>
    <x v="5"/>
    <d v="2010-06-01T04:59:00"/>
    <n v="2010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d v="2013-01-25T19:02:26"/>
    <x v="4"/>
    <x v="1"/>
    <d v="2013-03-11T18:02:26"/>
    <n v="2013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d v="2012-11-15T18:52:08"/>
    <x v="5"/>
    <x v="4"/>
    <d v="2012-12-15T18:52:08"/>
    <n v="2012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d v="2010-06-06T19:09:14"/>
    <x v="7"/>
    <x v="0"/>
    <d v="2010-07-22T06:00:00"/>
    <n v="201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d v="2011-05-08T15:18:01"/>
    <x v="6"/>
    <x v="5"/>
    <d v="2011-06-07T15:18:01"/>
    <n v="2011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d v="2011-03-30T22:36:25"/>
    <x v="6"/>
    <x v="7"/>
    <d v="2011-04-16T03:59:00"/>
    <n v="2011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d v="2012-01-12T21:43:03"/>
    <x v="5"/>
    <x v="1"/>
    <d v="2012-02-12T21:43:03"/>
    <n v="2012"/>
    <x v="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d v="2015-09-20T17:55:22"/>
    <x v="0"/>
    <x v="8"/>
    <d v="2015-10-20T17:55:22"/>
    <n v="2015"/>
    <x v="11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d v="2012-03-13T17:02:45"/>
    <x v="5"/>
    <x v="7"/>
    <d v="2012-04-12T17:02:45"/>
    <n v="2012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d v="2014-02-10T14:00:06"/>
    <x v="3"/>
    <x v="2"/>
    <d v="2014-03-04T21:00:00"/>
    <n v="2014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d v="2015-12-28T04:37:53"/>
    <x v="0"/>
    <x v="11"/>
    <d v="2016-02-01T18:00:00"/>
    <n v="2016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d v="2015-02-23T22:36:06"/>
    <x v="0"/>
    <x v="2"/>
    <d v="2015-03-25T21:36:06"/>
    <n v="2015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d v="2012-09-08T20:55:31"/>
    <x v="5"/>
    <x v="8"/>
    <d v="2012-10-06T09:59:00"/>
    <n v="2012"/>
    <x v="1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d v="2015-04-22T13:02:09"/>
    <x v="0"/>
    <x v="6"/>
    <d v="2015-05-22T13:00:00"/>
    <n v="2015"/>
    <x v="1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d v="2015-02-02T18:57:27"/>
    <x v="0"/>
    <x v="2"/>
    <d v="2015-03-04T18:57:27"/>
    <n v="2015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d v="2016-11-28T18:29:51"/>
    <x v="2"/>
    <x v="4"/>
    <d v="2017-01-27T18:29:51"/>
    <n v="2017"/>
    <x v="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d v="2015-11-18T16:27:01"/>
    <x v="0"/>
    <x v="4"/>
    <d v="2016-01-02T16:27:01"/>
    <n v="2016"/>
    <x v="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d v="2014-08-08T22:13:14"/>
    <x v="3"/>
    <x v="10"/>
    <d v="2014-09-07T22:13:14"/>
    <n v="2014"/>
    <x v="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d v="2016-05-24T16:06:23"/>
    <x v="2"/>
    <x v="5"/>
    <d v="2016-06-23T16:06:23"/>
    <n v="2016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d v="2014-05-08T14:05:25"/>
    <x v="3"/>
    <x v="5"/>
    <d v="2014-05-23T14:05:25"/>
    <n v="2014"/>
    <x v="1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d v="2016-11-29T22:01:40"/>
    <x v="2"/>
    <x v="4"/>
    <d v="2016-12-29T22:01:40"/>
    <n v="2016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d v="2014-09-23T10:17:59"/>
    <x v="3"/>
    <x v="8"/>
    <d v="2014-10-23T10:17:59"/>
    <n v="2014"/>
    <x v="1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d v="2015-09-17T23:06:57"/>
    <x v="0"/>
    <x v="8"/>
    <d v="2015-10-31T22:45:00"/>
    <n v="2015"/>
    <x v="1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d v="2014-07-10T00:48:54"/>
    <x v="3"/>
    <x v="3"/>
    <d v="2014-08-09T00:48:54"/>
    <n v="201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d v="2015-05-05T05:26:00"/>
    <x v="0"/>
    <x v="5"/>
    <d v="2015-06-04T05:26:00"/>
    <n v="2015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d v="2014-09-08T12:16:18"/>
    <x v="3"/>
    <x v="8"/>
    <d v="2014-10-08T12:16:18"/>
    <n v="2014"/>
    <x v="1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d v="2014-10-17T04:11:13"/>
    <x v="3"/>
    <x v="9"/>
    <d v="2014-11-01T03:59:00"/>
    <n v="2014"/>
    <x v="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d v="2014-08-13T01:10:22"/>
    <x v="3"/>
    <x v="10"/>
    <d v="2014-09-02T01:10:22"/>
    <n v="2014"/>
    <x v="7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d v="2016-10-13T17:12:55"/>
    <x v="2"/>
    <x v="9"/>
    <d v="2016-11-07T18:12:55"/>
    <n v="2016"/>
    <x v="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d v="2017-01-11T06:28:53"/>
    <x v="1"/>
    <x v="1"/>
    <d v="2017-02-10T06:28:53"/>
    <n v="2017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d v="2014-07-08T18:57:31"/>
    <x v="3"/>
    <x v="3"/>
    <d v="2014-08-12T18:57:31"/>
    <n v="2014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d v="2015-04-19T21:00:49"/>
    <x v="0"/>
    <x v="6"/>
    <d v="2015-05-19T21:00:49"/>
    <n v="2015"/>
    <x v="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d v="2015-09-23T21:01:01"/>
    <x v="0"/>
    <x v="8"/>
    <d v="2015-10-21T23:00:00"/>
    <n v="2015"/>
    <x v="1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d v="2012-06-14T05:19:03"/>
    <x v="5"/>
    <x v="0"/>
    <d v="2012-07-14T05:19:03"/>
    <n v="2012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d v="2013-11-12T06:08:27"/>
    <x v="4"/>
    <x v="4"/>
    <d v="2013-12-12T06:08:27"/>
    <n v="201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d v="2011-08-17T20:22:12"/>
    <x v="6"/>
    <x v="10"/>
    <d v="2011-09-27T04:59:00"/>
    <n v="2011"/>
    <x v="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d v="2013-12-18T18:15:55"/>
    <x v="4"/>
    <x v="11"/>
    <d v="2014-01-15T19:33:00"/>
    <n v="2014"/>
    <x v="9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d v="2013-09-18T21:38:08"/>
    <x v="4"/>
    <x v="8"/>
    <d v="2013-10-11T00:00:00"/>
    <n v="2013"/>
    <x v="1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d v="2010-10-05T22:54:16"/>
    <x v="7"/>
    <x v="9"/>
    <d v="2010-11-02T00:26:00"/>
    <n v="2010"/>
    <x v="8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d v="2012-02-21T20:40:39"/>
    <x v="5"/>
    <x v="2"/>
    <d v="2012-03-08T04:59:00"/>
    <n v="2012"/>
    <x v="1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d v="2013-04-07T15:33:14"/>
    <x v="4"/>
    <x v="6"/>
    <d v="2013-05-07T15:33:14"/>
    <n v="2013"/>
    <x v="1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d v="2011-05-24T00:31:06"/>
    <x v="6"/>
    <x v="5"/>
    <d v="2011-07-05T00:31:06"/>
    <n v="2011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d v="2013-05-08T13:24:42"/>
    <x v="4"/>
    <x v="5"/>
    <d v="2013-07-07T13:24:42"/>
    <n v="2013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d v="2012-05-08T21:25:09"/>
    <x v="5"/>
    <x v="5"/>
    <d v="2012-05-22T03:30:00"/>
    <n v="2012"/>
    <x v="1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d v="2012-01-03T19:26:13"/>
    <x v="5"/>
    <x v="1"/>
    <d v="2012-01-24T19:26:13"/>
    <n v="2012"/>
    <x v="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d v="2014-08-28T03:08:27"/>
    <x v="3"/>
    <x v="10"/>
    <d v="2014-09-27T03:08:27"/>
    <n v="2014"/>
    <x v="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d v="2011-11-18T20:48:41"/>
    <x v="6"/>
    <x v="4"/>
    <d v="2011-12-25T05:00:00"/>
    <n v="2011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d v="2014-05-14T22:22:51"/>
    <x v="3"/>
    <x v="5"/>
    <d v="2014-06-21T04:59:00"/>
    <n v="2014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d v="2011-11-05T21:21:10"/>
    <x v="6"/>
    <x v="4"/>
    <d v="2011-12-06T05:59:00"/>
    <n v="2011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d v="2012-05-30T02:51:21"/>
    <x v="5"/>
    <x v="5"/>
    <d v="2012-06-15T03:59:00"/>
    <n v="2012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d v="2013-06-01T06:13:51"/>
    <x v="4"/>
    <x v="0"/>
    <d v="2013-07-02T05:00:00"/>
    <n v="2013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d v="2013-02-08T23:38:28"/>
    <x v="4"/>
    <x v="2"/>
    <d v="2013-03-10T22:38:28"/>
    <n v="2013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d v="2011-05-07T12:10:33"/>
    <x v="6"/>
    <x v="5"/>
    <d v="2011-06-15T03:59:00"/>
    <n v="2011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d v="2014-04-15T06:58:51"/>
    <x v="3"/>
    <x v="6"/>
    <d v="2014-05-15T06:58:51"/>
    <n v="2014"/>
    <x v="1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d v="2011-04-05T19:52:20"/>
    <x v="6"/>
    <x v="6"/>
    <d v="2011-07-04T19:52:20"/>
    <n v="2011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d v="2016-06-27T06:28:36"/>
    <x v="2"/>
    <x v="0"/>
    <d v="2016-08-11T06:28:36"/>
    <n v="2016"/>
    <x v="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d v="2014-04-01T14:01:30"/>
    <x v="3"/>
    <x v="6"/>
    <d v="2014-05-01T14:01:30"/>
    <n v="2014"/>
    <x v="1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d v="2015-06-02T06:02:38"/>
    <x v="0"/>
    <x v="0"/>
    <d v="2015-07-12T06:02:38"/>
    <n v="201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d v="2014-02-19T03:36:01"/>
    <x v="3"/>
    <x v="2"/>
    <d v="2014-04-20T02:36:01"/>
    <n v="2014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d v="2009-10-16T22:02:00"/>
    <x v="8"/>
    <x v="9"/>
    <d v="2009-11-23T05:59:00"/>
    <n v="200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d v="2016-04-13T14:30:09"/>
    <x v="2"/>
    <x v="6"/>
    <d v="2016-06-06T17:02:00"/>
    <n v="2016"/>
    <x v="5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d v="2014-06-10T10:09:11"/>
    <x v="3"/>
    <x v="0"/>
    <d v="2014-07-10T10:09:11"/>
    <n v="2014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d v="2011-03-22T04:21:13"/>
    <x v="6"/>
    <x v="7"/>
    <d v="2011-04-22T04:21:13"/>
    <n v="2011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d v="2016-10-08T10:05:37"/>
    <x v="2"/>
    <x v="9"/>
    <d v="2016-11-07T11:05:37"/>
    <n v="2016"/>
    <x v="8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d v="2013-09-09T14:33:35"/>
    <x v="4"/>
    <x v="8"/>
    <d v="2013-10-16T14:33:35"/>
    <n v="2013"/>
    <x v="1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d v="2012-02-02T04:47:45"/>
    <x v="5"/>
    <x v="2"/>
    <d v="2012-03-02T03:00:00"/>
    <n v="2012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d v="2016-01-25T13:56:16"/>
    <x v="2"/>
    <x v="1"/>
    <d v="2016-03-12T05:00:00"/>
    <n v="2016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d v="2012-04-21T06:31:21"/>
    <x v="5"/>
    <x v="6"/>
    <d v="2012-05-23T19:00:00"/>
    <n v="2012"/>
    <x v="1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d v="2015-03-04T22:10:05"/>
    <x v="0"/>
    <x v="7"/>
    <d v="2015-04-18T21:10:05"/>
    <n v="2015"/>
    <x v="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d v="2012-09-27T02:21:53"/>
    <x v="5"/>
    <x v="8"/>
    <d v="2012-10-27T02:21:53"/>
    <n v="2012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d v="2013-02-21T23:42:41"/>
    <x v="4"/>
    <x v="2"/>
    <d v="2013-03-23T22:42:41"/>
    <n v="2013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d v="2014-08-20T20:17:40"/>
    <x v="3"/>
    <x v="10"/>
    <d v="2014-10-01T00:00:00"/>
    <n v="2014"/>
    <x v="11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d v="2014-11-21T08:42:21"/>
    <x v="3"/>
    <x v="4"/>
    <d v="2014-12-21T08:42:21"/>
    <n v="2014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d v="2012-08-27T04:40:17"/>
    <x v="5"/>
    <x v="10"/>
    <d v="2012-10-06T03:59:00"/>
    <n v="2012"/>
    <x v="1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d v="2014-04-13T18:43:56"/>
    <x v="3"/>
    <x v="6"/>
    <d v="2014-05-13T18:43:56"/>
    <n v="2014"/>
    <x v="1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d v="2014-08-12T10:18:54"/>
    <x v="3"/>
    <x v="10"/>
    <d v="2014-09-16T10:18:54"/>
    <n v="2014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d v="2016-03-23T06:32:52"/>
    <x v="2"/>
    <x v="7"/>
    <d v="2016-04-22T06:32:52"/>
    <n v="2016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d v="2011-12-21T02:08:30"/>
    <x v="6"/>
    <x v="11"/>
    <d v="2012-01-12T01:00:00"/>
    <n v="2012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d v="2014-07-15T12:58:18"/>
    <x v="3"/>
    <x v="3"/>
    <d v="2014-08-14T12:58:18"/>
    <n v="2014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d v="2014-04-01T15:55:29"/>
    <x v="3"/>
    <x v="6"/>
    <d v="2014-05-01T15:55:29"/>
    <n v="2014"/>
    <x v="1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d v="2016-11-02T14:05:15"/>
    <x v="2"/>
    <x v="4"/>
    <d v="2016-12-03T15:05:15"/>
    <n v="2016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d v="2016-07-06T19:01:08"/>
    <x v="2"/>
    <x v="3"/>
    <d v="2016-08-05T19:01:08"/>
    <n v="2016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d v="2013-02-19T04:38:21"/>
    <x v="4"/>
    <x v="2"/>
    <d v="2013-04-20T03:38:21"/>
    <n v="2013"/>
    <x v="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d v="2013-10-14T12:01:01"/>
    <x v="4"/>
    <x v="9"/>
    <d v="2013-11-15T04:00:00"/>
    <n v="2013"/>
    <x v="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d v="2012-10-19T00:17:24"/>
    <x v="5"/>
    <x v="9"/>
    <d v="2012-11-18T01:17:24"/>
    <n v="2012"/>
    <x v="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d v="2016-06-28T17:21:04"/>
    <x v="2"/>
    <x v="0"/>
    <d v="2016-08-06T07:00:00"/>
    <n v="2016"/>
    <x v="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d v="2013-06-20T08:01:09"/>
    <x v="4"/>
    <x v="0"/>
    <d v="2013-08-19T08:01:09"/>
    <n v="2013"/>
    <x v="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d v="2013-02-08T18:07:31"/>
    <x v="4"/>
    <x v="2"/>
    <d v="2013-03-10T18:07:31"/>
    <n v="2013"/>
    <x v="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d v="2013-06-13T21:35:25"/>
    <x v="4"/>
    <x v="0"/>
    <d v="2013-07-13T21:35:25"/>
    <n v="2013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d v="2015-11-03T05:12:20"/>
    <x v="0"/>
    <x v="4"/>
    <d v="2015-12-19T07:59:00"/>
    <n v="2015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d v="2012-05-10T05:24:52"/>
    <x v="5"/>
    <x v="5"/>
    <d v="2012-06-12T07:00:00"/>
    <n v="2012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d v="2015-10-13T11:02:26"/>
    <x v="0"/>
    <x v="9"/>
    <d v="2015-11-19T04:59:00"/>
    <n v="2015"/>
    <x v="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d v="2016-02-23T13:01:02"/>
    <x v="2"/>
    <x v="2"/>
    <d v="2016-04-03T12:01:02"/>
    <n v="2016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d v="2014-06-09T17:24:25"/>
    <x v="3"/>
    <x v="0"/>
    <d v="2014-07-09T17:24:25"/>
    <n v="2014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e v="#DIV/0!"/>
    <d v="2016-11-04T14:04:47"/>
    <x v="2"/>
    <x v="4"/>
    <d v="2016-12-04T15:04:47"/>
    <n v="2016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d v="2016-08-11T00:16:58"/>
    <x v="2"/>
    <x v="10"/>
    <d v="2016-09-02T07:00:00"/>
    <n v="2016"/>
    <x v="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d v="2014-10-01T18:58:01"/>
    <x v="3"/>
    <x v="9"/>
    <d v="2014-11-30T19:58:01"/>
    <n v="2014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d v="2016-07-04T16:46:11"/>
    <x v="2"/>
    <x v="3"/>
    <d v="2016-08-02T23:00:00"/>
    <n v="2016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d v="2016-02-13T10:24:43"/>
    <x v="2"/>
    <x v="2"/>
    <d v="2016-03-14T09:24:43"/>
    <n v="2016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d v="2015-01-30T15:21:16"/>
    <x v="0"/>
    <x v="1"/>
    <d v="2015-03-01T15:21:16"/>
    <n v="2015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d v="2015-07-21T18:19:02"/>
    <x v="0"/>
    <x v="3"/>
    <d v="2015-08-20T18:19:02"/>
    <n v="2015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d v="2016-11-11T16:20:08"/>
    <x v="2"/>
    <x v="4"/>
    <d v="2016-12-11T16:20:08"/>
    <n v="2016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d v="2016-01-29T04:42:12"/>
    <x v="2"/>
    <x v="1"/>
    <d v="2016-02-13T04:42:12"/>
    <n v="2016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d v="2015-06-12T21:26:26"/>
    <x v="0"/>
    <x v="0"/>
    <d v="2015-07-03T21:26:26"/>
    <n v="2015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d v="2015-01-19T03:26:31"/>
    <x v="0"/>
    <x v="1"/>
    <d v="2015-02-18T03:26:31"/>
    <n v="2015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e v="#DIV/0!"/>
    <d v="2015-11-21T14:07:17"/>
    <x v="0"/>
    <x v="4"/>
    <d v="2015-12-21T14:07:17"/>
    <n v="2015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e v="#DIV/0!"/>
    <d v="2016-10-08T00:09:02"/>
    <x v="2"/>
    <x v="9"/>
    <d v="2016-12-07T01:09:02"/>
    <n v="2016"/>
    <x v="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d v="2015-06-26T21:38:56"/>
    <x v="0"/>
    <x v="0"/>
    <d v="2015-07-16T21:38:56"/>
    <n v="201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e v="#DIV/0!"/>
    <d v="2014-06-10T19:40:11"/>
    <x v="3"/>
    <x v="0"/>
    <d v="2014-07-10T19:40:11"/>
    <n v="2014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e v="#DIV/0!"/>
    <d v="2014-07-27T22:20:12"/>
    <x v="3"/>
    <x v="3"/>
    <d v="2014-08-26T22:20:12"/>
    <n v="2014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d v="2014-06-17T02:50:38"/>
    <x v="3"/>
    <x v="0"/>
    <d v="2014-08-01T02:50:38"/>
    <n v="2014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d v="2014-10-14T11:35:08"/>
    <x v="3"/>
    <x v="9"/>
    <d v="2014-11-13T12:35:08"/>
    <n v="2014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d v="2015-12-07T22:50:13"/>
    <x v="0"/>
    <x v="11"/>
    <d v="2016-01-06T22:50:13"/>
    <n v="2016"/>
    <x v="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d v="2015-05-12T05:01:56"/>
    <x v="0"/>
    <x v="5"/>
    <d v="2015-06-12T20:00:00"/>
    <n v="2015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d v="2016-12-24T17:05:43"/>
    <x v="2"/>
    <x v="11"/>
    <d v="2017-01-23T17:05:43"/>
    <n v="2017"/>
    <x v="9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d v="2010-06-18T03:00:52"/>
    <x v="7"/>
    <x v="0"/>
    <d v="2010-07-02T23:00:00"/>
    <n v="201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d v="2014-06-10T14:31:03"/>
    <x v="3"/>
    <x v="0"/>
    <d v="2014-07-10T14:31:03"/>
    <n v="2014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d v="2013-09-18T19:30:18"/>
    <x v="4"/>
    <x v="8"/>
    <d v="2013-10-16T03:59:00"/>
    <n v="2013"/>
    <x v="1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d v="2014-10-29T12:00:45"/>
    <x v="3"/>
    <x v="9"/>
    <d v="2014-12-03T13:00:45"/>
    <n v="2014"/>
    <x v="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d v="2010-06-18T20:06:26"/>
    <x v="7"/>
    <x v="0"/>
    <d v="2010-08-24T04:00:00"/>
    <n v="2010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d v="2011-08-06T14:30:22"/>
    <x v="6"/>
    <x v="10"/>
    <d v="2011-09-19T14:30:22"/>
    <n v="2011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d v="2016-10-18T07:45:43"/>
    <x v="2"/>
    <x v="9"/>
    <d v="2016-11-23T08:45:43"/>
    <n v="2016"/>
    <x v="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d v="2016-07-19T23:54:51"/>
    <x v="2"/>
    <x v="3"/>
    <d v="2016-08-18T23:54:51"/>
    <n v="2016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d v="2015-12-09T08:36:13"/>
    <x v="0"/>
    <x v="11"/>
    <d v="2016-01-11T23:00:00"/>
    <n v="2016"/>
    <x v="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d v="2015-01-06T19:44:01"/>
    <x v="0"/>
    <x v="1"/>
    <d v="2015-02-05T19:44:01"/>
    <n v="2015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d v="2016-05-09T23:03:34"/>
    <x v="2"/>
    <x v="5"/>
    <d v="2016-07-08T23:03:34"/>
    <n v="2016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d v="2013-02-19T05:08:59"/>
    <x v="4"/>
    <x v="2"/>
    <d v="2013-03-25T04:08:59"/>
    <n v="2013"/>
    <x v="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d v="2011-08-10T21:02:43"/>
    <x v="6"/>
    <x v="10"/>
    <d v="2011-09-09T21:02:43"/>
    <n v="2011"/>
    <x v="7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d v="2013-02-07T21:08:19"/>
    <x v="4"/>
    <x v="2"/>
    <d v="2013-03-09T21:08:19"/>
    <n v="2013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d v="2012-02-22T01:22:35"/>
    <x v="5"/>
    <x v="2"/>
    <d v="2012-03-24T04:00:00"/>
    <n v="2012"/>
    <x v="1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d v="2015-07-14T08:46:49"/>
    <x v="0"/>
    <x v="3"/>
    <d v="2015-08-13T08:46:49"/>
    <n v="2015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d v="2016-08-23T17:00:21"/>
    <x v="2"/>
    <x v="10"/>
    <d v="2016-09-22T17:00:21"/>
    <n v="2016"/>
    <x v="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d v="2014-04-08T02:20:24"/>
    <x v="3"/>
    <x v="6"/>
    <d v="2014-05-14T23:04:00"/>
    <n v="2014"/>
    <x v="1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d v="2014-08-10T01:41:37"/>
    <x v="3"/>
    <x v="10"/>
    <d v="2014-09-24T01:41:37"/>
    <n v="2014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d v="2016-05-12T13:39:32"/>
    <x v="2"/>
    <x v="5"/>
    <d v="2016-06-11T13:39:32"/>
    <n v="2016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d v="2015-05-12T10:05:53"/>
    <x v="0"/>
    <x v="5"/>
    <d v="2015-06-11T10:05:53"/>
    <n v="2015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d v="2012-07-09T23:12:24"/>
    <x v="5"/>
    <x v="3"/>
    <d v="2012-08-13T03:00:00"/>
    <n v="2012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d v="2015-05-12T04:25:46"/>
    <x v="0"/>
    <x v="5"/>
    <d v="2015-06-11T04:25:46"/>
    <n v="2015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d v="2014-03-06T17:39:45"/>
    <x v="3"/>
    <x v="7"/>
    <d v="2014-04-21T03:59:00"/>
    <n v="2014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d v="2015-02-13T19:31:59"/>
    <x v="0"/>
    <x v="2"/>
    <d v="2015-03-30T18:31:59"/>
    <n v="2015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d v="2010-02-06T22:03:26"/>
    <x v="7"/>
    <x v="2"/>
    <d v="2010-03-15T21:55:00"/>
    <n v="2010"/>
    <x v="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d v="2014-07-28T00:31:21"/>
    <x v="3"/>
    <x v="3"/>
    <d v="2014-08-27T00:31:21"/>
    <n v="2014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d v="2012-10-30T23:54:56"/>
    <x v="5"/>
    <x v="9"/>
    <d v="2012-11-29T23:54:56"/>
    <n v="2012"/>
    <x v="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d v="2014-12-02T07:54:13"/>
    <x v="3"/>
    <x v="11"/>
    <d v="2015-01-09T01:00:00"/>
    <n v="2015"/>
    <x v="9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d v="2016-11-15T13:34:34"/>
    <x v="2"/>
    <x v="4"/>
    <d v="2016-12-15T05:00:00"/>
    <n v="2016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d v="2014-03-27T01:58:38"/>
    <x v="3"/>
    <x v="7"/>
    <d v="2014-04-26T01:58:38"/>
    <n v="201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d v="2015-03-13T03:07:13"/>
    <x v="0"/>
    <x v="7"/>
    <d v="2015-05-07T06:58:00"/>
    <n v="2015"/>
    <x v="1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d v="2015-11-03T15:00:07"/>
    <x v="0"/>
    <x v="4"/>
    <d v="2015-12-19T01:00:00"/>
    <n v="2015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d v="2014-04-09T20:45:19"/>
    <x v="3"/>
    <x v="6"/>
    <d v="2014-05-09T20:45:19"/>
    <n v="2014"/>
    <x v="1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d v="2013-10-31T05:02:33"/>
    <x v="4"/>
    <x v="9"/>
    <d v="2013-12-30T06:02:33"/>
    <n v="201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d v="2013-05-30T06:30:21"/>
    <x v="4"/>
    <x v="5"/>
    <d v="2013-07-01T18:00:00"/>
    <n v="2013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d v="2016-11-01T10:32:05"/>
    <x v="2"/>
    <x v="4"/>
    <d v="2016-12-01T04:59:00"/>
    <n v="2016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d v="2013-10-31T22:15:03"/>
    <x v="4"/>
    <x v="9"/>
    <d v="2013-11-15T23:15:03"/>
    <n v="2013"/>
    <x v="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d v="2016-10-11T12:37:07"/>
    <x v="2"/>
    <x v="9"/>
    <d v="2016-11-10T13:37:07"/>
    <n v="2016"/>
    <x v="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d v="2015-11-23T16:59:34"/>
    <x v="0"/>
    <x v="4"/>
    <d v="2016-01-22T16:59:34"/>
    <n v="2016"/>
    <x v="9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d v="2016-10-18T04:14:37"/>
    <x v="2"/>
    <x v="9"/>
    <d v="2016-12-11T04:59:00"/>
    <n v="2016"/>
    <x v="4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d v="2015-05-14T16:25:14"/>
    <x v="0"/>
    <x v="5"/>
    <d v="2015-06-13T16:25:14"/>
    <n v="2015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d v="2012-06-09T02:07:27"/>
    <x v="5"/>
    <x v="0"/>
    <d v="2012-07-09T02:07:27"/>
    <n v="2012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d v="2013-04-23T04:07:24"/>
    <x v="4"/>
    <x v="6"/>
    <d v="2013-05-23T04:07:24"/>
    <n v="2013"/>
    <x v="1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d v="2015-03-18T21:41:10"/>
    <x v="0"/>
    <x v="7"/>
    <d v="2015-04-17T00:00:00"/>
    <n v="2015"/>
    <x v="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d v="2013-04-23T15:38:11"/>
    <x v="4"/>
    <x v="6"/>
    <d v="2013-05-23T15:38:11"/>
    <n v="2013"/>
    <x v="1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d v="2013-10-28T12:39:23"/>
    <x v="4"/>
    <x v="9"/>
    <d v="2013-12-02T22:59:00"/>
    <n v="2013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d v="2015-04-21T01:42:58"/>
    <x v="0"/>
    <x v="6"/>
    <d v="2015-05-31T01:42:58"/>
    <n v="2015"/>
    <x v="1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d v="2013-11-26T00:32:17"/>
    <x v="4"/>
    <x v="4"/>
    <d v="2013-12-26T00:32:17"/>
    <n v="2013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d v="2016-01-06T02:00:53"/>
    <x v="2"/>
    <x v="1"/>
    <d v="2016-02-20T02:00:53"/>
    <n v="2016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d v="2015-10-26T14:49:11"/>
    <x v="0"/>
    <x v="9"/>
    <d v="2015-11-25T15:49:11"/>
    <n v="2015"/>
    <x v="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d v="2014-04-02T12:30:10"/>
    <x v="3"/>
    <x v="6"/>
    <d v="2014-05-02T12:30:10"/>
    <n v="2014"/>
    <x v="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d v="2014-11-03T16:10:43"/>
    <x v="3"/>
    <x v="4"/>
    <d v="2014-12-03T04:00:00"/>
    <n v="2014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d v="2013-03-18T18:15:42"/>
    <x v="4"/>
    <x v="7"/>
    <d v="2013-04-17T18:15:42"/>
    <n v="2013"/>
    <x v="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d v="2016-01-27T11:52:12"/>
    <x v="2"/>
    <x v="1"/>
    <d v="2016-02-26T11:52:12"/>
    <n v="201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d v="2015-01-22T08:53:50"/>
    <x v="0"/>
    <x v="1"/>
    <d v="2015-03-02T20:00:00"/>
    <n v="2015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d v="2015-12-23T14:27:34"/>
    <x v="0"/>
    <x v="11"/>
    <d v="2016-01-31T21:59:00"/>
    <n v="2016"/>
    <x v="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d v="2014-05-24T15:25:50"/>
    <x v="3"/>
    <x v="5"/>
    <d v="2014-07-23T15:25:50"/>
    <n v="2014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d v="2016-12-01T18:20:54"/>
    <x v="2"/>
    <x v="11"/>
    <d v="2016-12-31T18:20:54"/>
    <n v="2016"/>
    <x v="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d v="2016-02-23T09:11:38"/>
    <x v="2"/>
    <x v="2"/>
    <d v="2016-03-24T08:11:38"/>
    <n v="2016"/>
    <x v="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d v="2016-04-12T17:35:01"/>
    <x v="2"/>
    <x v="6"/>
    <d v="2016-05-15T17:35:01"/>
    <n v="2016"/>
    <x v="1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d v="2013-04-25T08:45:23"/>
    <x v="4"/>
    <x v="6"/>
    <d v="2013-05-31T12:00:00"/>
    <n v="2013"/>
    <x v="1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d v="2013-11-25T08:00:29"/>
    <x v="4"/>
    <x v="4"/>
    <d v="2013-12-25T08:00:29"/>
    <n v="2013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d v="2014-07-24T18:31:23"/>
    <x v="3"/>
    <x v="3"/>
    <d v="2014-08-23T18:31:23"/>
    <n v="2014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d v="2015-04-21T20:29:36"/>
    <x v="0"/>
    <x v="6"/>
    <d v="2015-05-24T20:29:36"/>
    <n v="2015"/>
    <x v="1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d v="2016-09-20T20:11:55"/>
    <x v="2"/>
    <x v="8"/>
    <d v="2016-10-20T20:11:55"/>
    <n v="2016"/>
    <x v="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d v="2015-12-02T23:19:51"/>
    <x v="0"/>
    <x v="11"/>
    <d v="2016-01-02T23:19:51"/>
    <n v="2016"/>
    <x v="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d v="2016-05-29T15:45:23"/>
    <x v="2"/>
    <x v="5"/>
    <d v="2016-06-28T15:45:23"/>
    <n v="2016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d v="2016-08-18T06:41:24"/>
    <x v="2"/>
    <x v="10"/>
    <d v="2016-10-02T06:41:24"/>
    <n v="2016"/>
    <x v="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d v="2016-04-07T13:57:12"/>
    <x v="2"/>
    <x v="6"/>
    <d v="2016-05-07T13:57:12"/>
    <n v="2016"/>
    <x v="1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d v="2015-03-24T16:01:58"/>
    <x v="0"/>
    <x v="7"/>
    <d v="2015-05-08T16:01:58"/>
    <n v="2015"/>
    <x v="1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d v="2016-04-06T19:49:42"/>
    <x v="2"/>
    <x v="6"/>
    <d v="2016-05-06T19:49:42"/>
    <n v="2016"/>
    <x v="1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d v="2013-06-25T16:21:28"/>
    <x v="4"/>
    <x v="0"/>
    <d v="2013-07-25T16:21:28"/>
    <n v="2013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d v="2014-06-13T21:08:09"/>
    <x v="3"/>
    <x v="0"/>
    <d v="2014-07-23T21:08:09"/>
    <n v="2014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d v="2015-04-09T01:01:16"/>
    <x v="0"/>
    <x v="6"/>
    <d v="2015-06-05T21:00:00"/>
    <n v="2015"/>
    <x v="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d v="2016-11-18T18:30:57"/>
    <x v="2"/>
    <x v="4"/>
    <d v="2016-12-18T18:30:57"/>
    <n v="2016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d v="2015-05-26T17:03:13"/>
    <x v="0"/>
    <x v="5"/>
    <d v="2015-06-25T19:00:00"/>
    <n v="2015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d v="2015-10-12T22:58:20"/>
    <x v="0"/>
    <x v="9"/>
    <d v="2015-11-11T23:58:20"/>
    <n v="2015"/>
    <x v="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d v="2012-04-05T03:45:55"/>
    <x v="5"/>
    <x v="6"/>
    <d v="2012-05-16T04:59:00"/>
    <n v="2012"/>
    <x v="1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d v="2011-09-25T02:53:16"/>
    <x v="6"/>
    <x v="8"/>
    <d v="2011-11-24T03:53:16"/>
    <n v="2011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d v="2012-05-05T17:19:55"/>
    <x v="5"/>
    <x v="5"/>
    <d v="2012-06-04T17:19:55"/>
    <n v="201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d v="2014-04-02T19:59:42"/>
    <x v="3"/>
    <x v="6"/>
    <d v="2014-05-04T06:59:00"/>
    <n v="2014"/>
    <x v="1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d v="2012-06-15T20:03:07"/>
    <x v="5"/>
    <x v="0"/>
    <d v="2012-07-15T20:03:07"/>
    <n v="2012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d v="2011-11-13T16:05:32"/>
    <x v="6"/>
    <x v="4"/>
    <d v="2011-12-14T04:59:00"/>
    <n v="2011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d v="2011-08-09T04:54:18"/>
    <x v="6"/>
    <x v="10"/>
    <d v="2011-09-08T04:54:18"/>
    <n v="2011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d v="2010-08-05T17:09:12"/>
    <x v="7"/>
    <x v="10"/>
    <d v="2010-09-11T03:59:00"/>
    <n v="20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d v="2013-06-28T01:49:54"/>
    <x v="4"/>
    <x v="0"/>
    <d v="2013-08-02T01:49:54"/>
    <n v="2013"/>
    <x v="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d v="2013-01-25T09:09:15"/>
    <x v="4"/>
    <x v="1"/>
    <d v="2013-02-24T09:09:15"/>
    <n v="2013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d v="2011-01-12T07:44:38"/>
    <x v="6"/>
    <x v="1"/>
    <d v="2011-03-01T20:00:00"/>
    <n v="2011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d v="2011-08-08T16:58:52"/>
    <x v="6"/>
    <x v="10"/>
    <d v="2011-10-07T16:58:52"/>
    <n v="2011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d v="2012-10-23T20:30:32"/>
    <x v="5"/>
    <x v="9"/>
    <d v="2012-12-22T21:30:32"/>
    <n v="2012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d v="2012-01-31T00:28:50"/>
    <x v="5"/>
    <x v="1"/>
    <d v="2012-03-05T03:00:00"/>
    <n v="2012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d v="2011-08-03T17:36:13"/>
    <x v="6"/>
    <x v="10"/>
    <d v="2011-10-02T17:36:13"/>
    <n v="2011"/>
    <x v="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d v="2012-10-10T18:12:15"/>
    <x v="5"/>
    <x v="9"/>
    <d v="2012-10-26T03:59:00"/>
    <n v="2012"/>
    <x v="1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d v="2011-10-02T14:02:15"/>
    <x v="6"/>
    <x v="9"/>
    <d v="2011-12-01T15:02:15"/>
    <n v="2011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d v="2012-02-07T02:43:55"/>
    <x v="5"/>
    <x v="2"/>
    <d v="2012-03-08T02:43:55"/>
    <n v="2012"/>
    <x v="1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d v="2015-06-18T17:54:44"/>
    <x v="0"/>
    <x v="0"/>
    <d v="2015-07-02T03:40:00"/>
    <n v="2015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d v="2012-06-14T20:02:21"/>
    <x v="5"/>
    <x v="0"/>
    <d v="2012-06-30T03:59:00"/>
    <n v="2012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d v="2011-12-15T03:35:14"/>
    <x v="6"/>
    <x v="11"/>
    <d v="2012-02-13T03:35:14"/>
    <n v="2012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d v="2011-04-05T20:50:48"/>
    <x v="6"/>
    <x v="6"/>
    <d v="2011-05-05T20:50:48"/>
    <n v="2011"/>
    <x v="1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d v="2012-10-10T18:07:07"/>
    <x v="5"/>
    <x v="9"/>
    <d v="2012-11-09T19:07:07"/>
    <n v="2012"/>
    <x v="8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d v="2013-04-30T01:47:14"/>
    <x v="4"/>
    <x v="6"/>
    <d v="2013-05-31T00:00:00"/>
    <n v="2013"/>
    <x v="1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d v="2014-11-08T18:55:53"/>
    <x v="3"/>
    <x v="4"/>
    <d v="2014-11-21T04:00:00"/>
    <n v="2014"/>
    <x v="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d v="2012-12-27T05:09:34"/>
    <x v="5"/>
    <x v="11"/>
    <d v="2013-01-26T05:09:34"/>
    <n v="2013"/>
    <x v="9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d v="2014-10-22T17:03:13"/>
    <x v="3"/>
    <x v="9"/>
    <d v="2014-11-12T18:03:13"/>
    <n v="2014"/>
    <x v="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d v="2012-08-14T04:13:00"/>
    <x v="5"/>
    <x v="10"/>
    <d v="2012-09-10T03:55:00"/>
    <n v="2012"/>
    <x v="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d v="2015-06-05T17:00:17"/>
    <x v="0"/>
    <x v="0"/>
    <d v="2015-07-05T17:00:17"/>
    <n v="2015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d v="2014-04-30T16:06:09"/>
    <x v="3"/>
    <x v="6"/>
    <d v="2014-05-28T04:59:00"/>
    <n v="2014"/>
    <x v="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d v="2011-06-09T04:43:45"/>
    <x v="6"/>
    <x v="0"/>
    <d v="2011-08-15T01:00:00"/>
    <n v="2011"/>
    <x v="3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d v="2013-04-01T22:16:33"/>
    <x v="4"/>
    <x v="6"/>
    <d v="2013-04-15T22:16:33"/>
    <n v="2013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d v="2014-08-19T20:46:16"/>
    <x v="3"/>
    <x v="10"/>
    <d v="2014-09-23T20:46:16"/>
    <n v="2014"/>
    <x v="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d v="2010-10-07T19:34:30"/>
    <x v="7"/>
    <x v="9"/>
    <d v="2010-12-09T04:59:00"/>
    <n v="2010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d v="2011-01-21T01:56:41"/>
    <x v="6"/>
    <x v="1"/>
    <d v="2011-02-20T01:56:41"/>
    <n v="2011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d v="2012-08-15T18:40:03"/>
    <x v="5"/>
    <x v="10"/>
    <d v="2012-10-02T18:40:03"/>
    <n v="2012"/>
    <x v="1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d v="2015-10-13T01:25:49"/>
    <x v="0"/>
    <x v="9"/>
    <d v="2015-10-27T04:59:00"/>
    <n v="2015"/>
    <x v="1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d v="2011-06-24T20:08:56"/>
    <x v="6"/>
    <x v="0"/>
    <d v="2011-07-24T20:08:56"/>
    <n v="2011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d v="2012-07-17T03:07:25"/>
    <x v="5"/>
    <x v="3"/>
    <d v="2012-08-16T03:07:25"/>
    <n v="2012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d v="2013-11-13T23:08:56"/>
    <x v="4"/>
    <x v="4"/>
    <d v="2014-01-01T23:08:56"/>
    <n v="2014"/>
    <x v="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d v="2016-12-12T17:49:08"/>
    <x v="2"/>
    <x v="11"/>
    <d v="2017-01-11T17:49:08"/>
    <n v="2017"/>
    <x v="9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d v="2016-12-08T07:12:49"/>
    <x v="2"/>
    <x v="11"/>
    <d v="2017-01-07T07:12:49"/>
    <n v="2017"/>
    <x v="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d v="2010-01-20T10:11:47"/>
    <x v="7"/>
    <x v="1"/>
    <d v="2010-03-15T06:59:00"/>
    <n v="2010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d v="2010-10-13T00:40:35"/>
    <x v="7"/>
    <x v="9"/>
    <d v="2010-11-30T05:00:00"/>
    <n v="2010"/>
    <x v="8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d v="2015-07-06T00:33:53"/>
    <x v="0"/>
    <x v="3"/>
    <d v="2015-08-05T00:33:53"/>
    <n v="2015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d v="2014-11-08T23:21:27"/>
    <x v="3"/>
    <x v="4"/>
    <d v="2014-12-08T23:21:27"/>
    <n v="2014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d v="2015-02-10T12:07:43"/>
    <x v="0"/>
    <x v="2"/>
    <d v="2015-03-12T11:07:43"/>
    <n v="2015"/>
    <x v="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d v="2014-07-23T18:32:49"/>
    <x v="3"/>
    <x v="3"/>
    <d v="2014-09-21T18:32:49"/>
    <n v="2014"/>
    <x v="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d v="2016-02-09T00:35:00"/>
    <x v="2"/>
    <x v="2"/>
    <d v="2016-03-10T00:35:00"/>
    <n v="2016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d v="2014-07-12T02:04:23"/>
    <x v="3"/>
    <x v="3"/>
    <d v="2014-08-16T02:04:23"/>
    <n v="2014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d v="2015-06-12T04:58:11"/>
    <x v="0"/>
    <x v="0"/>
    <d v="2015-07-12T04:58:11"/>
    <n v="2015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d v="2014-01-04T11:41:32"/>
    <x v="3"/>
    <x v="1"/>
    <d v="2014-02-03T11:41:32"/>
    <n v="2014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d v="2011-03-17T02:19:59"/>
    <x v="6"/>
    <x v="7"/>
    <d v="2011-04-24T06:59:00"/>
    <n v="2011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d v="2013-03-28T21:16:31"/>
    <x v="4"/>
    <x v="7"/>
    <d v="2013-04-27T21:16:31"/>
    <n v="2013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d v="2012-09-04T23:07:13"/>
    <x v="5"/>
    <x v="8"/>
    <d v="2012-10-04T23:07:13"/>
    <n v="2012"/>
    <x v="1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d v="2013-09-19T12:13:06"/>
    <x v="4"/>
    <x v="8"/>
    <d v="2013-10-19T12:13:06"/>
    <n v="2013"/>
    <x v="1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d v="2014-11-05T18:30:29"/>
    <x v="3"/>
    <x v="4"/>
    <d v="2014-12-05T18:30:29"/>
    <n v="2014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d v="2013-10-10T00:18:59"/>
    <x v="4"/>
    <x v="9"/>
    <d v="2013-11-09T01:18:59"/>
    <n v="2013"/>
    <x v="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d v="2016-10-04T18:00:08"/>
    <x v="2"/>
    <x v="9"/>
    <d v="2016-11-03T18:00:08"/>
    <n v="2016"/>
    <x v="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d v="2012-12-12T20:00:24"/>
    <x v="5"/>
    <x v="11"/>
    <d v="2013-01-11T20:00:24"/>
    <n v="2013"/>
    <x v="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e v="#DIV/0!"/>
    <d v="2014-10-15T05:39:19"/>
    <x v="3"/>
    <x v="9"/>
    <d v="2014-11-14T06:39:19"/>
    <n v="2014"/>
    <x v="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d v="2015-12-02T16:50:10"/>
    <x v="0"/>
    <x v="11"/>
    <d v="2015-12-30T16:50:10"/>
    <n v="2015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d v="2010-06-03T21:16:52"/>
    <x v="7"/>
    <x v="0"/>
    <d v="2010-07-21T19:00:00"/>
    <n v="201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d v="2013-08-13T13:07:20"/>
    <x v="4"/>
    <x v="10"/>
    <d v="2013-09-14T13:07:20"/>
    <n v="2013"/>
    <x v="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d v="2013-10-28T05:41:54"/>
    <x v="4"/>
    <x v="9"/>
    <d v="2013-11-27T06:41:54"/>
    <n v="2013"/>
    <x v="8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d v="2016-01-28T16:18:30"/>
    <x v="2"/>
    <x v="1"/>
    <d v="2016-02-11T16:18:30"/>
    <n v="201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d v="2014-10-15T07:05:48"/>
    <x v="3"/>
    <x v="9"/>
    <d v="2014-11-16T08:05:48"/>
    <n v="2014"/>
    <x v="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d v="2015-03-03T17:36:22"/>
    <x v="0"/>
    <x v="7"/>
    <d v="2015-04-02T16:36:22"/>
    <n v="2015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e v="#DIV/0!"/>
    <d v="2010-06-26T00:35:56"/>
    <x v="7"/>
    <x v="0"/>
    <d v="2010-07-31T00:00:00"/>
    <n v="201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d v="2016-06-13T06:49:59"/>
    <x v="2"/>
    <x v="0"/>
    <d v="2016-07-13T06:49:59"/>
    <n v="2016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d v="2016-05-30T20:20:14"/>
    <x v="2"/>
    <x v="5"/>
    <d v="2016-06-29T20:20:14"/>
    <n v="2016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d v="2014-02-13T19:58:29"/>
    <x v="3"/>
    <x v="2"/>
    <d v="2014-03-15T18:58:29"/>
    <n v="2014"/>
    <x v="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d v="2014-12-01T21:51:58"/>
    <x v="3"/>
    <x v="11"/>
    <d v="2015-01-10T07:59:00"/>
    <n v="2015"/>
    <x v="9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d v="2014-01-08T15:10:27"/>
    <x v="3"/>
    <x v="1"/>
    <d v="2014-01-28T15:10:27"/>
    <n v="2014"/>
    <x v="9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d v="2016-03-01T17:56:25"/>
    <x v="2"/>
    <x v="7"/>
    <d v="2016-03-31T16:56:25"/>
    <n v="2016"/>
    <x v="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d v="2013-08-02T20:30:06"/>
    <x v="4"/>
    <x v="10"/>
    <d v="2013-09-16T20:30:06"/>
    <n v="2013"/>
    <x v="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d v="2016-11-20T23:33:03"/>
    <x v="2"/>
    <x v="4"/>
    <d v="2016-12-23T07:59:00"/>
    <n v="2016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d v="2012-12-21T20:29:34"/>
    <x v="5"/>
    <x v="11"/>
    <d v="2013-02-04T20:29:34"/>
    <n v="2013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d v="2011-06-16T17:32:54"/>
    <x v="6"/>
    <x v="0"/>
    <d v="2011-07-16T17:32:54"/>
    <n v="2011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d v="2012-04-19T17:05:05"/>
    <x v="5"/>
    <x v="6"/>
    <d v="2012-05-19T17:05:05"/>
    <n v="2012"/>
    <x v="1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d v="2015-08-24T20:27:39"/>
    <x v="0"/>
    <x v="10"/>
    <d v="2015-09-23T20:27:39"/>
    <n v="2015"/>
    <x v="7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d v="2014-06-23T18:23:11"/>
    <x v="3"/>
    <x v="0"/>
    <d v="2014-07-24T18:23:11"/>
    <n v="2014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d v="2015-04-17T21:35:20"/>
    <x v="0"/>
    <x v="6"/>
    <d v="2015-06-08T03:50:00"/>
    <n v="2015"/>
    <x v="5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d v="2016-05-25T17:13:34"/>
    <x v="2"/>
    <x v="5"/>
    <d v="2016-06-25T03:59:00"/>
    <n v="2016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d v="2016-03-09T16:00:35"/>
    <x v="2"/>
    <x v="7"/>
    <d v="2016-04-08T15:00:35"/>
    <n v="2016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d v="2014-10-21T20:06:58"/>
    <x v="3"/>
    <x v="9"/>
    <d v="2014-12-05T21:06:58"/>
    <n v="2014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d v="2012-09-01T01:35:37"/>
    <x v="5"/>
    <x v="8"/>
    <d v="2012-09-15T01:35:37"/>
    <n v="2012"/>
    <x v="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d v="2017-01-10T14:24:21"/>
    <x v="1"/>
    <x v="1"/>
    <d v="2017-02-10T05:00:00"/>
    <n v="2017"/>
    <x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d v="2017-02-27T16:49:11"/>
    <x v="1"/>
    <x v="2"/>
    <d v="2017-03-02T16:49:11"/>
    <n v="2017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d v="2015-07-13T18:00:22"/>
    <x v="0"/>
    <x v="3"/>
    <d v="2015-08-22T18:00:22"/>
    <n v="2015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d v="2015-05-17T22:58:15"/>
    <x v="0"/>
    <x v="5"/>
    <d v="2015-06-22T05:00:00"/>
    <n v="2015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d v="2015-03-19T13:55:20"/>
    <x v="0"/>
    <x v="7"/>
    <d v="2015-04-18T13:55:20"/>
    <n v="2015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d v="2013-08-09T16:37:23"/>
    <x v="4"/>
    <x v="10"/>
    <d v="2013-09-10T03:59:00"/>
    <n v="2013"/>
    <x v="7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d v="2016-04-05T13:01:47"/>
    <x v="2"/>
    <x v="6"/>
    <d v="2016-05-05T13:01:47"/>
    <n v="2016"/>
    <x v="1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d v="2016-07-14T00:13:06"/>
    <x v="2"/>
    <x v="3"/>
    <d v="2016-07-21T00:13:06"/>
    <n v="201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d v="2015-04-02T15:11:49"/>
    <x v="0"/>
    <x v="6"/>
    <d v="2015-05-02T15:11:49"/>
    <n v="2015"/>
    <x v="1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d v="2016-05-12T06:01:07"/>
    <x v="2"/>
    <x v="5"/>
    <d v="2016-06-06T06:01:07"/>
    <n v="2016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d v="2016-12-19T15:16:37"/>
    <x v="2"/>
    <x v="11"/>
    <d v="2017-01-18T15:16:37"/>
    <n v="2017"/>
    <x v="9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d v="2015-03-12T04:06:32"/>
    <x v="0"/>
    <x v="7"/>
    <d v="2015-04-11T04:06:32"/>
    <n v="2015"/>
    <x v="6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d v="2015-10-02T16:04:28"/>
    <x v="0"/>
    <x v="9"/>
    <d v="2015-11-13T17:04:28"/>
    <n v="2015"/>
    <x v="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d v="2017-02-07T00:07:33"/>
    <x v="1"/>
    <x v="2"/>
    <d v="2017-02-21T00:07:33"/>
    <n v="2017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d v="2014-08-28T21:37:05"/>
    <x v="3"/>
    <x v="10"/>
    <d v="2014-10-02T21:37:05"/>
    <n v="2014"/>
    <x v="1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d v="2017-01-10T08:46:17"/>
    <x v="1"/>
    <x v="1"/>
    <d v="2017-02-09T05:00:00"/>
    <n v="2017"/>
    <x v="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d v="2016-01-11T16:34:01"/>
    <x v="2"/>
    <x v="1"/>
    <d v="2016-01-25T16:00:00"/>
    <n v="2016"/>
    <x v="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d v="2013-02-14T08:23:59"/>
    <x v="4"/>
    <x v="2"/>
    <d v="2013-03-26T08:23:59"/>
    <n v="2013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d v="2016-08-01T14:45:43"/>
    <x v="2"/>
    <x v="10"/>
    <d v="2016-09-07T02:00:00"/>
    <n v="2016"/>
    <x v="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d v="2015-03-05T05:01:06"/>
    <x v="0"/>
    <x v="7"/>
    <d v="2015-04-03T03:59:00"/>
    <n v="2015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d v="2016-09-20T14:04:01"/>
    <x v="2"/>
    <x v="8"/>
    <d v="2016-10-25T17:00:00"/>
    <n v="2016"/>
    <x v="1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d v="2016-04-07T18:55:00"/>
    <x v="2"/>
    <x v="6"/>
    <d v="2016-04-21T22:00:00"/>
    <n v="2016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d v="2016-02-17T15:00:04"/>
    <x v="2"/>
    <x v="2"/>
    <d v="2016-03-23T06:59:00"/>
    <n v="2016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d v="2017-02-02T20:00:27"/>
    <x v="1"/>
    <x v="2"/>
    <d v="2017-02-14T20:00:27"/>
    <n v="201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d v="2016-11-17T20:25:44"/>
    <x v="2"/>
    <x v="4"/>
    <d v="2016-12-15T23:00:00"/>
    <n v="2016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d v="2016-10-21T09:44:32"/>
    <x v="2"/>
    <x v="9"/>
    <d v="2016-11-21T04:59:00"/>
    <n v="2016"/>
    <x v="8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d v="2016-02-25T18:11:30"/>
    <x v="2"/>
    <x v="2"/>
    <d v="2016-03-26T17:11:30"/>
    <n v="2016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d v="2015-07-12T18:31:40"/>
    <x v="0"/>
    <x v="3"/>
    <d v="2015-08-11T18:31:40"/>
    <n v="2015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d v="2016-11-01T11:41:42"/>
    <x v="2"/>
    <x v="4"/>
    <d v="2016-12-02T07:00:00"/>
    <n v="2016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d v="2015-01-29T14:00:59"/>
    <x v="0"/>
    <x v="1"/>
    <d v="2015-02-28T14:00:59"/>
    <n v="2015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d v="2015-10-15T12:20:00"/>
    <x v="0"/>
    <x v="9"/>
    <d v="2015-11-14T13:20:00"/>
    <n v="2015"/>
    <x v="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d v="2015-09-15T09:59:58"/>
    <x v="0"/>
    <x v="8"/>
    <d v="2015-10-15T09:59:58"/>
    <n v="2015"/>
    <x v="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d v="2015-06-08T15:01:08"/>
    <x v="0"/>
    <x v="0"/>
    <d v="2015-07-06T03:00:00"/>
    <n v="2015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d v="2013-01-02T20:19:25"/>
    <x v="4"/>
    <x v="1"/>
    <d v="2013-01-16T20:19:25"/>
    <n v="2013"/>
    <x v="9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d v="2012-10-02T20:22:48"/>
    <x v="5"/>
    <x v="9"/>
    <d v="2012-11-01T20:22:48"/>
    <n v="2012"/>
    <x v="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d v="2015-08-25T20:38:02"/>
    <x v="0"/>
    <x v="10"/>
    <d v="2015-09-24T20:38:02"/>
    <n v="2015"/>
    <x v="7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d v="2013-02-07T07:28:39"/>
    <x v="4"/>
    <x v="2"/>
    <d v="2013-03-09T07:28:39"/>
    <n v="2013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d v="2012-05-02T19:43:09"/>
    <x v="5"/>
    <x v="5"/>
    <d v="2012-06-01T19:43:09"/>
    <n v="2012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d v="2012-03-29T06:10:24"/>
    <x v="5"/>
    <x v="7"/>
    <d v="2012-04-16T06:10:24"/>
    <n v="2012"/>
    <x v="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d v="2013-10-17T04:39:33"/>
    <x v="4"/>
    <x v="9"/>
    <d v="2013-11-16T05:39:33"/>
    <n v="2013"/>
    <x v="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d v="2012-02-07T21:10:26"/>
    <x v="5"/>
    <x v="2"/>
    <d v="2012-04-07T04:00:00"/>
    <n v="2012"/>
    <x v="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d v="2014-04-03T11:30:44"/>
    <x v="3"/>
    <x v="6"/>
    <d v="2014-04-14T23:00:00"/>
    <n v="2014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d v="2012-02-17T01:35:10"/>
    <x v="5"/>
    <x v="2"/>
    <d v="2012-04-14T17:36:00"/>
    <n v="2012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d v="2014-03-18T18:50:25"/>
    <x v="3"/>
    <x v="7"/>
    <d v="2014-04-10T06:59:00"/>
    <n v="2014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d v="2013-10-01T17:56:17"/>
    <x v="4"/>
    <x v="9"/>
    <d v="2013-11-04T01:00:00"/>
    <n v="2013"/>
    <x v="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d v="2015-04-15T19:49:39"/>
    <x v="0"/>
    <x v="6"/>
    <d v="2015-05-15T19:49:39"/>
    <n v="2015"/>
    <x v="1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d v="2014-01-07T19:00:48"/>
    <x v="3"/>
    <x v="1"/>
    <d v="2014-02-06T19:00:48"/>
    <n v="2014"/>
    <x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d v="2012-02-19T17:12:52"/>
    <x v="5"/>
    <x v="2"/>
    <d v="2012-03-13T06:59:00"/>
    <n v="2012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d v="2015-07-09T18:02:25"/>
    <x v="0"/>
    <x v="3"/>
    <d v="2015-07-23T18:02:25"/>
    <n v="20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d v="2015-10-22T18:38:33"/>
    <x v="0"/>
    <x v="9"/>
    <d v="2015-11-02T08:00:00"/>
    <n v="2015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d v="2012-08-06T19:29:43"/>
    <x v="5"/>
    <x v="10"/>
    <d v="2012-08-29T00:00:00"/>
    <n v="201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d v="2015-07-20T17:15:12"/>
    <x v="0"/>
    <x v="3"/>
    <d v="2015-08-19T17:15:12"/>
    <n v="2015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d v="2013-06-27T01:27:16"/>
    <x v="4"/>
    <x v="0"/>
    <d v="2013-07-27T01:27:16"/>
    <n v="2013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d v="2016-03-23T16:00:09"/>
    <x v="2"/>
    <x v="7"/>
    <d v="2016-04-23T00:00:00"/>
    <n v="2016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d v="2011-12-29T18:54:07"/>
    <x v="6"/>
    <x v="11"/>
    <d v="2012-01-28T18:54:07"/>
    <n v="2012"/>
    <x v="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d v="2015-05-28T15:22:48"/>
    <x v="0"/>
    <x v="5"/>
    <d v="2015-06-27T15:22:48"/>
    <n v="2015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d v="2016-10-01T16:01:15"/>
    <x v="2"/>
    <x v="9"/>
    <d v="2016-10-29T19:00:00"/>
    <n v="2016"/>
    <x v="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d v="2014-08-22T19:00:15"/>
    <x v="3"/>
    <x v="10"/>
    <d v="2014-09-21T19:00:15"/>
    <n v="2014"/>
    <x v="7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d v="2016-01-12T19:10:22"/>
    <x v="2"/>
    <x v="1"/>
    <d v="2016-02-12T04:59:00"/>
    <n v="201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d v="2013-10-14T19:22:35"/>
    <x v="4"/>
    <x v="9"/>
    <d v="2013-11-13T20:22:35"/>
    <n v="2013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d v="2015-07-17T06:40:36"/>
    <x v="0"/>
    <x v="3"/>
    <d v="2015-08-16T06:40:36"/>
    <n v="2015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d v="2013-07-29T15:56:31"/>
    <x v="4"/>
    <x v="3"/>
    <d v="2013-09-03T04:00:00"/>
    <n v="2013"/>
    <x v="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d v="2014-03-26T21:08:47"/>
    <x v="3"/>
    <x v="7"/>
    <d v="2014-04-25T21:08:47"/>
    <n v="2014"/>
    <x v="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d v="2013-05-29T21:51:41"/>
    <x v="4"/>
    <x v="5"/>
    <d v="2013-06-25T05:00:00"/>
    <n v="2013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d v="2014-06-16T19:03:28"/>
    <x v="3"/>
    <x v="0"/>
    <d v="2014-07-19T03:00:00"/>
    <n v="2014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d v="2015-11-23T09:05:39"/>
    <x v="0"/>
    <x v="4"/>
    <d v="2015-12-14T00:00:00"/>
    <n v="2015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d v="2016-12-06T19:47:27"/>
    <x v="2"/>
    <x v="11"/>
    <d v="2017-01-05T19:47:27"/>
    <n v="2017"/>
    <x v="9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d v="2015-02-27T00:31:51"/>
    <x v="0"/>
    <x v="2"/>
    <d v="2015-03-28T23:31:51"/>
    <n v="2015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d v="2016-01-02T14:48:43"/>
    <x v="2"/>
    <x v="1"/>
    <d v="2016-02-01T14:48:43"/>
    <n v="201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d v="2014-10-03T00:04:43"/>
    <x v="3"/>
    <x v="9"/>
    <d v="2014-11-12T07:59:00"/>
    <n v="2014"/>
    <x v="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d v="2017-02-08T14:55:16"/>
    <x v="1"/>
    <x v="2"/>
    <d v="2017-03-10T14:55:16"/>
    <n v="201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d v="2013-10-25T23:00:14"/>
    <x v="4"/>
    <x v="9"/>
    <d v="2013-12-01T04:02:00"/>
    <n v="2013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d v="2016-03-23T19:49:04"/>
    <x v="2"/>
    <x v="7"/>
    <d v="2016-04-22T19:49:04"/>
    <n v="2016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d v="2017-01-31T19:51:40"/>
    <x v="1"/>
    <x v="1"/>
    <d v="2017-03-02T19:51:40"/>
    <n v="2017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d v="2013-10-22T13:48:53"/>
    <x v="4"/>
    <x v="9"/>
    <d v="2013-11-27T03:02:00"/>
    <n v="2013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d v="2017-03-06T18:01:30"/>
    <x v="1"/>
    <x v="7"/>
    <d v="2017-03-13T03:00:00"/>
    <n v="201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d v="2016-10-04T19:39:06"/>
    <x v="2"/>
    <x v="9"/>
    <d v="2016-10-16T20:30:00"/>
    <n v="2016"/>
    <x v="1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d v="2014-01-21T17:00:17"/>
    <x v="3"/>
    <x v="1"/>
    <d v="2014-02-21T18:00:00"/>
    <n v="2014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d v="2015-08-05T19:00:10"/>
    <x v="0"/>
    <x v="10"/>
    <d v="2015-09-04T19:00:10"/>
    <n v="2015"/>
    <x v="7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d v="2015-07-15T15:59:25"/>
    <x v="0"/>
    <x v="3"/>
    <d v="2015-07-29T15:59:25"/>
    <n v="201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d v="2016-11-14T21:01:18"/>
    <x v="2"/>
    <x v="4"/>
    <d v="2016-12-14T21:01:18"/>
    <n v="2016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d v="2013-03-03T16:52:45"/>
    <x v="4"/>
    <x v="7"/>
    <d v="2013-04-02T15:52:45"/>
    <n v="2013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d v="2016-11-03T00:07:53"/>
    <x v="2"/>
    <x v="4"/>
    <d v="2016-12-03T01:07:53"/>
    <n v="2016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d v="2014-07-26T08:17:57"/>
    <x v="3"/>
    <x v="3"/>
    <d v="2014-08-16T08:17:57"/>
    <n v="2014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d v="2016-07-22T07:52:18"/>
    <x v="2"/>
    <x v="3"/>
    <d v="2016-08-06T07:52:18"/>
    <n v="2016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d v="2015-10-19T15:09:07"/>
    <x v="0"/>
    <x v="9"/>
    <d v="2015-11-18T16:09:07"/>
    <n v="2015"/>
    <x v="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d v="2017-01-17T15:32:48"/>
    <x v="1"/>
    <x v="1"/>
    <d v="2017-01-24T15:32:48"/>
    <n v="2017"/>
    <x v="9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d v="2016-04-07T22:50:51"/>
    <x v="2"/>
    <x v="6"/>
    <d v="2016-05-07T22:50:51"/>
    <n v="2016"/>
    <x v="1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d v="2016-11-08T10:50:46"/>
    <x v="2"/>
    <x v="4"/>
    <d v="2016-11-22T10:50:46"/>
    <n v="2016"/>
    <x v="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d v="2016-05-15T22:28:49"/>
    <x v="2"/>
    <x v="5"/>
    <d v="2016-06-19T23:00:00"/>
    <n v="2016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d v="2015-05-12T18:01:27"/>
    <x v="0"/>
    <x v="5"/>
    <d v="2015-06-11T18:01:27"/>
    <n v="2015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d v="2016-11-28T19:18:56"/>
    <x v="2"/>
    <x v="4"/>
    <d v="2016-12-08T19:18:56"/>
    <n v="2016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d v="2014-02-25T00:24:10"/>
    <x v="3"/>
    <x v="2"/>
    <d v="2014-03-26T23:24:10"/>
    <n v="2014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d v="2017-01-24T17:23:40"/>
    <x v="1"/>
    <x v="1"/>
    <d v="2017-02-14T17:23:40"/>
    <n v="2017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d v="2014-10-14T14:02:38"/>
    <x v="3"/>
    <x v="9"/>
    <d v="2014-11-18T00:00:00"/>
    <n v="2014"/>
    <x v="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d v="2015-01-10T19:58:33"/>
    <x v="0"/>
    <x v="1"/>
    <d v="2015-01-31T19:58:33"/>
    <n v="2015"/>
    <x v="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d v="2016-05-06T13:58:34"/>
    <x v="2"/>
    <x v="5"/>
    <d v="2016-05-23T03:00:00"/>
    <n v="2016"/>
    <x v="1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d v="2016-11-15T20:28:27"/>
    <x v="2"/>
    <x v="4"/>
    <d v="2016-11-22T20:28:27"/>
    <n v="2016"/>
    <x v="8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d v="2016-04-09T20:59:52"/>
    <x v="2"/>
    <x v="6"/>
    <d v="2016-04-27T02:00:00"/>
    <n v="201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d v="2014-11-25T19:54:57"/>
    <x v="3"/>
    <x v="4"/>
    <d v="2014-12-21T01:00:00"/>
    <n v="2014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d v="2017-02-10T01:58:35"/>
    <x v="1"/>
    <x v="2"/>
    <d v="2017-03-12T01:58:35"/>
    <n v="201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d v="2017-02-10T16:54:23"/>
    <x v="1"/>
    <x v="2"/>
    <d v="2017-03-07T05:00:00"/>
    <n v="2017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d v="2016-12-21T20:51:53"/>
    <x v="2"/>
    <x v="11"/>
    <d v="2017-01-10T21:59:00"/>
    <n v="2017"/>
    <x v="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d v="2016-11-10T00:00:04"/>
    <x v="2"/>
    <x v="4"/>
    <d v="2016-12-10T00:00:04"/>
    <n v="2016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d v="2015-11-07T16:47:16"/>
    <x v="0"/>
    <x v="4"/>
    <d v="2015-12-07T16:47:16"/>
    <n v="2015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d v="2017-02-15T13:10:42"/>
    <x v="1"/>
    <x v="2"/>
    <d v="2017-03-12T12:10:42"/>
    <n v="2017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d v="2014-01-24T12:00:57"/>
    <x v="3"/>
    <x v="1"/>
    <d v="2014-02-23T12:00:57"/>
    <n v="2014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d v="2014-11-22T14:47:59"/>
    <x v="3"/>
    <x v="4"/>
    <d v="2014-12-22T14:47:59"/>
    <n v="2014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d v="2013-12-06T15:38:09"/>
    <x v="4"/>
    <x v="11"/>
    <d v="2014-01-05T15:38:09"/>
    <n v="2014"/>
    <x v="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d v="2012-01-28T16:17:03"/>
    <x v="5"/>
    <x v="1"/>
    <d v="2012-02-27T16:17:03"/>
    <n v="2012"/>
    <x v="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d v="2015-11-30T17:01:07"/>
    <x v="0"/>
    <x v="4"/>
    <d v="2016-01-03T22:59:00"/>
    <n v="2016"/>
    <x v="9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d v="2015-01-16T19:21:39"/>
    <x v="0"/>
    <x v="1"/>
    <d v="2015-02-04T04:00:00"/>
    <n v="2015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d v="2015-08-18T14:59:51"/>
    <x v="0"/>
    <x v="10"/>
    <d v="2015-09-17T14:59:51"/>
    <n v="2015"/>
    <x v="7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d v="2011-05-24T06:51:37"/>
    <x v="6"/>
    <x v="5"/>
    <d v="2011-07-25T06:50:00"/>
    <n v="201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d v="2015-11-15T04:11:26"/>
    <x v="0"/>
    <x v="4"/>
    <d v="2016-01-14T04:11:26"/>
    <n v="2016"/>
    <x v="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d v="2012-03-10T03:00:04"/>
    <x v="5"/>
    <x v="7"/>
    <d v="2012-05-09T02:00:04"/>
    <n v="2012"/>
    <x v="1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d v="2011-02-11T19:07:25"/>
    <x v="6"/>
    <x v="2"/>
    <d v="2011-03-12T04:00:00"/>
    <n v="2011"/>
    <x v="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d v="2012-05-30T04:27:23"/>
    <x v="5"/>
    <x v="5"/>
    <d v="2012-06-29T04:27:23"/>
    <n v="2012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d v="2013-08-08T23:07:34"/>
    <x v="4"/>
    <x v="10"/>
    <d v="2013-09-06T03:59:00"/>
    <n v="2013"/>
    <x v="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d v="2014-06-02T16:01:00"/>
    <x v="3"/>
    <x v="0"/>
    <d v="2014-06-23T16:01:00"/>
    <n v="2014"/>
    <x v="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d v="2012-06-07T19:51:29"/>
    <x v="5"/>
    <x v="0"/>
    <d v="2012-06-26T18:00:00"/>
    <n v="2012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d v="2013-10-24T23:57:40"/>
    <x v="4"/>
    <x v="9"/>
    <d v="2013-12-06T23:22:00"/>
    <n v="2013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d v="2009-09-14T06:05:30"/>
    <x v="8"/>
    <x v="8"/>
    <d v="2009-12-01T17:00:00"/>
    <n v="200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d v="2012-03-19T23:26:58"/>
    <x v="5"/>
    <x v="7"/>
    <d v="2012-04-23T04:00:00"/>
    <n v="2012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d v="2012-03-19T16:44:36"/>
    <x v="5"/>
    <x v="7"/>
    <d v="2012-04-18T16:44:36"/>
    <n v="2012"/>
    <x v="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d v="2012-08-30T16:59:59"/>
    <x v="5"/>
    <x v="10"/>
    <d v="2012-09-25T03:59:00"/>
    <n v="2012"/>
    <x v="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d v="2012-12-21T17:21:20"/>
    <x v="5"/>
    <x v="11"/>
    <d v="2013-01-20T17:21:20"/>
    <n v="2013"/>
    <x v="9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d v="2012-12-27T22:54:16"/>
    <x v="5"/>
    <x v="11"/>
    <d v="2013-01-26T22:54:16"/>
    <n v="2013"/>
    <x v="9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d v="2012-01-19T17:33:46"/>
    <x v="5"/>
    <x v="1"/>
    <d v="2012-02-23T17:33:46"/>
    <n v="2012"/>
    <x v="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d v="2012-02-09T01:00:49"/>
    <x v="5"/>
    <x v="2"/>
    <d v="2012-03-14T03:59:00"/>
    <n v="2012"/>
    <x v="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d v="2014-02-24T20:10:33"/>
    <x v="3"/>
    <x v="2"/>
    <d v="2014-03-26T19:10:33"/>
    <n v="2014"/>
    <x v="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d v="2011-01-22T00:46:49"/>
    <x v="6"/>
    <x v="1"/>
    <d v="2011-02-06T00:46:49"/>
    <n v="2011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d v="2012-06-14T17:26:56"/>
    <x v="5"/>
    <x v="0"/>
    <d v="2012-06-28T17:26:56"/>
    <n v="2012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d v="2013-05-22T03:31:36"/>
    <x v="4"/>
    <x v="5"/>
    <d v="2013-06-21T03:31:36"/>
    <n v="2013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d v="2013-11-27T20:50:34"/>
    <x v="4"/>
    <x v="4"/>
    <d v="2013-12-31T07:00:00"/>
    <n v="2013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d v="2011-11-03T02:39:56"/>
    <x v="6"/>
    <x v="4"/>
    <d v="2011-12-13T03:39:56"/>
    <n v="2011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d v="2010-11-20T19:34:51"/>
    <x v="7"/>
    <x v="4"/>
    <d v="2011-01-01T04:59:00"/>
    <n v="2011"/>
    <x v="9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d v="2014-07-14T16:41:12"/>
    <x v="3"/>
    <x v="3"/>
    <d v="2014-08-08T18:00:00"/>
    <n v="201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d v="2012-02-09T04:02:09"/>
    <x v="5"/>
    <x v="2"/>
    <d v="2012-03-10T04:02:09"/>
    <n v="2012"/>
    <x v="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d v="2012-04-05T19:15:33"/>
    <x v="5"/>
    <x v="6"/>
    <d v="2012-05-05T19:15:28"/>
    <n v="2012"/>
    <x v="1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d v="2014-07-31T23:06:36"/>
    <x v="3"/>
    <x v="3"/>
    <d v="2014-08-29T01:00:00"/>
    <n v="201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d v="2013-02-02T23:42:17"/>
    <x v="4"/>
    <x v="2"/>
    <d v="2013-03-09T23:42:17"/>
    <n v="2013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d v="2013-02-19T19:03:35"/>
    <x v="4"/>
    <x v="2"/>
    <d v="2013-03-21T18:03:35"/>
    <n v="2013"/>
    <x v="1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d v="2014-04-07T00:06:29"/>
    <x v="3"/>
    <x v="6"/>
    <d v="2014-05-07T00:06:29"/>
    <n v="2014"/>
    <x v="1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d v="2014-03-18T15:11:18"/>
    <x v="3"/>
    <x v="7"/>
    <d v="2014-04-18T23:00:00"/>
    <n v="2014"/>
    <x v="6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d v="2012-04-03T23:00:26"/>
    <x v="5"/>
    <x v="6"/>
    <d v="2012-05-03T23:00:26"/>
    <n v="2012"/>
    <x v="1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d v="2012-05-08T13:14:17"/>
    <x v="5"/>
    <x v="5"/>
    <d v="2012-06-07T13:14:17"/>
    <n v="20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d v="2012-04-05T17:25:43"/>
    <x v="5"/>
    <x v="6"/>
    <d v="2012-05-05T17:25:43"/>
    <n v="2012"/>
    <x v="1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d v="2009-09-23T17:24:10"/>
    <x v="8"/>
    <x v="8"/>
    <d v="2009-12-09T18:24:00"/>
    <n v="200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d v="2010-01-14T13:00:49"/>
    <x v="7"/>
    <x v="1"/>
    <d v="2010-02-15T05:00:00"/>
    <n v="201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d v="2009-08-25T15:26:54"/>
    <x v="8"/>
    <x v="10"/>
    <d v="2009-09-26T03:59:00"/>
    <n v="2009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d v="2013-11-15T01:58:05"/>
    <x v="4"/>
    <x v="4"/>
    <d v="2013-12-15T01:58:05"/>
    <n v="201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d v="2014-02-26T19:36:40"/>
    <x v="3"/>
    <x v="2"/>
    <d v="2014-04-02T18:36:40"/>
    <n v="2014"/>
    <x v="6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d v="2017-03-05T06:15:01"/>
    <x v="1"/>
    <x v="7"/>
    <d v="2017-04-04T05:15:01"/>
    <n v="2017"/>
    <x v="6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d v="2017-03-10T21:29:29"/>
    <x v="1"/>
    <x v="7"/>
    <d v="2017-04-09T20:29:29"/>
    <n v="2017"/>
    <x v="6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d v="2017-03-13T18:07:27"/>
    <x v="1"/>
    <x v="7"/>
    <d v="2017-03-20T18:07:27"/>
    <n v="201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d v="2017-02-24T21:14:45"/>
    <x v="1"/>
    <x v="2"/>
    <d v="2017-03-26T20:14:45"/>
    <n v="2017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d v="2017-02-28T00:32:11"/>
    <x v="1"/>
    <x v="2"/>
    <d v="2017-03-29T23:32:11"/>
    <n v="2017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d v="2017-03-10T00:49:08"/>
    <x v="1"/>
    <x v="7"/>
    <d v="2017-04-30T17:00:00"/>
    <n v="2017"/>
    <x v="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d v="2014-07-22T22:00:40"/>
    <x v="3"/>
    <x v="3"/>
    <d v="2014-08-26T22:00:40"/>
    <n v="2014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d v="2015-05-15T18:45:37"/>
    <x v="0"/>
    <x v="5"/>
    <d v="2015-06-14T18:45:37"/>
    <n v="2015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d v="2014-06-17T14:59:06"/>
    <x v="3"/>
    <x v="0"/>
    <d v="2014-07-17T14:59:06"/>
    <n v="2014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d v="2015-11-24T21:35:43"/>
    <x v="0"/>
    <x v="4"/>
    <d v="2015-12-25T00:00:00"/>
    <n v="2015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d v="2014-07-19T00:08:10"/>
    <x v="3"/>
    <x v="3"/>
    <d v="2014-08-18T00:08:10"/>
    <n v="2014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d v="2015-01-07T15:04:31"/>
    <x v="0"/>
    <x v="1"/>
    <d v="2015-02-06T15:04:31"/>
    <n v="2015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d v="2014-05-08T15:36:30"/>
    <x v="3"/>
    <x v="5"/>
    <d v="2014-05-29T17:50:00"/>
    <n v="2014"/>
    <x v="1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d v="2014-10-06T16:04:58"/>
    <x v="3"/>
    <x v="9"/>
    <d v="2014-11-05T17:34:00"/>
    <n v="2014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d v="2014-05-12T13:44:03"/>
    <x v="3"/>
    <x v="5"/>
    <d v="2014-06-11T13:44:03"/>
    <n v="2014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d v="2014-01-27T22:11:35"/>
    <x v="3"/>
    <x v="1"/>
    <d v="2014-03-08T22:11:35"/>
    <n v="2014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d v="2014-05-27T15:22:23"/>
    <x v="3"/>
    <x v="5"/>
    <d v="2014-06-26T15:22:23"/>
    <n v="2014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d v="2014-05-30T21:31:24"/>
    <x v="3"/>
    <x v="5"/>
    <d v="2014-06-29T21:31:24"/>
    <n v="2014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d v="2016-11-18T19:11:49"/>
    <x v="2"/>
    <x v="4"/>
    <d v="2016-12-19T07:59:00"/>
    <n v="2016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d v="2016-09-30T15:25:38"/>
    <x v="2"/>
    <x v="8"/>
    <d v="2016-10-30T15:25:38"/>
    <n v="2016"/>
    <x v="1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e v="#DIV/0!"/>
    <d v="2015-06-12T19:31:44"/>
    <x v="0"/>
    <x v="0"/>
    <d v="2015-07-12T19:31:44"/>
    <n v="2015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e v="#DIV/0!"/>
    <d v="2014-09-15T16:51:10"/>
    <x v="3"/>
    <x v="8"/>
    <d v="2014-10-06T05:00:00"/>
    <n v="2014"/>
    <x v="1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d v="2015-11-19T19:48:25"/>
    <x v="0"/>
    <x v="4"/>
    <d v="2016-01-08T19:47:00"/>
    <n v="2016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d v="2016-05-25T17:27:49"/>
    <x v="2"/>
    <x v="5"/>
    <d v="2016-06-24T17:27:49"/>
    <n v="2016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e v="#DIV/0!"/>
    <d v="2015-02-25T00:02:36"/>
    <x v="0"/>
    <x v="2"/>
    <d v="2015-03-31T23:39:00"/>
    <n v="2015"/>
    <x v="1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d v="2016-09-02T19:10:31"/>
    <x v="2"/>
    <x v="8"/>
    <d v="2016-10-17T19:10:31"/>
    <n v="2016"/>
    <x v="1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d v="2016-07-26T14:34:36"/>
    <x v="2"/>
    <x v="3"/>
    <d v="2016-08-25T14:34:36"/>
    <n v="2016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d v="2015-12-22T22:22:18"/>
    <x v="0"/>
    <x v="11"/>
    <d v="2016-02-20T22:22:18"/>
    <n v="2016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e v="#DIV/0!"/>
    <d v="2015-07-13T18:37:08"/>
    <x v="0"/>
    <x v="3"/>
    <d v="2015-08-11T18:37:08"/>
    <n v="2015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e v="#DIV/0!"/>
    <d v="2016-12-04T20:12:50"/>
    <x v="2"/>
    <x v="11"/>
    <d v="2017-01-03T20:12:50"/>
    <n v="2017"/>
    <x v="9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d v="2015-03-31T02:25:39"/>
    <x v="0"/>
    <x v="7"/>
    <d v="2015-04-30T02:25:39"/>
    <n v="2015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e v="#DIV/0!"/>
    <d v="2015-04-07T15:12:32"/>
    <x v="0"/>
    <x v="6"/>
    <d v="2015-06-06T15:12:32"/>
    <n v="2015"/>
    <x v="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e v="#DIV/0!"/>
    <d v="2015-04-09T16:13:42"/>
    <x v="0"/>
    <x v="6"/>
    <d v="2015-04-21T16:13:42"/>
    <n v="2015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d v="2014-11-11T17:21:00"/>
    <x v="3"/>
    <x v="4"/>
    <d v="2015-01-10T17:21:00"/>
    <n v="2015"/>
    <x v="9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d v="2015-04-02T22:02:16"/>
    <x v="0"/>
    <x v="6"/>
    <d v="2015-05-02T22:02:16"/>
    <n v="2015"/>
    <x v="1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e v="#DIV/0!"/>
    <d v="2015-05-06T18:48:24"/>
    <x v="0"/>
    <x v="5"/>
    <d v="2015-06-05T18:48:24"/>
    <n v="2015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e v="#DIV/0!"/>
    <d v="2015-09-17T14:52:58"/>
    <x v="0"/>
    <x v="8"/>
    <d v="2015-10-17T14:52:58"/>
    <n v="2015"/>
    <x v="1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e v="#DIV/0!"/>
    <d v="2014-12-05T22:20:36"/>
    <x v="3"/>
    <x v="11"/>
    <d v="2015-01-31T00:39:00"/>
    <n v="2015"/>
    <x v="9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d v="2015-06-04T15:35:24"/>
    <x v="0"/>
    <x v="0"/>
    <d v="2015-08-03T15:35:24"/>
    <n v="2015"/>
    <x v="3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d v="2016-01-08T16:58:00"/>
    <x v="2"/>
    <x v="1"/>
    <d v="2016-02-07T16:58:00"/>
    <n v="2016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e v="#DIV/0!"/>
    <d v="2016-04-06T20:36:48"/>
    <x v="2"/>
    <x v="6"/>
    <d v="2016-04-30T22:00:00"/>
    <n v="2016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d v="2014-11-11T16:31:10"/>
    <x v="3"/>
    <x v="4"/>
    <d v="2014-12-11T16:31:10"/>
    <n v="2014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e v="#DIV/0!"/>
    <d v="2015-11-14T00:16:40"/>
    <x v="0"/>
    <x v="4"/>
    <d v="2015-12-29T00:16:40"/>
    <n v="2015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e v="#DIV/0!"/>
    <d v="2015-09-01T22:25:56"/>
    <x v="0"/>
    <x v="8"/>
    <d v="2015-10-26T22:25:56"/>
    <n v="2015"/>
    <x v="11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e v="#DIV/0!"/>
    <d v="2015-12-08T17:40:25"/>
    <x v="0"/>
    <x v="11"/>
    <d v="2016-01-17T23:00:00"/>
    <n v="2016"/>
    <x v="9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d v="2015-09-21T12:45:33"/>
    <x v="0"/>
    <x v="8"/>
    <d v="2015-10-21T12:45:33"/>
    <n v="2015"/>
    <x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d v="2016-02-25T23:16:56"/>
    <x v="2"/>
    <x v="2"/>
    <d v="2016-04-25T22:16:56"/>
    <n v="2016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d v="2015-02-28T17:19:25"/>
    <x v="0"/>
    <x v="2"/>
    <d v="2015-04-14T16:19:25"/>
    <n v="2015"/>
    <x v="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e v="#DIV/0!"/>
    <d v="2016-01-11T19:30:11"/>
    <x v="2"/>
    <x v="1"/>
    <d v="2016-02-10T19:30:11"/>
    <n v="2016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d v="2014-11-18T04:32:21"/>
    <x v="3"/>
    <x v="4"/>
    <d v="2014-12-18T04:32:21"/>
    <n v="2014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e v="#DIV/0!"/>
    <d v="2015-05-26T18:39:56"/>
    <x v="0"/>
    <x v="5"/>
    <d v="2015-06-25T18:39:56"/>
    <n v="2015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d v="2015-03-25T01:39:31"/>
    <x v="0"/>
    <x v="7"/>
    <d v="2015-04-24T01:39:31"/>
    <n v="2015"/>
    <x v="6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d v="2015-07-30T15:53:44"/>
    <x v="0"/>
    <x v="3"/>
    <d v="2015-08-29T15:53:44"/>
    <n v="2015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d v="2015-01-13T20:14:20"/>
    <x v="0"/>
    <x v="1"/>
    <d v="2015-02-12T20:14:20"/>
    <n v="2015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e v="#DIV/0!"/>
    <d v="2016-08-10T20:03:57"/>
    <x v="2"/>
    <x v="10"/>
    <d v="2016-09-09T20:03:57"/>
    <n v="2016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d v="2015-11-10T22:12:46"/>
    <x v="0"/>
    <x v="4"/>
    <d v="2015-12-10T22:12:46"/>
    <n v="2015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e v="#DIV/0!"/>
    <d v="2016-10-26T20:53:03"/>
    <x v="2"/>
    <x v="9"/>
    <d v="2016-11-25T21:53:03"/>
    <n v="2016"/>
    <x v="8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e v="#DIV/0!"/>
    <d v="2015-07-28T00:18:50"/>
    <x v="0"/>
    <x v="3"/>
    <d v="2015-08-26T00:18:50"/>
    <n v="2015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e v="#DIV/0!"/>
    <d v="2015-08-21T00:23:36"/>
    <x v="0"/>
    <x v="10"/>
    <d v="2015-10-05T00:23:36"/>
    <n v="2015"/>
    <x v="11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d v="2015-09-01T19:02:22"/>
    <x v="0"/>
    <x v="8"/>
    <d v="2015-10-01T19:02:22"/>
    <n v="2015"/>
    <x v="11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d v="2015-03-11T22:27:28"/>
    <x v="0"/>
    <x v="7"/>
    <d v="2015-04-10T22:27:28"/>
    <n v="2015"/>
    <x v="6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d v="2015-07-10T04:30:03"/>
    <x v="0"/>
    <x v="3"/>
    <d v="2015-08-04T04:30:03"/>
    <n v="2015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d v="2015-01-23T01:21:47"/>
    <x v="0"/>
    <x v="1"/>
    <d v="2015-02-22T01:21:47"/>
    <n v="2015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d v="2014-10-15T01:37:23"/>
    <x v="3"/>
    <x v="9"/>
    <d v="2014-11-14T02:37:23"/>
    <n v="2014"/>
    <x v="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d v="2015-07-06T16:50:32"/>
    <x v="0"/>
    <x v="3"/>
    <d v="2015-08-05T16:50:32"/>
    <n v="2015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e v="#DIV/0!"/>
    <d v="2014-11-11T20:07:04"/>
    <x v="3"/>
    <x v="4"/>
    <d v="2015-01-10T20:07:04"/>
    <n v="2015"/>
    <x v="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d v="2016-06-07T15:02:20"/>
    <x v="2"/>
    <x v="0"/>
    <d v="2016-07-22T15:02:20"/>
    <n v="2016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d v="2014-12-16T20:29:19"/>
    <x v="3"/>
    <x v="11"/>
    <d v="2015-01-15T19:29:00"/>
    <n v="2015"/>
    <x v="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d v="2015-06-24T15:40:52"/>
    <x v="0"/>
    <x v="0"/>
    <d v="2015-07-25T21:59:00"/>
    <n v="2015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e v="#DIV/0!"/>
    <d v="2014-11-25T06:17:44"/>
    <x v="3"/>
    <x v="4"/>
    <d v="2015-01-04T06:17:44"/>
    <n v="2015"/>
    <x v="9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d v="2015-03-01T19:04:04"/>
    <x v="0"/>
    <x v="7"/>
    <d v="2015-03-31T18:04:04"/>
    <n v="2015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e v="#DIV/0!"/>
    <d v="2015-09-29T02:53:43"/>
    <x v="0"/>
    <x v="8"/>
    <d v="2015-10-29T02:53:43"/>
    <n v="2015"/>
    <x v="11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d v="2015-07-09T15:33:37"/>
    <x v="0"/>
    <x v="3"/>
    <d v="2015-08-08T15:33:37"/>
    <n v="2015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d v="2015-01-27T08:41:33"/>
    <x v="0"/>
    <x v="1"/>
    <d v="2015-02-26T08:41:33"/>
    <n v="2015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e v="#DIV/0!"/>
    <d v="2016-12-13T02:54:47"/>
    <x v="2"/>
    <x v="11"/>
    <d v="2017-01-10T08:57:00"/>
    <n v="2017"/>
    <x v="9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d v="2015-09-15T20:22:38"/>
    <x v="0"/>
    <x v="8"/>
    <d v="2015-10-15T20:22:38"/>
    <n v="2015"/>
    <x v="1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e v="#DIV/0!"/>
    <d v="2014-12-03T21:14:16"/>
    <x v="3"/>
    <x v="11"/>
    <d v="2015-01-02T21:14:16"/>
    <n v="2015"/>
    <x v="9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e v="#DIV/0!"/>
    <d v="2015-06-02T21:59:44"/>
    <x v="0"/>
    <x v="0"/>
    <d v="2015-07-02T21:59:44"/>
    <n v="2015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e v="#DIV/0!"/>
    <d v="2014-11-13T20:28:26"/>
    <x v="3"/>
    <x v="4"/>
    <d v="2014-12-18T20:28:26"/>
    <n v="2014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e v="#DIV/0!"/>
    <d v="2016-03-15T06:26:04"/>
    <x v="2"/>
    <x v="7"/>
    <d v="2016-04-14T06:26:04"/>
    <n v="2016"/>
    <x v="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d v="2016-01-05T19:44:56"/>
    <x v="2"/>
    <x v="1"/>
    <d v="2016-03-05T19:44:56"/>
    <n v="2016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d v="2015-04-13T16:18:51"/>
    <x v="0"/>
    <x v="6"/>
    <d v="2015-05-13T16:18:51"/>
    <n v="2015"/>
    <x v="1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d v="2016-01-30T21:10:58"/>
    <x v="2"/>
    <x v="1"/>
    <d v="2016-03-30T20:10:58"/>
    <n v="2016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e v="#DIV/0!"/>
    <d v="2015-12-04T00:56:47"/>
    <x v="0"/>
    <x v="11"/>
    <d v="2016-01-03T00:56:47"/>
    <n v="2016"/>
    <x v="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d v="2016-08-13T14:02:55"/>
    <x v="2"/>
    <x v="10"/>
    <d v="2016-09-03T14:02:55"/>
    <n v="2016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d v="2014-12-10T02:39:50"/>
    <x v="3"/>
    <x v="11"/>
    <d v="2015-01-19T02:39:50"/>
    <n v="2015"/>
    <x v="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d v="2015-03-19T13:48:48"/>
    <x v="0"/>
    <x v="7"/>
    <d v="2015-04-11T06:00:00"/>
    <n v="2015"/>
    <x v="6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d v="2014-10-07T03:22:37"/>
    <x v="3"/>
    <x v="9"/>
    <d v="2014-11-06T04:22:37"/>
    <n v="2014"/>
    <x v="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d v="2015-07-19T21:01:15"/>
    <x v="0"/>
    <x v="3"/>
    <d v="2015-08-18T21:01:15"/>
    <n v="2015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e v="#DIV/0!"/>
    <d v="2015-08-08T09:47:55"/>
    <x v="0"/>
    <x v="10"/>
    <d v="2015-09-07T09:47:55"/>
    <n v="2015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d v="2015-07-26T17:34:42"/>
    <x v="0"/>
    <x v="3"/>
    <d v="2015-08-25T17:34:42"/>
    <n v="2015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e v="#DIV/0!"/>
    <d v="2016-10-12T17:41:13"/>
    <x v="2"/>
    <x v="9"/>
    <d v="2016-11-26T18:41:13"/>
    <n v="2016"/>
    <x v="8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d v="2014-05-01T02:38:02"/>
    <x v="3"/>
    <x v="5"/>
    <d v="2014-05-31T23:30:00"/>
    <n v="2014"/>
    <x v="1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d v="2015-07-13T16:41:00"/>
    <x v="0"/>
    <x v="3"/>
    <d v="2015-08-22T03:59:00"/>
    <n v="2015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d v="2016-06-15T20:42:26"/>
    <x v="2"/>
    <x v="0"/>
    <d v="2016-07-15T20:42:26"/>
    <n v="201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d v="2015-01-15T17:42:23"/>
    <x v="0"/>
    <x v="1"/>
    <d v="2015-03-14T15:00:00"/>
    <n v="2015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e v="#DIV/0!"/>
    <d v="2014-07-11T21:13:07"/>
    <x v="3"/>
    <x v="3"/>
    <d v="2014-08-10T21:13:07"/>
    <n v="2014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d v="2015-01-23T20:34:04"/>
    <x v="0"/>
    <x v="1"/>
    <d v="2015-03-24T19:34:04"/>
    <n v="2015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e v="#DIV/0!"/>
    <d v="2014-12-20T17:43:09"/>
    <x v="3"/>
    <x v="11"/>
    <d v="2015-02-18T17:43:09"/>
    <n v="2015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d v="2014-09-11T00:41:35"/>
    <x v="3"/>
    <x v="8"/>
    <d v="2014-11-10T01:41:35"/>
    <n v="2014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d v="2015-01-22T16:29:56"/>
    <x v="0"/>
    <x v="1"/>
    <d v="2015-02-21T16:29:56"/>
    <n v="2015"/>
    <x v="2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d v="2015-02-09T17:23:56"/>
    <x v="0"/>
    <x v="2"/>
    <d v="2015-03-11T16:23:56"/>
    <n v="2015"/>
    <x v="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d v="2014-12-01T16:54:50"/>
    <x v="3"/>
    <x v="11"/>
    <d v="2014-12-31T16:54:50"/>
    <n v="2014"/>
    <x v="4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d v="2014-09-27T21:25:08"/>
    <x v="3"/>
    <x v="8"/>
    <d v="2014-10-27T21:25:08"/>
    <n v="2014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d v="2016-05-12T21:55:49"/>
    <x v="2"/>
    <x v="5"/>
    <d v="2016-05-27T22:04:00"/>
    <n v="2016"/>
    <x v="1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e v="#DIV/0!"/>
    <d v="2015-06-09T04:04:52"/>
    <x v="0"/>
    <x v="0"/>
    <d v="2015-08-08T04:04:52"/>
    <n v="2015"/>
    <x v="3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d v="2016-02-12T07:38:53"/>
    <x v="2"/>
    <x v="2"/>
    <d v="2016-03-23T06:38:53"/>
    <n v="2016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d v="2015-02-10T18:49:11"/>
    <x v="0"/>
    <x v="2"/>
    <d v="2015-03-12T17:49:11"/>
    <n v="2015"/>
    <x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d v="2016-12-30T21:06:06"/>
    <x v="2"/>
    <x v="11"/>
    <d v="2017-02-05T16:44:00"/>
    <n v="201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d v="2016-01-13T03:08:24"/>
    <x v="2"/>
    <x v="1"/>
    <d v="2016-02-12T03:08:24"/>
    <n v="2016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d v="2016-04-29T02:23:33"/>
    <x v="2"/>
    <x v="6"/>
    <d v="2016-06-28T02:23:33"/>
    <n v="2016"/>
    <x v="5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d v="2015-02-06T05:14:57"/>
    <x v="0"/>
    <x v="2"/>
    <d v="2015-03-08T05:14:57"/>
    <n v="2015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e v="#DIV/0!"/>
    <d v="2016-01-28T21:35:43"/>
    <x v="2"/>
    <x v="1"/>
    <d v="2016-02-27T21:35:43"/>
    <n v="2016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d v="2015-06-25T04:27:54"/>
    <x v="0"/>
    <x v="0"/>
    <d v="2015-08-04T04:27:54"/>
    <n v="2015"/>
    <x v="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d v="2015-09-05T06:39:46"/>
    <x v="0"/>
    <x v="8"/>
    <d v="2015-10-05T06:39:46"/>
    <n v="2015"/>
    <x v="1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d v="2015-11-30T14:46:10"/>
    <x v="0"/>
    <x v="4"/>
    <d v="2016-01-29T14:46:10"/>
    <n v="2016"/>
    <x v="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e v="#DIV/0!"/>
    <d v="2015-01-27T23:09:48"/>
    <x v="0"/>
    <x v="1"/>
    <d v="2015-03-17T18:00:00"/>
    <n v="2015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d v="2015-10-08T21:57:42"/>
    <x v="0"/>
    <x v="9"/>
    <d v="2015-12-07T22:57:42"/>
    <n v="2015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e v="#DIV/0!"/>
    <d v="2015-09-18T19:38:49"/>
    <x v="0"/>
    <x v="8"/>
    <d v="2015-10-18T19:38:49"/>
    <n v="2015"/>
    <x v="11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d v="2016-01-14T21:35:13"/>
    <x v="2"/>
    <x v="1"/>
    <d v="2016-02-13T21:35:13"/>
    <n v="2016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d v="2015-07-02T03:00:54"/>
    <x v="0"/>
    <x v="3"/>
    <d v="2015-07-23T04:59:00"/>
    <n v="2015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d v="2015-02-17T16:00:28"/>
    <x v="0"/>
    <x v="2"/>
    <d v="2015-03-19T15:00:28"/>
    <n v="2015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d v="2014-07-16T15:00:22"/>
    <x v="3"/>
    <x v="3"/>
    <d v="2014-08-15T15:00:22"/>
    <n v="2014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d v="2016-04-25T18:06:31"/>
    <x v="2"/>
    <x v="6"/>
    <d v="2016-05-25T18:06:31"/>
    <n v="2016"/>
    <x v="1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d v="2015-08-27T04:33:41"/>
    <x v="0"/>
    <x v="10"/>
    <d v="2015-09-26T04:33:41"/>
    <n v="2015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d v="2016-10-27T14:27:51"/>
    <x v="2"/>
    <x v="9"/>
    <d v="2016-11-26T15:27:51"/>
    <n v="2016"/>
    <x v="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d v="2016-10-11T11:16:33"/>
    <x v="2"/>
    <x v="9"/>
    <d v="2016-11-12T04:00:00"/>
    <n v="2016"/>
    <x v="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d v="2016-08-25T07:35:13"/>
    <x v="2"/>
    <x v="10"/>
    <d v="2016-08-31T05:36:00"/>
    <n v="2016"/>
    <x v="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d v="2014-10-31T03:25:15"/>
    <x v="3"/>
    <x v="9"/>
    <d v="2014-11-30T04:25:15"/>
    <n v="2014"/>
    <x v="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d v="2014-09-20T01:44:16"/>
    <x v="3"/>
    <x v="8"/>
    <d v="2014-10-28T03:11:00"/>
    <n v="2014"/>
    <x v="1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d v="2017-02-13T21:48:10"/>
    <x v="1"/>
    <x v="2"/>
    <d v="2017-03-05T21:48:10"/>
    <n v="2017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d v="2015-11-30T20:15:00"/>
    <x v="0"/>
    <x v="4"/>
    <d v="2015-12-29T23:00:00"/>
    <n v="2015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d v="2017-01-03T16:36:49"/>
    <x v="1"/>
    <x v="1"/>
    <d v="2017-02-02T16:36:49"/>
    <n v="2017"/>
    <x v="2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d v="2017-02-04T04:50:08"/>
    <x v="1"/>
    <x v="2"/>
    <d v="2017-03-11T04:50:08"/>
    <n v="2017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d v="2016-03-23T18:45:50"/>
    <x v="2"/>
    <x v="7"/>
    <d v="2016-04-20T18:45:50"/>
    <n v="2016"/>
    <x v="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d v="2017-01-26T23:03:59"/>
    <x v="1"/>
    <x v="1"/>
    <d v="2017-02-25T23:03:59"/>
    <n v="2017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d v="2016-02-23T14:27:36"/>
    <x v="2"/>
    <x v="2"/>
    <d v="2016-03-24T13:27:36"/>
    <n v="2016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d v="2016-05-05T20:55:18"/>
    <x v="2"/>
    <x v="5"/>
    <d v="2016-06-09T19:00:00"/>
    <n v="2016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d v="2016-02-07T15:18:05"/>
    <x v="2"/>
    <x v="2"/>
    <d v="2016-03-23T14:18:05"/>
    <n v="2016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d v="2016-11-30T04:29:27"/>
    <x v="2"/>
    <x v="4"/>
    <d v="2017-01-03T04:17:00"/>
    <n v="2017"/>
    <x v="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d v="2011-08-29T00:18:17"/>
    <x v="6"/>
    <x v="10"/>
    <d v="2011-10-01T03:00:00"/>
    <n v="2011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d v="2012-06-29T04:28:16"/>
    <x v="5"/>
    <x v="0"/>
    <d v="2012-07-19T04:28:16"/>
    <n v="2012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d v="2013-03-08T02:40:25"/>
    <x v="4"/>
    <x v="7"/>
    <d v="2013-04-16T19:00:00"/>
    <n v="2013"/>
    <x v="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d v="2015-09-01T21:36:37"/>
    <x v="0"/>
    <x v="8"/>
    <d v="2015-09-30T19:29:00"/>
    <n v="2015"/>
    <x v="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d v="2012-08-24T17:15:48"/>
    <x v="5"/>
    <x v="10"/>
    <d v="2012-09-23T17:15:48"/>
    <n v="2012"/>
    <x v="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d v="2013-04-09T02:27:33"/>
    <x v="4"/>
    <x v="6"/>
    <d v="2013-05-09T02:27:33"/>
    <n v="2013"/>
    <x v="1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d v="2012-04-26T20:58:51"/>
    <x v="5"/>
    <x v="6"/>
    <d v="2012-05-10T17:00:00"/>
    <n v="2012"/>
    <x v="1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d v="2012-09-22T03:42:01"/>
    <x v="5"/>
    <x v="8"/>
    <d v="2012-10-28T05:00:00"/>
    <n v="2012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d v="2011-01-14T10:18:49"/>
    <x v="6"/>
    <x v="1"/>
    <d v="2011-02-08T10:18:49"/>
    <n v="2011"/>
    <x v="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d v="2012-04-24T01:47:35"/>
    <x v="5"/>
    <x v="6"/>
    <d v="2012-05-24T01:47:35"/>
    <n v="2012"/>
    <x v="1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d v="2011-12-16T23:49:52"/>
    <x v="6"/>
    <x v="11"/>
    <d v="2012-01-25T23:49:52"/>
    <n v="2012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d v="2010-06-25T02:46:20"/>
    <x v="7"/>
    <x v="0"/>
    <d v="2010-09-04T01:03:00"/>
    <n v="201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d v="2012-10-11T17:57:49"/>
    <x v="5"/>
    <x v="9"/>
    <d v="2012-11-10T18:57:49"/>
    <n v="2012"/>
    <x v="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d v="2010-08-27T00:16:16"/>
    <x v="7"/>
    <x v="10"/>
    <d v="2010-10-11T00:16:16"/>
    <n v="2010"/>
    <x v="1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d v="2010-05-12T06:54:15"/>
    <x v="7"/>
    <x v="5"/>
    <d v="2010-07-10T22:00:00"/>
    <n v="201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d v="2014-10-01T07:52:50"/>
    <x v="3"/>
    <x v="9"/>
    <d v="2014-11-03T08:52:50"/>
    <n v="2014"/>
    <x v="8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d v="2012-06-28T16:35:45"/>
    <x v="5"/>
    <x v="0"/>
    <d v="2012-08-12T16:35:45"/>
    <n v="2012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d v="2012-12-14T22:48:33"/>
    <x v="5"/>
    <x v="11"/>
    <d v="2013-01-13T22:48:33"/>
    <n v="2013"/>
    <x v="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d v="2012-07-17T17:26:34"/>
    <x v="5"/>
    <x v="3"/>
    <d v="2012-07-28T02:00:00"/>
    <n v="2012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d v="2015-08-11T22:28:04"/>
    <x v="0"/>
    <x v="10"/>
    <d v="2015-10-10T22:28:04"/>
    <n v="2015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d v="2012-03-31T15:30:08"/>
    <x v="5"/>
    <x v="7"/>
    <d v="2012-04-30T15:30:08"/>
    <n v="2012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d v="2011-06-17T18:46:23"/>
    <x v="6"/>
    <x v="0"/>
    <d v="2011-08-01T18:46:23"/>
    <n v="2011"/>
    <x v="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d v="2012-03-02T18:00:03"/>
    <x v="5"/>
    <x v="7"/>
    <d v="2012-05-01T17:00:03"/>
    <n v="2012"/>
    <x v="1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d v="2011-08-16T22:00:03"/>
    <x v="6"/>
    <x v="10"/>
    <d v="2011-09-15T22:00:03"/>
    <n v="2011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d v="2011-09-07T23:57:59"/>
    <x v="6"/>
    <x v="8"/>
    <d v="2011-10-12T23:57:59"/>
    <n v="2011"/>
    <x v="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d v="2012-03-23T16:59:36"/>
    <x v="5"/>
    <x v="7"/>
    <d v="2012-04-22T16:59:36"/>
    <n v="2012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d v="2012-04-27T01:59:57"/>
    <x v="5"/>
    <x v="6"/>
    <d v="2012-05-27T01:59:57"/>
    <n v="2012"/>
    <x v="1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d v="2011-10-17T15:11:48"/>
    <x v="6"/>
    <x v="9"/>
    <d v="2011-11-16T16:11:48"/>
    <n v="2011"/>
    <x v="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d v="2013-04-09T16:33:59"/>
    <x v="4"/>
    <x v="6"/>
    <d v="2013-05-09T16:33:59"/>
    <n v="2013"/>
    <x v="1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d v="2012-04-24T05:27:56"/>
    <x v="5"/>
    <x v="6"/>
    <d v="2012-06-23T05:27:56"/>
    <n v="2012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d v="2010-12-30T20:08:34"/>
    <x v="7"/>
    <x v="11"/>
    <d v="2011-01-16T01:51:00"/>
    <n v="2011"/>
    <x v="9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d v="2012-04-25T23:39:48"/>
    <x v="5"/>
    <x v="6"/>
    <d v="2012-06-16T09:59:00"/>
    <n v="201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d v="2013-03-15T04:02:20"/>
    <x v="4"/>
    <x v="7"/>
    <d v="2013-04-29T04:02:20"/>
    <n v="2013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d v="2012-04-23T15:29:04"/>
    <x v="5"/>
    <x v="6"/>
    <d v="2012-05-23T15:29:04"/>
    <n v="2012"/>
    <x v="1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d v="2012-05-07T22:42:55"/>
    <x v="5"/>
    <x v="5"/>
    <d v="2012-06-06T22:42:55"/>
    <n v="201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d v="2013-02-22T23:54:52"/>
    <x v="4"/>
    <x v="2"/>
    <d v="2013-03-29T22:54:52"/>
    <n v="2013"/>
    <x v="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d v="2011-07-06T21:05:38"/>
    <x v="6"/>
    <x v="3"/>
    <d v="2011-08-05T21:05:38"/>
    <n v="2011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d v="2015-01-13T23:13:07"/>
    <x v="0"/>
    <x v="1"/>
    <d v="2015-01-27T23:13:07"/>
    <n v="2015"/>
    <x v="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d v="2012-11-13T15:33:57"/>
    <x v="5"/>
    <x v="4"/>
    <d v="2012-12-31T18:00:00"/>
    <n v="2012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d v="2012-05-24T18:32:55"/>
    <x v="5"/>
    <x v="5"/>
    <d v="2012-06-23T18:32:55"/>
    <n v="2012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d v="2015-08-28T18:38:24"/>
    <x v="0"/>
    <x v="10"/>
    <d v="2015-09-27T18:38:24"/>
    <n v="2015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d v="2014-08-07T19:48:38"/>
    <x v="3"/>
    <x v="10"/>
    <d v="2014-09-21T19:48:38"/>
    <n v="2014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e v="#DIV/0!"/>
    <d v="2016-05-08T21:35:08"/>
    <x v="2"/>
    <x v="5"/>
    <d v="2016-06-07T21:06:00"/>
    <n v="2016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e v="#DIV/0!"/>
    <d v="2014-10-16T00:22:14"/>
    <x v="3"/>
    <x v="9"/>
    <d v="2014-11-15T01:22:14"/>
    <n v="2014"/>
    <x v="8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e v="#DIV/0!"/>
    <d v="2015-02-12T01:20:16"/>
    <x v="0"/>
    <x v="2"/>
    <d v="2015-03-14T00:20:16"/>
    <n v="2015"/>
    <x v="1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d v="2015-09-11T07:07:49"/>
    <x v="0"/>
    <x v="8"/>
    <d v="2015-10-03T21:00:00"/>
    <n v="2015"/>
    <x v="11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e v="#DIV/0!"/>
    <d v="2015-04-11T01:45:04"/>
    <x v="0"/>
    <x v="6"/>
    <d v="2015-05-11T01:45:04"/>
    <n v="2015"/>
    <x v="1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e v="#DIV/0!"/>
    <d v="2014-07-15T22:50:34"/>
    <x v="3"/>
    <x v="3"/>
    <d v="2014-08-14T22:50:34"/>
    <n v="201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d v="2015-02-23T19:25:49"/>
    <x v="0"/>
    <x v="2"/>
    <d v="2015-04-20T18:25:49"/>
    <n v="2015"/>
    <x v="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d v="2015-03-15T23:56:12"/>
    <x v="0"/>
    <x v="7"/>
    <d v="2015-05-14T23:56:12"/>
    <n v="2015"/>
    <x v="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e v="#DIV/0!"/>
    <d v="2016-01-02T10:43:33"/>
    <x v="2"/>
    <x v="1"/>
    <d v="2016-02-01T10:43:33"/>
    <n v="2016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e v="#DIV/0!"/>
    <d v="2014-11-28T21:02:41"/>
    <x v="3"/>
    <x v="4"/>
    <d v="2014-12-13T21:02:41"/>
    <n v="2014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e v="#DIV/0!"/>
    <d v="2016-12-28T00:09:49"/>
    <x v="2"/>
    <x v="11"/>
    <d v="2017-02-26T00:09:49"/>
    <n v="2017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d v="2014-08-03T09:21:17"/>
    <x v="3"/>
    <x v="10"/>
    <d v="2014-08-20T09:21:17"/>
    <n v="20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d v="2015-01-23T20:09:13"/>
    <x v="0"/>
    <x v="1"/>
    <d v="2015-02-22T20:09:13"/>
    <n v="2015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e v="#DIV/0!"/>
    <d v="2014-10-30T15:40:52"/>
    <x v="3"/>
    <x v="9"/>
    <d v="2014-11-29T16:40:52"/>
    <n v="2014"/>
    <x v="8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d v="2015-02-17T19:15:30"/>
    <x v="0"/>
    <x v="2"/>
    <d v="2015-03-19T18:15:30"/>
    <n v="2015"/>
    <x v="1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e v="#DIV/0!"/>
    <d v="2014-10-14T16:20:28"/>
    <x v="3"/>
    <x v="9"/>
    <d v="2014-11-13T17:20:28"/>
    <n v="2014"/>
    <x v="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d v="2014-06-19T03:43:24"/>
    <x v="3"/>
    <x v="0"/>
    <d v="2014-07-19T03:43:24"/>
    <n v="201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e v="#DIV/0!"/>
    <d v="2016-08-30T14:24:45"/>
    <x v="2"/>
    <x v="10"/>
    <d v="2016-10-15T19:21:00"/>
    <n v="2016"/>
    <x v="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d v="2015-09-22T23:13:41"/>
    <x v="0"/>
    <x v="8"/>
    <d v="2015-10-13T23:13:41"/>
    <n v="2015"/>
    <x v="1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d v="2016-03-31T13:46:00"/>
    <x v="2"/>
    <x v="7"/>
    <d v="2016-04-22T14:52:00"/>
    <n v="2016"/>
    <x v="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d v="2014-10-18T23:24:52"/>
    <x v="3"/>
    <x v="9"/>
    <d v="2014-11-18T00:24:52"/>
    <n v="2014"/>
    <x v="8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d v="2014-11-18T19:22:37"/>
    <x v="3"/>
    <x v="4"/>
    <d v="2014-12-21T04:30:00"/>
    <n v="2014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d v="2012-05-29T20:16:11"/>
    <x v="5"/>
    <x v="5"/>
    <d v="2012-06-28T20:16:11"/>
    <n v="201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d v="2014-11-10T02:11:14"/>
    <x v="3"/>
    <x v="4"/>
    <d v="2014-12-08T04:59:00"/>
    <n v="2014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d v="2013-09-29T18:01:31"/>
    <x v="4"/>
    <x v="8"/>
    <d v="2013-10-18T03:59:00"/>
    <n v="2013"/>
    <x v="1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d v="2015-08-01T20:01:43"/>
    <x v="0"/>
    <x v="10"/>
    <d v="2015-08-20T11:00:00"/>
    <n v="2015"/>
    <x v="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d v="2012-02-09T01:56:15"/>
    <x v="5"/>
    <x v="2"/>
    <d v="2012-03-25T00:56:15"/>
    <n v="2012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d v="2015-03-18T20:45:05"/>
    <x v="0"/>
    <x v="7"/>
    <d v="2015-04-20T04:50:00"/>
    <n v="2015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d v="2015-07-23T16:19:14"/>
    <x v="0"/>
    <x v="3"/>
    <d v="2015-08-15T03:59:00"/>
    <n v="2015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d v="2012-07-17T20:22:46"/>
    <x v="5"/>
    <x v="3"/>
    <d v="2012-08-16T20:22:46"/>
    <n v="2012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d v="2013-01-30T18:01:51"/>
    <x v="4"/>
    <x v="1"/>
    <d v="2013-03-01T18:01:08"/>
    <n v="2013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d v="2009-11-10T16:48:32"/>
    <x v="8"/>
    <x v="4"/>
    <d v="2010-01-01T06:00:00"/>
    <n v="2010"/>
    <x v="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d v="2014-10-31T18:59:05"/>
    <x v="3"/>
    <x v="9"/>
    <d v="2014-12-01T19:59:05"/>
    <n v="2014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d v="2013-07-09T02:32:46"/>
    <x v="4"/>
    <x v="3"/>
    <d v="2013-07-30T02:32:46"/>
    <n v="2013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d v="2011-06-02T15:34:15"/>
    <x v="6"/>
    <x v="0"/>
    <d v="2011-08-01T15:34:15"/>
    <n v="2011"/>
    <x v="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d v="2013-01-24T12:14:21"/>
    <x v="4"/>
    <x v="1"/>
    <d v="2013-02-24T04:59:00"/>
    <n v="2013"/>
    <x v="2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d v="2014-12-04T21:39:12"/>
    <x v="3"/>
    <x v="11"/>
    <d v="2015-02-02T21:39:12"/>
    <n v="2015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d v="2011-08-30T16:12:01"/>
    <x v="6"/>
    <x v="10"/>
    <d v="2011-10-29T16:12:01"/>
    <n v="2011"/>
    <x v="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d v="2013-07-28T10:46:58"/>
    <x v="4"/>
    <x v="3"/>
    <d v="2013-09-26T10:46:58"/>
    <n v="2013"/>
    <x v="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d v="2013-08-23T10:14:17"/>
    <x v="4"/>
    <x v="10"/>
    <d v="2013-10-01T03:59:00"/>
    <n v="2013"/>
    <x v="1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d v="2010-12-02T02:34:58"/>
    <x v="7"/>
    <x v="11"/>
    <d v="2011-01-02T03:00:00"/>
    <n v="2011"/>
    <x v="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d v="2012-06-08T12:29:29"/>
    <x v="5"/>
    <x v="0"/>
    <d v="2012-07-08T12:29:29"/>
    <n v="2012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d v="2015-01-23T03:18:58"/>
    <x v="0"/>
    <x v="1"/>
    <d v="2015-02-27T00:30:00"/>
    <n v="2015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d v="2013-09-07T20:36:19"/>
    <x v="4"/>
    <x v="8"/>
    <d v="2013-10-05T05:00:00"/>
    <n v="2013"/>
    <x v="1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d v="2012-03-05T18:33:23"/>
    <x v="5"/>
    <x v="7"/>
    <d v="2012-04-04T17:33:23"/>
    <n v="2012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d v="2016-09-05T15:00:37"/>
    <x v="2"/>
    <x v="8"/>
    <d v="2016-09-30T04:27:00"/>
    <n v="2016"/>
    <x v="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d v="2013-04-26T18:11:10"/>
    <x v="4"/>
    <x v="6"/>
    <d v="2013-05-31T17:00:00"/>
    <n v="2013"/>
    <x v="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d v="2015-08-12T15:13:26"/>
    <x v="0"/>
    <x v="10"/>
    <d v="2015-10-08T03:59:00"/>
    <n v="2015"/>
    <x v="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d v="2012-02-22T06:03:05"/>
    <x v="5"/>
    <x v="2"/>
    <d v="2012-03-21T20:48:00"/>
    <n v="2012"/>
    <x v="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d v="2017-02-03T19:26:21"/>
    <x v="1"/>
    <x v="2"/>
    <d v="2017-03-05T19:26:21"/>
    <n v="2017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d v="2012-07-23T04:46:47"/>
    <x v="5"/>
    <x v="3"/>
    <d v="2012-09-21T04:46:47"/>
    <n v="2012"/>
    <x v="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d v="2015-05-01T01:52:43"/>
    <x v="0"/>
    <x v="5"/>
    <d v="2015-06-01T03:59:00"/>
    <n v="2015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d v="2012-04-27T15:43:13"/>
    <x v="5"/>
    <x v="6"/>
    <d v="2012-05-28T15:43:13"/>
    <n v="2012"/>
    <x v="1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d v="2012-11-09T23:47:37"/>
    <x v="5"/>
    <x v="4"/>
    <d v="2012-12-24T23:47:37"/>
    <n v="2012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d v="2014-04-15T17:53:06"/>
    <x v="3"/>
    <x v="6"/>
    <d v="2014-05-15T17:53:06"/>
    <n v="2014"/>
    <x v="1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d v="2015-03-30T20:38:26"/>
    <x v="0"/>
    <x v="7"/>
    <d v="2015-05-01T13:59:00"/>
    <n v="2015"/>
    <x v="1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d v="2011-10-13T20:58:04"/>
    <x v="6"/>
    <x v="9"/>
    <d v="2011-11-15T19:37:00"/>
    <n v="2011"/>
    <x v="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d v="2015-02-04T22:49:34"/>
    <x v="0"/>
    <x v="2"/>
    <d v="2015-03-06T22:49:34"/>
    <n v="2015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e v="#DIV/0!"/>
    <d v="2015-09-13T12:41:29"/>
    <x v="0"/>
    <x v="8"/>
    <d v="2015-10-13T12:41:29"/>
    <n v="2015"/>
    <x v="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d v="2016-08-12T12:35:39"/>
    <x v="2"/>
    <x v="10"/>
    <d v="2016-10-11T12:35:39"/>
    <n v="2016"/>
    <x v="1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e v="#DIV/0!"/>
    <d v="2015-05-31T03:20:51"/>
    <x v="0"/>
    <x v="5"/>
    <d v="2015-07-30T03:20:51"/>
    <n v="201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e v="#DIV/0!"/>
    <d v="2014-07-02T00:58:19"/>
    <x v="3"/>
    <x v="3"/>
    <d v="2014-08-01T00:58:19"/>
    <n v="201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d v="2016-03-11T15:36:29"/>
    <x v="2"/>
    <x v="7"/>
    <d v="2016-05-09T20:50:00"/>
    <n v="2016"/>
    <x v="1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e v="#DIV/0!"/>
    <d v="2014-07-22T23:32:28"/>
    <x v="3"/>
    <x v="3"/>
    <d v="2014-08-21T23:32:28"/>
    <n v="2014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d v="2015-03-24T21:05:38"/>
    <x v="0"/>
    <x v="7"/>
    <d v="2015-04-23T21:05:38"/>
    <n v="2015"/>
    <x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d v="2016-08-02T15:59:54"/>
    <x v="2"/>
    <x v="10"/>
    <d v="2016-09-01T15:59:54"/>
    <n v="2016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d v="2015-08-18T02:31:52"/>
    <x v="0"/>
    <x v="10"/>
    <d v="2015-09-17T02:31:52"/>
    <n v="2015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d v="2017-01-09T21:40:35"/>
    <x v="1"/>
    <x v="1"/>
    <d v="2017-02-08T21:40:35"/>
    <n v="2017"/>
    <x v="2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d v="2016-03-20T08:12:01"/>
    <x v="2"/>
    <x v="7"/>
    <d v="2016-05-19T08:12:01"/>
    <n v="2016"/>
    <x v="1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e v="#DIV/0!"/>
    <d v="2015-03-14T02:51:57"/>
    <x v="0"/>
    <x v="7"/>
    <d v="2015-04-13T02:51:57"/>
    <n v="2015"/>
    <x v="6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e v="#DIV/0!"/>
    <d v="2014-07-09T14:12:29"/>
    <x v="3"/>
    <x v="3"/>
    <d v="2014-08-23T14:12:29"/>
    <n v="2014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e v="#DIV/0!"/>
    <d v="2016-04-27T19:49:05"/>
    <x v="2"/>
    <x v="6"/>
    <d v="2016-05-18T19:49:05"/>
    <n v="2016"/>
    <x v="1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e v="#DIV/0!"/>
    <d v="2014-12-13T02:36:34"/>
    <x v="3"/>
    <x v="11"/>
    <d v="2015-01-12T02:36:34"/>
    <n v="2015"/>
    <x v="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e v="#DIV/0!"/>
    <d v="2015-02-25T00:14:07"/>
    <x v="0"/>
    <x v="2"/>
    <d v="2015-04-10T23:14:07"/>
    <n v="2015"/>
    <x v="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e v="#DIV/0!"/>
    <d v="2014-07-10T19:41:37"/>
    <x v="3"/>
    <x v="3"/>
    <d v="2014-08-04T19:41:37"/>
    <n v="201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e v="#DIV/0!"/>
    <d v="2015-08-22T00:32:59"/>
    <x v="0"/>
    <x v="10"/>
    <d v="2015-10-09T17:00:00"/>
    <n v="2015"/>
    <x v="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d v="2014-07-17T19:55:03"/>
    <x v="3"/>
    <x v="3"/>
    <d v="2014-09-15T19:55:03"/>
    <n v="2014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d v="2015-04-16T07:50:03"/>
    <x v="0"/>
    <x v="6"/>
    <d v="2015-05-16T03:00:00"/>
    <n v="2015"/>
    <x v="1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d v="2015-10-17T15:04:58"/>
    <x v="0"/>
    <x v="9"/>
    <d v="2015-11-16T16:04:58"/>
    <n v="2015"/>
    <x v="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d v="2016-09-29T23:43:54"/>
    <x v="2"/>
    <x v="8"/>
    <d v="2016-10-29T23:43:54"/>
    <n v="2016"/>
    <x v="1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d v="2015-01-15T18:28:00"/>
    <x v="0"/>
    <x v="1"/>
    <d v="2015-03-16T17:28:00"/>
    <n v="2015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e v="#DIV/0!"/>
    <d v="2015-05-16T04:09:29"/>
    <x v="0"/>
    <x v="5"/>
    <d v="2015-06-15T04:09:29"/>
    <n v="2015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d v="2014-06-05T23:07:12"/>
    <x v="3"/>
    <x v="0"/>
    <d v="2014-07-05T23:07:12"/>
    <n v="2014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d v="2015-11-25T07:55:36"/>
    <x v="0"/>
    <x v="4"/>
    <d v="2015-12-25T07:55:36"/>
    <n v="2015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d v="2015-11-30T16:12:33"/>
    <x v="0"/>
    <x v="4"/>
    <d v="2015-12-30T16:12:33"/>
    <n v="2015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d v="2015-02-07T16:13:46"/>
    <x v="0"/>
    <x v="2"/>
    <d v="2015-03-31T13:14:00"/>
    <n v="2015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d v="2016-02-22T12:52:07"/>
    <x v="2"/>
    <x v="2"/>
    <d v="2016-03-23T11:52:07"/>
    <n v="2016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e v="#DIV/0!"/>
    <d v="2016-01-19T14:08:17"/>
    <x v="2"/>
    <x v="1"/>
    <d v="2016-01-26T14:08:17"/>
    <n v="2016"/>
    <x v="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d v="2016-01-13T21:45:24"/>
    <x v="2"/>
    <x v="1"/>
    <d v="2016-03-13T20:45:24"/>
    <n v="2016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d v="2014-09-05T19:13:41"/>
    <x v="3"/>
    <x v="8"/>
    <d v="2014-10-05T19:13:41"/>
    <n v="2014"/>
    <x v="1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e v="#DIV/0!"/>
    <d v="2015-03-26T20:17:06"/>
    <x v="0"/>
    <x v="7"/>
    <d v="2015-04-25T20:17:06"/>
    <n v="2015"/>
    <x v="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d v="2014-07-08T23:13:48"/>
    <x v="3"/>
    <x v="3"/>
    <d v="2014-08-07T23:13:48"/>
    <n v="201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d v="2017-01-25T05:51:40"/>
    <x v="1"/>
    <x v="1"/>
    <d v="2017-02-24T05:51:40"/>
    <n v="2017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d v="2014-07-08T15:56:49"/>
    <x v="3"/>
    <x v="3"/>
    <d v="2014-08-07T15:56:49"/>
    <n v="2014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d v="2016-05-20T08:11:57"/>
    <x v="2"/>
    <x v="5"/>
    <d v="2016-06-19T08:11:57"/>
    <n v="2016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d v="2015-08-24T20:10:01"/>
    <x v="0"/>
    <x v="10"/>
    <d v="2015-09-23T20:10:01"/>
    <n v="2015"/>
    <x v="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d v="2014-06-19T18:05:47"/>
    <x v="3"/>
    <x v="0"/>
    <d v="2014-08-03T18:05:47"/>
    <n v="2014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d v="2016-01-25T21:36:40"/>
    <x v="2"/>
    <x v="1"/>
    <d v="2016-03-25T20:36:40"/>
    <n v="2016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d v="2012-08-29T21:39:09"/>
    <x v="5"/>
    <x v="10"/>
    <d v="2012-09-13T03:59:00"/>
    <n v="2012"/>
    <x v="7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d v="2014-10-03T17:56:08"/>
    <x v="3"/>
    <x v="9"/>
    <d v="2014-11-12T21:20:00"/>
    <n v="2014"/>
    <x v="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d v="2013-12-09T21:54:14"/>
    <x v="4"/>
    <x v="11"/>
    <d v="2013-12-23T21:54:14"/>
    <n v="201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d v="2012-03-30T01:13:43"/>
    <x v="5"/>
    <x v="7"/>
    <d v="2012-04-29T01:13:43"/>
    <n v="2012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d v="2016-05-18T12:59:50"/>
    <x v="2"/>
    <x v="5"/>
    <d v="2016-06-17T12:59:50"/>
    <n v="2016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d v="2014-03-28T17:06:22"/>
    <x v="3"/>
    <x v="7"/>
    <d v="2014-04-29T17:06:22"/>
    <n v="2014"/>
    <x v="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d v="2015-06-29T20:59:32"/>
    <x v="0"/>
    <x v="0"/>
    <d v="2015-08-12T02:00:00"/>
    <n v="2015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d v="2017-02-01T19:14:28"/>
    <x v="1"/>
    <x v="2"/>
    <d v="2017-03-15T00:00:00"/>
    <n v="2017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d v="2012-06-15T05:42:31"/>
    <x v="5"/>
    <x v="0"/>
    <d v="2012-07-15T05:42:31"/>
    <n v="2012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d v="2016-07-13T21:08:45"/>
    <x v="2"/>
    <x v="3"/>
    <d v="2016-08-22T06:59:00"/>
    <n v="2016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d v="2016-11-30T08:03:34"/>
    <x v="2"/>
    <x v="4"/>
    <d v="2017-01-02T22:59:00"/>
    <n v="2017"/>
    <x v="9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d v="2014-12-09T03:26:10"/>
    <x v="3"/>
    <x v="11"/>
    <d v="2015-01-09T03:26:10"/>
    <n v="2015"/>
    <x v="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d v="2012-08-22T19:38:14"/>
    <x v="5"/>
    <x v="10"/>
    <d v="2012-09-21T19:38:14"/>
    <n v="2012"/>
    <x v="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d v="2014-04-01T17:00:12"/>
    <x v="3"/>
    <x v="6"/>
    <d v="2014-04-30T05:00:00"/>
    <n v="2014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d v="2016-03-24T11:56:04"/>
    <x v="2"/>
    <x v="7"/>
    <d v="2016-04-30T12:00:00"/>
    <n v="2016"/>
    <x v="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d v="2015-07-26T23:52:09"/>
    <x v="0"/>
    <x v="3"/>
    <d v="2015-08-25T23:52:09"/>
    <n v="2015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d v="2014-09-20T20:59:11"/>
    <x v="3"/>
    <x v="8"/>
    <d v="2014-10-20T20:59:11"/>
    <n v="2014"/>
    <x v="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d v="2015-10-02T19:01:01"/>
    <x v="0"/>
    <x v="9"/>
    <d v="2015-12-01T20:01:01"/>
    <n v="2015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d v="2015-09-26T21:13:24"/>
    <x v="0"/>
    <x v="8"/>
    <d v="2015-10-23T11:00:00"/>
    <n v="2015"/>
    <x v="1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d v="2015-09-04T04:00:42"/>
    <x v="0"/>
    <x v="8"/>
    <d v="2015-10-11T01:00:00"/>
    <n v="2015"/>
    <x v="11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d v="2015-04-21T17:56:28"/>
    <x v="0"/>
    <x v="6"/>
    <d v="2015-05-21T17:56:28"/>
    <n v="2015"/>
    <x v="1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d v="2016-11-15T17:50:16"/>
    <x v="2"/>
    <x v="4"/>
    <d v="2016-12-30T17:50:16"/>
    <n v="2016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d v="2016-11-18T06:09:26"/>
    <x v="2"/>
    <x v="4"/>
    <d v="2016-12-02T06:09:26"/>
    <n v="2016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d v="2012-08-23T10:07:02"/>
    <x v="5"/>
    <x v="10"/>
    <d v="2012-09-13T10:07:02"/>
    <n v="2012"/>
    <x v="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d v="2016-10-15T19:26:48"/>
    <x v="2"/>
    <x v="9"/>
    <d v="2016-11-09T20:26:48"/>
    <n v="2016"/>
    <x v="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d v="2015-05-04T15:04:29"/>
    <x v="0"/>
    <x v="5"/>
    <d v="2015-06-03T15:04:29"/>
    <n v="2015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d v="2015-10-27T19:54:21"/>
    <x v="0"/>
    <x v="9"/>
    <d v="2015-11-26T20:54:21"/>
    <n v="2015"/>
    <x v="8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d v="2014-11-10T23:11:07"/>
    <x v="3"/>
    <x v="4"/>
    <d v="2014-11-30T23:11:07"/>
    <n v="2014"/>
    <x v="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d v="2015-04-14T12:55:22"/>
    <x v="0"/>
    <x v="6"/>
    <d v="2015-05-14T12:55:22"/>
    <n v="2015"/>
    <x v="1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d v="2016-06-03T02:31:52"/>
    <x v="2"/>
    <x v="0"/>
    <d v="2016-06-30T10:00:00"/>
    <n v="2016"/>
    <x v="5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d v="2015-08-02T04:03:47"/>
    <x v="0"/>
    <x v="10"/>
    <d v="2015-08-30T04:03:47"/>
    <n v="2015"/>
    <x v="3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d v="2016-05-04T01:28:59"/>
    <x v="2"/>
    <x v="5"/>
    <d v="2016-05-29T01:28:59"/>
    <n v="2016"/>
    <x v="1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d v="2014-01-28T19:45:32"/>
    <x v="3"/>
    <x v="1"/>
    <d v="2014-02-27T23:00:00"/>
    <n v="2014"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d v="2016-08-30T15:45:21"/>
    <x v="2"/>
    <x v="10"/>
    <d v="2016-09-29T15:45:21"/>
    <n v="2016"/>
    <x v="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d v="2015-02-02T22:49:21"/>
    <x v="0"/>
    <x v="2"/>
    <d v="2015-03-09T21:49:21"/>
    <n v="201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d v="2016-09-23T14:45:14"/>
    <x v="2"/>
    <x v="8"/>
    <d v="2016-10-16T01:00:00"/>
    <n v="2016"/>
    <x v="1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d v="2016-09-26T13:11:15"/>
    <x v="2"/>
    <x v="8"/>
    <d v="2016-10-12T13:11:15"/>
    <n v="2016"/>
    <x v="1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d v="2014-12-16T21:54:55"/>
    <x v="3"/>
    <x v="11"/>
    <d v="2015-01-15T21:54:55"/>
    <n v="2015"/>
    <x v="9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d v="2015-01-20T20:45:48"/>
    <x v="0"/>
    <x v="1"/>
    <d v="2015-02-19T20:45:48"/>
    <n v="2015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d v="2015-04-09T03:51:14"/>
    <x v="0"/>
    <x v="6"/>
    <d v="2015-06-08T03:51:14"/>
    <n v="2015"/>
    <x v="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d v="2014-08-29T19:51:03"/>
    <x v="3"/>
    <x v="10"/>
    <d v="2014-09-15T20:09:00"/>
    <n v="2014"/>
    <x v="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e v="#DIV/0!"/>
    <d v="2016-06-15T05:55:08"/>
    <x v="2"/>
    <x v="0"/>
    <d v="2016-07-15T06:57:00"/>
    <n v="201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d v="2016-11-15T13:58:35"/>
    <x v="2"/>
    <x v="4"/>
    <d v="2016-12-21T07:59:00"/>
    <n v="2016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d v="2017-02-08T19:00:35"/>
    <x v="1"/>
    <x v="2"/>
    <d v="2017-03-10T19:00:35"/>
    <n v="2017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d v="2014-10-09T20:13:23"/>
    <x v="3"/>
    <x v="9"/>
    <d v="2014-11-08T21:13:23"/>
    <n v="2014"/>
    <x v="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d v="2015-08-10T07:31:09"/>
    <x v="0"/>
    <x v="10"/>
    <d v="2015-09-09T07:31:09"/>
    <n v="2015"/>
    <x v="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d v="2015-07-15T06:16:59"/>
    <x v="0"/>
    <x v="3"/>
    <d v="2015-08-14T06:16:59"/>
    <n v="2015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d v="2016-02-08T17:09:20"/>
    <x v="2"/>
    <x v="2"/>
    <d v="2016-03-09T17:09:20"/>
    <n v="2016"/>
    <x v="1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d v="2015-12-03T23:55:41"/>
    <x v="0"/>
    <x v="11"/>
    <d v="2016-02-01T23:55:41"/>
    <n v="2016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d v="2016-11-21T14:59:03"/>
    <x v="2"/>
    <x v="4"/>
    <d v="2016-12-21T14:59:03"/>
    <n v="2016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d v="2015-11-19T19:20:09"/>
    <x v="0"/>
    <x v="4"/>
    <d v="2015-12-17T19:20:09"/>
    <n v="2015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d v="2014-11-10T03:48:45"/>
    <x v="3"/>
    <x v="4"/>
    <d v="2014-12-10T03:48:45"/>
    <n v="2014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d v="2014-05-12T15:38:47"/>
    <x v="3"/>
    <x v="5"/>
    <d v="2014-06-13T04:00:00"/>
    <n v="2014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d v="2015-02-20T14:25:26"/>
    <x v="0"/>
    <x v="2"/>
    <d v="2015-04-21T13:25:26"/>
    <n v="2015"/>
    <x v="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d v="2016-01-12T20:47:27"/>
    <x v="2"/>
    <x v="1"/>
    <d v="2016-02-09T20:00:00"/>
    <n v="2016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d v="2017-02-01T16:31:28"/>
    <x v="1"/>
    <x v="2"/>
    <d v="2017-03-12T19:00:00"/>
    <n v="2017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d v="2016-06-30T22:17:33"/>
    <x v="2"/>
    <x v="0"/>
    <d v="2016-08-03T01:30:00"/>
    <n v="2016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d v="2016-06-30T21:13:14"/>
    <x v="2"/>
    <x v="0"/>
    <d v="2016-07-30T21:13:14"/>
    <n v="2016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d v="2015-03-19T01:40:10"/>
    <x v="0"/>
    <x v="7"/>
    <d v="2015-04-18T01:40:10"/>
    <n v="2015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d v="2015-09-25T17:06:58"/>
    <x v="0"/>
    <x v="8"/>
    <d v="2015-11-24T18:06:58"/>
    <n v="2015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d v="2013-09-25T23:00:10"/>
    <x v="4"/>
    <x v="8"/>
    <d v="2013-10-25T23:00:10"/>
    <n v="2013"/>
    <x v="1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d v="2015-07-22T17:55:13"/>
    <x v="0"/>
    <x v="3"/>
    <d v="2015-08-21T17:55:13"/>
    <n v="2015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d v="2015-08-06T14:56:47"/>
    <x v="0"/>
    <x v="10"/>
    <d v="2015-09-04T15:00:00"/>
    <n v="2015"/>
    <x v="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d v="2015-11-05T00:36:37"/>
    <x v="0"/>
    <x v="4"/>
    <d v="2015-12-09T06:59:00"/>
    <n v="2015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d v="2015-03-20T21:29:34"/>
    <x v="0"/>
    <x v="7"/>
    <d v="2015-05-04T21:29:34"/>
    <n v="2015"/>
    <x v="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d v="2015-08-19T18:20:39"/>
    <x v="0"/>
    <x v="10"/>
    <d v="2015-09-25T21:00:00"/>
    <n v="2015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d v="2016-01-11T22:13:36"/>
    <x v="2"/>
    <x v="1"/>
    <d v="2016-02-10T22:13:36"/>
    <n v="201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d v="2015-09-28T14:07:45"/>
    <x v="0"/>
    <x v="8"/>
    <d v="2015-11-09T14:32:00"/>
    <n v="2015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d v="2015-11-11T00:51:36"/>
    <x v="0"/>
    <x v="4"/>
    <d v="2016-01-10T00:51:36"/>
    <n v="2016"/>
    <x v="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d v="2014-07-01T00:29:40"/>
    <x v="3"/>
    <x v="3"/>
    <d v="2014-07-29T00:29:40"/>
    <n v="2014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d v="2014-11-19T17:58:36"/>
    <x v="3"/>
    <x v="4"/>
    <d v="2014-12-19T19:38:00"/>
    <n v="2014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d v="2015-12-06T21:13:10"/>
    <x v="0"/>
    <x v="11"/>
    <d v="2015-12-28T06:00:00"/>
    <n v="2015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d v="2014-09-30T12:59:59"/>
    <x v="3"/>
    <x v="8"/>
    <d v="2014-10-29T22:45:00"/>
    <n v="2014"/>
    <x v="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d v="2016-06-08T15:11:10"/>
    <x v="2"/>
    <x v="0"/>
    <d v="2016-07-05T04:59:00"/>
    <n v="2016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d v="2014-10-11T20:34:49"/>
    <x v="3"/>
    <x v="9"/>
    <d v="2014-11-10T21:34:49"/>
    <n v="2014"/>
    <x v="8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d v="2016-04-22T14:59:34"/>
    <x v="2"/>
    <x v="6"/>
    <d v="2016-05-22T14:59:34"/>
    <n v="2016"/>
    <x v="1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d v="2014-06-03T00:42:23"/>
    <x v="3"/>
    <x v="0"/>
    <d v="2014-07-03T00:42:23"/>
    <n v="2014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d v="2015-08-25T19:09:25"/>
    <x v="0"/>
    <x v="10"/>
    <d v="2015-09-24T19:09:25"/>
    <n v="2015"/>
    <x v="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d v="2015-01-29T00:01:34"/>
    <x v="0"/>
    <x v="1"/>
    <d v="2015-02-28T00:01:34"/>
    <n v="2015"/>
    <x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d v="2016-03-07T05:04:51"/>
    <x v="2"/>
    <x v="7"/>
    <d v="2016-04-06T04:04:51"/>
    <n v="2016"/>
    <x v="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d v="2014-06-15T21:29:10"/>
    <x v="3"/>
    <x v="0"/>
    <d v="2014-07-10T21:29:10"/>
    <n v="2014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d v="2014-10-20T20:55:40"/>
    <x v="3"/>
    <x v="9"/>
    <d v="2014-11-22T05:59:00"/>
    <n v="2014"/>
    <x v="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d v="2015-01-30T18:07:20"/>
    <x v="0"/>
    <x v="1"/>
    <d v="2015-03-01T18:07:20"/>
    <n v="2015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d v="2014-06-30T21:57:05"/>
    <x v="3"/>
    <x v="0"/>
    <d v="2014-08-09T21:57:05"/>
    <n v="201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d v="2015-02-26T16:42:10"/>
    <x v="0"/>
    <x v="2"/>
    <d v="2015-04-27T15:42:10"/>
    <n v="2015"/>
    <x v="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e v="#DIV/0!"/>
    <d v="2014-09-10T23:23:43"/>
    <x v="3"/>
    <x v="8"/>
    <d v="2014-09-30T23:23:43"/>
    <n v="2014"/>
    <x v="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e v="#DIV/0!"/>
    <d v="2015-05-30T15:21:58"/>
    <x v="0"/>
    <x v="5"/>
    <d v="2015-06-29T15:21:58"/>
    <n v="2015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d v="2015-01-24T02:51:10"/>
    <x v="0"/>
    <x v="1"/>
    <d v="2015-02-24T03:00:00"/>
    <n v="2015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d v="2016-06-30T23:04:50"/>
    <x v="2"/>
    <x v="0"/>
    <d v="2016-07-30T23:04:50"/>
    <n v="2016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d v="2015-04-19T02:31:16"/>
    <x v="0"/>
    <x v="6"/>
    <d v="2015-06-03T02:31:16"/>
    <n v="2015"/>
    <x v="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d v="2015-03-26T17:22:37"/>
    <x v="0"/>
    <x v="7"/>
    <d v="2015-05-10T17:22:37"/>
    <n v="2015"/>
    <x v="1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d v="2015-02-23T08:01:00"/>
    <x v="0"/>
    <x v="2"/>
    <d v="2015-03-25T07:01:00"/>
    <n v="2015"/>
    <x v="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d v="2014-07-14T03:19:26"/>
    <x v="3"/>
    <x v="3"/>
    <d v="2014-08-13T03:19:26"/>
    <n v="2014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d v="2014-08-27T03:22:19"/>
    <x v="3"/>
    <x v="10"/>
    <d v="2014-09-26T03:22:19"/>
    <n v="2014"/>
    <x v="7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d v="2015-02-13T04:21:58"/>
    <x v="0"/>
    <x v="2"/>
    <d v="2015-04-14T03:21:58"/>
    <n v="2015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d v="2014-11-21T20:16:00"/>
    <x v="3"/>
    <x v="4"/>
    <d v="2014-12-25T20:16:00"/>
    <n v="2014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d v="2015-07-02T22:33:43"/>
    <x v="0"/>
    <x v="3"/>
    <d v="2015-08-02T22:00:00"/>
    <n v="2015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d v="2014-05-28T21:33:28"/>
    <x v="3"/>
    <x v="5"/>
    <d v="2014-06-27T21:33:28"/>
    <n v="2014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e v="#DIV/0!"/>
    <d v="2014-07-09T21:31:03"/>
    <x v="3"/>
    <x v="3"/>
    <d v="2014-08-08T21:31:03"/>
    <n v="2014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d v="2014-08-19T20:59:32"/>
    <x v="3"/>
    <x v="10"/>
    <d v="2014-09-18T20:59:32"/>
    <n v="2014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d v="2017-03-07T18:35:34"/>
    <x v="1"/>
    <x v="7"/>
    <d v="2017-04-07T17:35:34"/>
    <n v="2017"/>
    <x v="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d v="2017-03-06T19:14:37"/>
    <x v="1"/>
    <x v="7"/>
    <d v="2017-04-05T18:14:37"/>
    <n v="2017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d v="2017-01-21T16:33:50"/>
    <x v="1"/>
    <x v="1"/>
    <d v="2017-03-22T15:33:50"/>
    <n v="2017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d v="2017-02-21T20:41:54"/>
    <x v="1"/>
    <x v="2"/>
    <d v="2017-04-05T19:41:54"/>
    <n v="2017"/>
    <x v="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d v="2017-02-07T21:59:18"/>
    <x v="1"/>
    <x v="2"/>
    <d v="2017-03-24T20:59:18"/>
    <n v="2017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d v="2014-09-17T07:04:43"/>
    <x v="3"/>
    <x v="8"/>
    <d v="2014-10-16T06:59:00"/>
    <n v="2014"/>
    <x v="1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d v="2013-04-27T18:47:23"/>
    <x v="4"/>
    <x v="6"/>
    <d v="2013-05-27T06:59:00"/>
    <n v="2013"/>
    <x v="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d v="2016-05-22T16:45:26"/>
    <x v="2"/>
    <x v="5"/>
    <d v="2016-07-21T16:45:26"/>
    <n v="201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d v="2016-08-30T03:35:41"/>
    <x v="2"/>
    <x v="10"/>
    <d v="2016-10-04T03:59:00"/>
    <n v="2016"/>
    <x v="1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d v="2014-07-08T05:30:28"/>
    <x v="3"/>
    <x v="3"/>
    <d v="2014-08-09T02:00:00"/>
    <n v="2014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d v="2014-05-21T17:53:10"/>
    <x v="3"/>
    <x v="5"/>
    <d v="2014-06-20T22:01:00"/>
    <n v="2014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d v="2013-06-07T01:29:20"/>
    <x v="4"/>
    <x v="0"/>
    <d v="2013-07-13T18:00:00"/>
    <n v="2013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d v="2015-11-14T15:41:24"/>
    <x v="0"/>
    <x v="4"/>
    <d v="2015-12-24T15:41:24"/>
    <n v="2015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d v="2016-09-16T15:43:16"/>
    <x v="2"/>
    <x v="8"/>
    <d v="2016-10-14T23:00:00"/>
    <n v="2016"/>
    <x v="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d v="2016-01-18T09:33:48"/>
    <x v="2"/>
    <x v="1"/>
    <d v="2016-02-21T09:33:48"/>
    <n v="2016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d v="2015-09-08T07:59:53"/>
    <x v="0"/>
    <x v="8"/>
    <d v="2015-10-08T07:59:53"/>
    <n v="2015"/>
    <x v="1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d v="2014-10-22T21:57:29"/>
    <x v="3"/>
    <x v="9"/>
    <d v="2014-12-06T22:57:29"/>
    <n v="2014"/>
    <x v="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d v="2016-04-05T14:19:05"/>
    <x v="2"/>
    <x v="6"/>
    <d v="2016-05-03T23:00:00"/>
    <n v="2016"/>
    <x v="1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d v="2016-02-18T00:44:54"/>
    <x v="2"/>
    <x v="2"/>
    <d v="2016-04-17T23:44:54"/>
    <n v="2016"/>
    <x v="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d v="2016-10-12T11:10:53"/>
    <x v="2"/>
    <x v="9"/>
    <d v="2016-11-11T12:10:53"/>
    <n v="2016"/>
    <x v="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d v="2013-08-07T13:03:18"/>
    <x v="4"/>
    <x v="10"/>
    <d v="2013-09-06T19:00:00"/>
    <n v="2013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d v="2016-11-30T20:34:13"/>
    <x v="2"/>
    <x v="4"/>
    <d v="2017-01-29T20:34:13"/>
    <n v="2017"/>
    <x v="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d v="2014-11-01T20:08:08"/>
    <x v="3"/>
    <x v="4"/>
    <d v="2014-12-31T21:08:08"/>
    <n v="2014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d v="2015-07-14T07:50:59"/>
    <x v="0"/>
    <x v="3"/>
    <d v="2015-08-15T07:50:59"/>
    <n v="2015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d v="2017-01-10T17:52:15"/>
    <x v="1"/>
    <x v="1"/>
    <d v="2017-03-01T17:52:15"/>
    <n v="2017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d v="2016-03-23T13:55:11"/>
    <x v="2"/>
    <x v="7"/>
    <d v="2016-04-22T13:55:11"/>
    <n v="2016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d v="2015-07-13T16:14:23"/>
    <x v="0"/>
    <x v="3"/>
    <d v="2015-08-07T16:14:23"/>
    <n v="2015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d v="2015-11-25T14:23:54"/>
    <x v="0"/>
    <x v="4"/>
    <d v="2015-12-30T14:23:54"/>
    <n v="2015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d v="2015-04-01T05:46:37"/>
    <x v="0"/>
    <x v="6"/>
    <d v="2015-05-01T05:46:37"/>
    <n v="2015"/>
    <x v="1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d v="2013-03-18T12:59:35"/>
    <x v="4"/>
    <x v="7"/>
    <d v="2013-04-22T12:59:35"/>
    <n v="2013"/>
    <x v="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d v="2014-08-21T12:37:02"/>
    <x v="3"/>
    <x v="10"/>
    <d v="2014-10-18T04:00:00"/>
    <n v="2014"/>
    <x v="1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d v="2013-04-25T19:23:48"/>
    <x v="4"/>
    <x v="6"/>
    <d v="2013-05-28T00:00:00"/>
    <n v="2013"/>
    <x v="1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d v="2015-02-09T06:32:54"/>
    <x v="0"/>
    <x v="2"/>
    <d v="2015-04-10T05:32:54"/>
    <n v="2015"/>
    <x v="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d v="2016-09-13T16:03:12"/>
    <x v="2"/>
    <x v="8"/>
    <d v="2016-10-13T21:59:00"/>
    <n v="2016"/>
    <x v="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d v="2013-02-11T02:54:10"/>
    <x v="4"/>
    <x v="2"/>
    <d v="2013-03-13T20:00:00"/>
    <n v="2013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d v="2014-03-24T15:59:33"/>
    <x v="3"/>
    <x v="7"/>
    <d v="2014-04-23T15:59:33"/>
    <n v="2014"/>
    <x v="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d v="2013-12-03T22:01:27"/>
    <x v="4"/>
    <x v="11"/>
    <d v="2014-01-15T19:00:00"/>
    <n v="2014"/>
    <x v="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d v="2016-09-07T03:26:44"/>
    <x v="2"/>
    <x v="8"/>
    <d v="2016-11-06T03:26:44"/>
    <n v="2016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d v="2014-03-21T21:18:37"/>
    <x v="3"/>
    <x v="7"/>
    <d v="2014-05-05T21:18:37"/>
    <n v="2014"/>
    <x v="1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d v="2015-02-10T00:45:52"/>
    <x v="0"/>
    <x v="2"/>
    <d v="2015-03-11T23:45:52"/>
    <n v="2015"/>
    <x v="1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d v="2014-09-29T15:46:42"/>
    <x v="3"/>
    <x v="8"/>
    <d v="2014-10-20T02:07:00"/>
    <n v="2014"/>
    <x v="1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d v="2012-05-01T17:16:27"/>
    <x v="5"/>
    <x v="5"/>
    <d v="2012-05-15T17:16:27"/>
    <n v="2012"/>
    <x v="1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e v="#DIV/0!"/>
    <d v="2016-09-19T07:53:27"/>
    <x v="2"/>
    <x v="8"/>
    <d v="2016-10-19T07:53:27"/>
    <n v="2016"/>
    <x v="1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d v="2012-01-30T01:29:58"/>
    <x v="5"/>
    <x v="1"/>
    <d v="2012-02-29T01:29:58"/>
    <n v="2012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d v="2012-05-15T23:42:48"/>
    <x v="5"/>
    <x v="5"/>
    <d v="2012-07-14T23:42:48"/>
    <n v="2012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d v="2014-07-30T18:45:11"/>
    <x v="3"/>
    <x v="3"/>
    <d v="2014-08-29T18:45:11"/>
    <n v="2014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d v="2012-05-15T15:33:17"/>
    <x v="5"/>
    <x v="5"/>
    <d v="2012-06-16T03:10:00"/>
    <n v="2012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d v="2016-08-03T17:03:22"/>
    <x v="2"/>
    <x v="10"/>
    <d v="2016-09-02T17:03:22"/>
    <n v="2016"/>
    <x v="7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d v="2015-03-05T19:10:37"/>
    <x v="0"/>
    <x v="7"/>
    <d v="2015-04-04T18:10:37"/>
    <n v="2015"/>
    <x v="6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e v="#DIV/0!"/>
    <d v="2012-06-18T21:35:45"/>
    <x v="5"/>
    <x v="0"/>
    <d v="2012-06-30T20:00:00"/>
    <n v="2012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e v="#DIV/0!"/>
    <d v="2014-04-18T21:17:22"/>
    <x v="3"/>
    <x v="6"/>
    <d v="2014-06-17T21:17:22"/>
    <n v="2014"/>
    <x v="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d v="2011-11-08T18:21:44"/>
    <x v="6"/>
    <x v="4"/>
    <d v="2011-12-18T18:21:44"/>
    <n v="2011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d v="2012-07-27T21:37:03"/>
    <x v="5"/>
    <x v="3"/>
    <d v="2012-08-26T21:37:03"/>
    <n v="2012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e v="#DIV/0!"/>
    <d v="2014-08-12T15:15:51"/>
    <x v="3"/>
    <x v="10"/>
    <d v="2014-09-11T15:15:51"/>
    <n v="2014"/>
    <x v="7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d v="2015-03-09T18:58:47"/>
    <x v="0"/>
    <x v="7"/>
    <d v="2015-04-08T18:58:47"/>
    <n v="2015"/>
    <x v="6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d v="2013-12-12T21:36:41"/>
    <x v="4"/>
    <x v="11"/>
    <d v="2014-01-11T21:36:41"/>
    <n v="2014"/>
    <x v="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d v="2016-07-22T15:45:32"/>
    <x v="2"/>
    <x v="3"/>
    <d v="2016-08-06T15:45:32"/>
    <n v="2016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d v="2016-09-26T10:36:23"/>
    <x v="2"/>
    <x v="8"/>
    <d v="2016-10-10T10:36:23"/>
    <n v="2016"/>
    <x v="1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d v="2016-06-03T08:47:46"/>
    <x v="2"/>
    <x v="0"/>
    <d v="2016-07-16T08:47:46"/>
    <n v="201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e v="#DIV/0!"/>
    <d v="2013-05-21T11:04:18"/>
    <x v="4"/>
    <x v="5"/>
    <d v="2013-06-20T11:04:18"/>
    <n v="2013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d v="2012-12-04T01:31:33"/>
    <x v="5"/>
    <x v="11"/>
    <d v="2013-01-03T01:31:33"/>
    <n v="2013"/>
    <x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d v="2012-01-19T00:53:15"/>
    <x v="5"/>
    <x v="1"/>
    <d v="2012-03-18T23:53:15"/>
    <n v="2012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d v="2013-04-09T13:54:44"/>
    <x v="4"/>
    <x v="6"/>
    <d v="2013-05-24T13:54:44"/>
    <n v="2013"/>
    <x v="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d v="2012-05-01T07:00:31"/>
    <x v="5"/>
    <x v="5"/>
    <d v="2012-05-30T19:00:00"/>
    <n v="2012"/>
    <x v="1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e v="#DIV/0!"/>
    <d v="2012-10-12T13:53:48"/>
    <x v="5"/>
    <x v="9"/>
    <d v="2012-10-28T13:53:48"/>
    <n v="2012"/>
    <x v="1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d v="2011-07-12T16:01:58"/>
    <x v="6"/>
    <x v="3"/>
    <d v="2011-08-11T16:01:58"/>
    <n v="2011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d v="2015-06-17T23:00:50"/>
    <x v="0"/>
    <x v="0"/>
    <d v="2015-08-16T23:00:50"/>
    <n v="2015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d v="2012-02-28T14:45:23"/>
    <x v="5"/>
    <x v="2"/>
    <d v="2012-03-29T13:45:23"/>
    <n v="2012"/>
    <x v="1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d v="2014-04-16T19:49:50"/>
    <x v="3"/>
    <x v="6"/>
    <d v="2014-06-05T19:49:50"/>
    <n v="2014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d v="2014-02-16T16:55:30"/>
    <x v="3"/>
    <x v="2"/>
    <d v="2014-03-18T15:55:30"/>
    <n v="2014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e v="#DIV/0!"/>
    <d v="2012-12-14T12:45:40"/>
    <x v="5"/>
    <x v="11"/>
    <d v="2013-02-01T17:00:00"/>
    <n v="2013"/>
    <x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e v="#DIV/0!"/>
    <d v="2013-09-20T20:51:34"/>
    <x v="4"/>
    <x v="8"/>
    <d v="2013-10-05T20:51:34"/>
    <n v="2013"/>
    <x v="1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d v="2016-04-14T20:45:21"/>
    <x v="2"/>
    <x v="6"/>
    <d v="2016-04-24T20:45:21"/>
    <n v="2016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d v="2013-02-06T03:02:08"/>
    <x v="4"/>
    <x v="2"/>
    <d v="2013-03-08T03:02:08"/>
    <n v="2013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d v="2011-11-16T00:19:14"/>
    <x v="6"/>
    <x v="4"/>
    <d v="2011-12-16T00:19:14"/>
    <n v="2011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d v="2015-05-12T07:07:56"/>
    <x v="0"/>
    <x v="5"/>
    <d v="2015-06-12T07:07:56"/>
    <n v="2015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d v="2015-06-17T16:03:24"/>
    <x v="0"/>
    <x v="0"/>
    <d v="2015-07-17T16:03:24"/>
    <n v="2015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d v="2014-07-26T23:28:26"/>
    <x v="3"/>
    <x v="3"/>
    <d v="2014-08-25T23:28:26"/>
    <n v="201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d v="2015-10-23T14:03:41"/>
    <x v="0"/>
    <x v="9"/>
    <d v="2015-11-22T15:03:41"/>
    <n v="2015"/>
    <x v="8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e v="#DIV/0!"/>
    <d v="2017-02-08T10:44:48"/>
    <x v="1"/>
    <x v="2"/>
    <d v="2017-03-10T10:44:48"/>
    <n v="2017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d v="2015-01-14T22:35:54"/>
    <x v="0"/>
    <x v="1"/>
    <d v="2015-02-12T07:00:00"/>
    <n v="2015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d v="2015-01-22T22:11:58"/>
    <x v="0"/>
    <x v="1"/>
    <d v="2015-02-17T04:59:00"/>
    <n v="2015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d v="2015-04-09T12:50:46"/>
    <x v="0"/>
    <x v="6"/>
    <d v="2015-04-23T12:50:46"/>
    <n v="2015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d v="2014-10-08T18:54:03"/>
    <x v="3"/>
    <x v="9"/>
    <d v="2014-10-29T18:54:03"/>
    <n v="2014"/>
    <x v="1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d v="2016-07-07T04:32:47"/>
    <x v="2"/>
    <x v="3"/>
    <d v="2016-08-05T21:00:00"/>
    <n v="2016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d v="2014-06-25T13:39:40"/>
    <x v="3"/>
    <x v="0"/>
    <d v="2014-07-09T13:39:40"/>
    <n v="2014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d v="2014-06-18T04:45:52"/>
    <x v="3"/>
    <x v="0"/>
    <d v="2014-07-18T04:45:52"/>
    <n v="2014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d v="2016-06-29T16:50:43"/>
    <x v="2"/>
    <x v="0"/>
    <d v="2016-07-29T16:50:43"/>
    <n v="2016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d v="2015-02-21T00:18:54"/>
    <x v="0"/>
    <x v="2"/>
    <d v="2015-03-12T04:00:00"/>
    <n v="2015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d v="2015-01-12T22:31:43"/>
    <x v="0"/>
    <x v="1"/>
    <d v="2015-02-11T22:31:43"/>
    <n v="2015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d v="2016-08-09T21:35:59"/>
    <x v="2"/>
    <x v="10"/>
    <d v="2016-09-09T04:00:00"/>
    <n v="2016"/>
    <x v="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d v="2015-06-28T05:32:39"/>
    <x v="0"/>
    <x v="0"/>
    <d v="2015-08-12T05:32:39"/>
    <n v="2015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d v="2015-06-21T10:03:25"/>
    <x v="0"/>
    <x v="0"/>
    <d v="2015-07-21T10:03:25"/>
    <n v="201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d v="2016-02-16T16:35:59"/>
    <x v="2"/>
    <x v="2"/>
    <d v="2016-03-03T19:00:00"/>
    <n v="2016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d v="2014-05-21T12:37:21"/>
    <x v="3"/>
    <x v="5"/>
    <d v="2014-06-06T23:00:00"/>
    <n v="2014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d v="2014-06-05T12:40:28"/>
    <x v="3"/>
    <x v="0"/>
    <d v="2014-07-05T12:40:28"/>
    <n v="2014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d v="2014-06-08T22:34:00"/>
    <x v="3"/>
    <x v="0"/>
    <d v="2014-07-08T22:34:00"/>
    <n v="2014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d v="2015-07-16T16:12:01"/>
    <x v="0"/>
    <x v="3"/>
    <d v="2015-07-31T16:00:00"/>
    <n v="2015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d v="2016-05-17T06:21:10"/>
    <x v="2"/>
    <x v="5"/>
    <d v="2016-06-17T16:00:00"/>
    <n v="2016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d v="2014-11-05T13:16:06"/>
    <x v="3"/>
    <x v="4"/>
    <d v="2015-01-04T13:16:06"/>
    <n v="2015"/>
    <x v="9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d v="2014-09-18T05:50:09"/>
    <x v="3"/>
    <x v="8"/>
    <d v="2014-10-10T11:00:00"/>
    <n v="2014"/>
    <x v="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d v="2015-07-07T15:31:47"/>
    <x v="0"/>
    <x v="3"/>
    <d v="2015-08-06T15:31:47"/>
    <n v="2015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d v="2015-06-03T01:34:36"/>
    <x v="0"/>
    <x v="0"/>
    <d v="2015-07-16T00:00:00"/>
    <n v="2015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d v="2014-08-30T10:53:10"/>
    <x v="3"/>
    <x v="10"/>
    <d v="2014-09-29T10:53:10"/>
    <n v="2014"/>
    <x v="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d v="2015-07-28T12:07:53"/>
    <x v="0"/>
    <x v="3"/>
    <d v="2015-08-22T12:07:53"/>
    <n v="2015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d v="2015-06-30T06:24:50"/>
    <x v="0"/>
    <x v="0"/>
    <d v="2015-08-05T11:00:00"/>
    <n v="2015"/>
    <x v="3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d v="2015-05-30T20:57:18"/>
    <x v="0"/>
    <x v="5"/>
    <d v="2015-06-29T20:57:18"/>
    <n v="2015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d v="2015-07-23T20:18:55"/>
    <x v="0"/>
    <x v="3"/>
    <d v="2015-08-22T20:18:55"/>
    <n v="2015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d v="2016-03-22T11:55:25"/>
    <x v="2"/>
    <x v="7"/>
    <d v="2016-03-30T14:39:00"/>
    <n v="2016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d v="2014-04-30T03:21:04"/>
    <x v="3"/>
    <x v="6"/>
    <d v="2014-06-01T03:59:00"/>
    <n v="2014"/>
    <x v="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d v="2015-01-24T11:55:03"/>
    <x v="0"/>
    <x v="1"/>
    <d v="2015-02-23T11:55:03"/>
    <n v="2015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d v="2015-02-19T17:51:38"/>
    <x v="0"/>
    <x v="2"/>
    <d v="2015-04-06T04:00:00"/>
    <n v="2015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d v="2016-11-19T17:49:21"/>
    <x v="2"/>
    <x v="4"/>
    <d v="2016-12-14T17:49:21"/>
    <n v="2016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d v="2015-04-09T09:35:15"/>
    <x v="0"/>
    <x v="6"/>
    <d v="2015-05-09T09:35:15"/>
    <n v="2015"/>
    <x v="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d v="2016-07-08T18:38:29"/>
    <x v="2"/>
    <x v="3"/>
    <d v="2016-08-07T18:38:29"/>
    <n v="2016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d v="2015-07-03T11:13:12"/>
    <x v="0"/>
    <x v="3"/>
    <d v="2015-08-02T16:00:00"/>
    <n v="2015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d v="2015-01-19T15:14:22"/>
    <x v="0"/>
    <x v="1"/>
    <d v="2015-02-28T15:14:22"/>
    <n v="2015"/>
    <x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d v="2015-09-03T14:21:26"/>
    <x v="0"/>
    <x v="8"/>
    <d v="2015-09-23T14:21:26"/>
    <n v="2015"/>
    <x v="7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d v="2015-05-15T12:36:49"/>
    <x v="0"/>
    <x v="5"/>
    <d v="2015-06-14T12:36:49"/>
    <n v="2015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d v="2016-02-01T14:39:49"/>
    <x v="2"/>
    <x v="2"/>
    <d v="2016-02-26T00:00:00"/>
    <n v="20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d v="2014-08-24T22:08:55"/>
    <x v="3"/>
    <x v="10"/>
    <d v="2014-09-23T22:08:55"/>
    <n v="2014"/>
    <x v="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d v="2015-02-25T16:24:52"/>
    <x v="0"/>
    <x v="2"/>
    <d v="2015-03-27T15:24:52"/>
    <n v="2015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d v="2015-03-04T00:16:46"/>
    <x v="0"/>
    <x v="7"/>
    <d v="2015-03-31T22:59:00"/>
    <n v="2015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d v="2015-05-12T06:29:56"/>
    <x v="0"/>
    <x v="5"/>
    <d v="2015-06-13T01:43:00"/>
    <n v="2015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d v="2015-11-04T19:01:26"/>
    <x v="0"/>
    <x v="4"/>
    <d v="2015-12-04T19:01:26"/>
    <n v="2015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d v="2015-06-16T00:50:12"/>
    <x v="0"/>
    <x v="0"/>
    <d v="2015-07-10T07:00:00"/>
    <n v="201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d v="2016-05-04T16:24:26"/>
    <x v="2"/>
    <x v="5"/>
    <d v="2016-06-03T16:30:00"/>
    <n v="2016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d v="2015-09-07T06:21:09"/>
    <x v="0"/>
    <x v="8"/>
    <d v="2015-10-02T23:00:00"/>
    <n v="2015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d v="2016-05-05T10:25:18"/>
    <x v="2"/>
    <x v="5"/>
    <d v="2016-06-02T10:25:18"/>
    <n v="2016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d v="2014-04-29T20:09:08"/>
    <x v="3"/>
    <x v="6"/>
    <d v="2014-05-12T03:59:00"/>
    <n v="2014"/>
    <x v="1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d v="2015-06-16T19:47:50"/>
    <x v="0"/>
    <x v="0"/>
    <d v="2015-07-16T19:47:50"/>
    <n v="2015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d v="2014-10-26T17:01:34"/>
    <x v="3"/>
    <x v="9"/>
    <d v="2014-11-23T22:00:00"/>
    <n v="2014"/>
    <x v="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d v="2015-09-21T03:03:53"/>
    <x v="0"/>
    <x v="8"/>
    <d v="2015-10-11T02:00:00"/>
    <n v="2015"/>
    <x v="1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d v="2015-01-15T23:02:10"/>
    <x v="0"/>
    <x v="1"/>
    <d v="2015-01-30T23:02:10"/>
    <n v="2015"/>
    <x v="9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d v="2015-11-05T16:53:37"/>
    <x v="0"/>
    <x v="4"/>
    <d v="2015-12-05T00:00:00"/>
    <n v="2015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d v="2017-01-11T06:16:58"/>
    <x v="1"/>
    <x v="1"/>
    <d v="2017-02-18T04:59:00"/>
    <n v="2017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d v="2015-10-30T21:48:04"/>
    <x v="0"/>
    <x v="9"/>
    <d v="2015-12-09T22:48:04"/>
    <n v="2015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d v="2014-07-22T14:34:56"/>
    <x v="3"/>
    <x v="3"/>
    <d v="2014-08-13T22:00:00"/>
    <n v="201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d v="2014-08-02T05:45:54"/>
    <x v="3"/>
    <x v="10"/>
    <d v="2014-08-25T04:59:00"/>
    <n v="2014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d v="2015-02-25T00:51:19"/>
    <x v="0"/>
    <x v="2"/>
    <d v="2015-03-18T17:00:00"/>
    <n v="2015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d v="2015-10-14T17:44:57"/>
    <x v="0"/>
    <x v="9"/>
    <d v="2015-12-13T18:44:57"/>
    <n v="2015"/>
    <x v="4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e v="#DIV/0!"/>
    <d v="2014-05-25T22:51:35"/>
    <x v="3"/>
    <x v="5"/>
    <d v="2014-06-21T11:00:00"/>
    <n v="2014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e v="#DIV/0!"/>
    <d v="2016-05-02T17:42:30"/>
    <x v="2"/>
    <x v="5"/>
    <d v="2016-06-13T04:00:00"/>
    <n v="2016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d v="2016-12-05T13:06:20"/>
    <x v="2"/>
    <x v="11"/>
    <d v="2017-01-04T13:06:20"/>
    <n v="2017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d v="2015-04-09T00:23:53"/>
    <x v="0"/>
    <x v="6"/>
    <d v="2015-06-08T00:23:53"/>
    <n v="2015"/>
    <x v="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e v="#DIV/0!"/>
    <d v="2015-04-14T16:36:34"/>
    <x v="0"/>
    <x v="6"/>
    <d v="2015-05-29T16:36:34"/>
    <n v="2015"/>
    <x v="1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e v="#DIV/0!"/>
    <d v="2016-03-24T19:21:05"/>
    <x v="2"/>
    <x v="7"/>
    <d v="2016-05-23T19:21:05"/>
    <n v="2016"/>
    <x v="1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d v="2015-04-29T15:34:19"/>
    <x v="0"/>
    <x v="6"/>
    <d v="2015-05-29T15:34:19"/>
    <n v="2015"/>
    <x v="1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d v="2016-03-24T10:16:40"/>
    <x v="2"/>
    <x v="7"/>
    <d v="2016-04-23T10:16:40"/>
    <n v="2016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d v="2014-08-07T00:10:11"/>
    <x v="3"/>
    <x v="10"/>
    <d v="2014-09-06T00:10:11"/>
    <n v="2014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e v="#DIV/0!"/>
    <d v="2016-01-21T00:03:49"/>
    <x v="2"/>
    <x v="1"/>
    <d v="2016-01-29T23:17:00"/>
    <n v="2016"/>
    <x v="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d v="2014-05-22T01:05:03"/>
    <x v="3"/>
    <x v="5"/>
    <d v="2014-06-21T01:05:03"/>
    <n v="2014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e v="#DIV/0!"/>
    <d v="2014-07-16T04:34:57"/>
    <x v="3"/>
    <x v="3"/>
    <d v="2014-09-14T04:34:57"/>
    <n v="2014"/>
    <x v="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d v="2015-04-17T17:11:59"/>
    <x v="0"/>
    <x v="6"/>
    <d v="2015-05-07T17:11:59"/>
    <n v="2015"/>
    <x v="1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d v="2016-01-01T00:11:11"/>
    <x v="2"/>
    <x v="1"/>
    <d v="2016-01-29T23:34:00"/>
    <n v="2016"/>
    <x v="9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d v="2015-06-10T00:54:07"/>
    <x v="0"/>
    <x v="0"/>
    <d v="2015-08-08T21:34:00"/>
    <n v="2015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d v="2016-12-22T22:04:55"/>
    <x v="2"/>
    <x v="11"/>
    <d v="2017-02-20T18:00:00"/>
    <n v="201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e v="#DIV/0!"/>
    <d v="2014-11-11T13:04:55"/>
    <x v="3"/>
    <x v="4"/>
    <d v="2014-12-05T11:28:00"/>
    <n v="2014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d v="2015-08-17T08:41:44"/>
    <x v="0"/>
    <x v="10"/>
    <d v="2015-10-16T08:41:44"/>
    <n v="2015"/>
    <x v="1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d v="2016-04-20T19:12:56"/>
    <x v="2"/>
    <x v="6"/>
    <d v="2016-06-19T19:12:56"/>
    <n v="2016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d v="2015-09-10T14:10:48"/>
    <x v="0"/>
    <x v="8"/>
    <d v="2015-09-24T14:10:48"/>
    <n v="2015"/>
    <x v="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d v="2014-05-25T18:57:09"/>
    <x v="3"/>
    <x v="5"/>
    <d v="2014-06-24T18:57:09"/>
    <n v="2014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d v="2014-07-11T16:12:03"/>
    <x v="3"/>
    <x v="3"/>
    <d v="2014-09-09T16:12:03"/>
    <n v="2014"/>
    <x v="7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d v="2015-06-17T14:43:27"/>
    <x v="0"/>
    <x v="0"/>
    <d v="2015-07-17T13:18:00"/>
    <n v="2015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e v="#DIV/0!"/>
    <d v="2014-11-07T02:44:19"/>
    <x v="3"/>
    <x v="4"/>
    <d v="2015-01-06T02:44:19"/>
    <n v="2015"/>
    <x v="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d v="2016-09-14T22:55:21"/>
    <x v="2"/>
    <x v="8"/>
    <d v="2016-10-14T22:00:00"/>
    <n v="2016"/>
    <x v="1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d v="2016-06-10T04:41:12"/>
    <x v="2"/>
    <x v="0"/>
    <d v="2016-07-04T04:00:00"/>
    <n v="201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d v="2016-09-05T19:50:54"/>
    <x v="2"/>
    <x v="8"/>
    <d v="2016-10-05T19:50:54"/>
    <n v="2016"/>
    <x v="1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d v="2016-06-19T14:14:41"/>
    <x v="2"/>
    <x v="0"/>
    <d v="2016-07-19T14:14:41"/>
    <n v="201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d v="2014-04-17T04:32:45"/>
    <x v="3"/>
    <x v="6"/>
    <d v="2014-05-17T04:32:45"/>
    <n v="2014"/>
    <x v="1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d v="2014-12-01T17:43:33"/>
    <x v="3"/>
    <x v="11"/>
    <d v="2014-12-21T17:43:33"/>
    <n v="2014"/>
    <x v="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e v="#DIV/0!"/>
    <d v="2015-04-21T02:47:18"/>
    <x v="0"/>
    <x v="6"/>
    <d v="2015-06-20T02:47:18"/>
    <n v="2015"/>
    <x v="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d v="2014-12-29T19:37:11"/>
    <x v="3"/>
    <x v="11"/>
    <d v="2015-01-28T19:37:11"/>
    <n v="2015"/>
    <x v="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d v="2016-12-18T20:16:26"/>
    <x v="2"/>
    <x v="11"/>
    <d v="2017-01-17T20:16:26"/>
    <n v="2017"/>
    <x v="9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d v="2016-04-05T03:04:53"/>
    <x v="2"/>
    <x v="6"/>
    <d v="2016-05-05T03:04:53"/>
    <n v="2016"/>
    <x v="1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e v="#DIV/0!"/>
    <d v="2015-06-16T17:51:19"/>
    <x v="0"/>
    <x v="0"/>
    <d v="2015-07-16T17:51:19"/>
    <n v="2015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d v="2016-10-29T22:55:24"/>
    <x v="2"/>
    <x v="9"/>
    <d v="2016-11-30T17:00:00"/>
    <n v="2016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d v="2015-05-04T14:46:35"/>
    <x v="0"/>
    <x v="5"/>
    <d v="2015-07-03T14:46:35"/>
    <n v="201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d v="2015-12-21T17:24:21"/>
    <x v="0"/>
    <x v="11"/>
    <d v="2016-01-20T17:24:21"/>
    <n v="2016"/>
    <x v="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d v="2015-07-07T21:44:12"/>
    <x v="0"/>
    <x v="3"/>
    <d v="2015-08-20T17:05:00"/>
    <n v="2015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e v="#DIV/0!"/>
    <d v="2014-10-04T14:20:36"/>
    <x v="3"/>
    <x v="9"/>
    <d v="2014-12-03T15:20:36"/>
    <n v="2014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d v="2016-04-01T14:18:38"/>
    <x v="2"/>
    <x v="6"/>
    <d v="2016-05-01T14:18:38"/>
    <n v="2016"/>
    <x v="1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d v="2016-01-01T21:40:37"/>
    <x v="2"/>
    <x v="1"/>
    <d v="2016-02-06T04:59:00"/>
    <n v="2016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d v="2014-11-05T17:27:15"/>
    <x v="3"/>
    <x v="4"/>
    <d v="2014-12-05T17:27:15"/>
    <n v="2014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d v="2015-02-12T01:50:01"/>
    <x v="0"/>
    <x v="2"/>
    <d v="2015-03-14T00:50:01"/>
    <n v="2015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d v="2015-09-14T15:11:24"/>
    <x v="0"/>
    <x v="8"/>
    <d v="2015-09-19T03:59:00"/>
    <n v="2015"/>
    <x v="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d v="2014-12-12T10:15:24"/>
    <x v="3"/>
    <x v="11"/>
    <d v="2015-01-11T10:15:24"/>
    <n v="2015"/>
    <x v="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e v="#DIV/0!"/>
    <d v="2014-10-10T12:50:40"/>
    <x v="3"/>
    <x v="9"/>
    <d v="2014-10-18T04:59:00"/>
    <n v="2014"/>
    <x v="1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d v="2014-07-30T20:43:05"/>
    <x v="3"/>
    <x v="3"/>
    <d v="2014-08-29T20:43:05"/>
    <n v="2014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d v="2014-07-11T17:49:52"/>
    <x v="3"/>
    <x v="3"/>
    <d v="2014-08-09T03:00:00"/>
    <n v="2014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d v="2016-02-15T21:12:08"/>
    <x v="2"/>
    <x v="2"/>
    <d v="2016-04-15T20:12:08"/>
    <n v="2016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d v="2014-08-18T17:08:24"/>
    <x v="3"/>
    <x v="10"/>
    <d v="2014-08-25T21:00:00"/>
    <n v="2014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d v="2014-11-10T18:33:15"/>
    <x v="3"/>
    <x v="4"/>
    <d v="2015-01-09T02:00:00"/>
    <n v="2015"/>
    <x v="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e v="#DIV/0!"/>
    <d v="2015-02-02T23:40:15"/>
    <x v="0"/>
    <x v="2"/>
    <d v="2015-04-03T22:40:15"/>
    <n v="2015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d v="2014-06-21T13:19:52"/>
    <x v="3"/>
    <x v="0"/>
    <d v="2014-06-22T21:00:00"/>
    <n v="2014"/>
    <x v="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d v="2016-11-27T21:48:41"/>
    <x v="2"/>
    <x v="4"/>
    <d v="2016-12-12T06:00:00"/>
    <n v="2016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d v="2015-09-11T15:30:58"/>
    <x v="0"/>
    <x v="8"/>
    <d v="2015-10-11T15:29:05"/>
    <n v="2015"/>
    <x v="1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d v="2015-10-01T15:57:33"/>
    <x v="0"/>
    <x v="9"/>
    <d v="2015-10-31T15:57:33"/>
    <n v="2015"/>
    <x v="1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e v="#DIV/0!"/>
    <d v="2016-05-25T01:52:38"/>
    <x v="2"/>
    <x v="5"/>
    <d v="2016-07-24T01:52:38"/>
    <n v="2016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d v="2014-07-10T05:37:12"/>
    <x v="3"/>
    <x v="3"/>
    <d v="2014-08-09T05:37:12"/>
    <n v="2014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d v="2014-12-09T21:42:19"/>
    <x v="3"/>
    <x v="11"/>
    <d v="2015-02-07T21:42:19"/>
    <n v="2015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d v="2015-07-25T10:33:16"/>
    <x v="0"/>
    <x v="3"/>
    <d v="2015-08-24T10:33:16"/>
    <n v="2015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d v="2015-07-11T04:00:18"/>
    <x v="0"/>
    <x v="3"/>
    <d v="2015-09-09T04:00:18"/>
    <n v="2015"/>
    <x v="7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d v="2014-10-28T23:13:51"/>
    <x v="3"/>
    <x v="9"/>
    <d v="2014-11-09T12:00:00"/>
    <n v="2014"/>
    <x v="8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d v="2016-08-24T01:21:53"/>
    <x v="2"/>
    <x v="10"/>
    <d v="2016-09-07T01:21:53"/>
    <n v="2016"/>
    <x v="7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d v="2015-07-14T15:34:26"/>
    <x v="0"/>
    <x v="3"/>
    <d v="2015-08-01T01:00:00"/>
    <n v="2015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d v="2016-03-15T21:03:57"/>
    <x v="2"/>
    <x v="7"/>
    <d v="2016-05-14T21:03:57"/>
    <n v="2016"/>
    <x v="1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d v="2016-05-09T17:33:39"/>
    <x v="2"/>
    <x v="5"/>
    <d v="2016-06-08T17:33:39"/>
    <n v="2016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d v="2014-10-17T06:23:21"/>
    <x v="3"/>
    <x v="9"/>
    <d v="2014-11-25T19:46:00"/>
    <n v="2014"/>
    <x v="8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d v="2015-04-13T20:11:27"/>
    <x v="0"/>
    <x v="6"/>
    <d v="2015-06-12T20:11:27"/>
    <n v="2015"/>
    <x v="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d v="2015-05-18T18:27:06"/>
    <x v="0"/>
    <x v="5"/>
    <d v="2015-06-27T18:27:06"/>
    <n v="2015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d v="2015-12-16T03:09:34"/>
    <x v="0"/>
    <x v="11"/>
    <d v="2016-01-15T03:09:34"/>
    <n v="2016"/>
    <x v="9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d v="2014-07-08T22:08:59"/>
    <x v="3"/>
    <x v="3"/>
    <d v="2014-09-06T22:08:59"/>
    <n v="2014"/>
    <x v="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d v="2015-01-13T21:46:34"/>
    <x v="0"/>
    <x v="1"/>
    <d v="2015-03-14T20:46:34"/>
    <n v="2015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d v="2016-02-15T09:33:10"/>
    <x v="2"/>
    <x v="2"/>
    <d v="2016-03-16T08:33:10"/>
    <n v="2016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d v="2014-04-26T11:26:29"/>
    <x v="3"/>
    <x v="6"/>
    <d v="2014-05-19T11:26:29"/>
    <n v="2014"/>
    <x v="1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d v="2015-08-29T05:37:27"/>
    <x v="0"/>
    <x v="10"/>
    <d v="2015-09-16T05:37:27"/>
    <n v="2015"/>
    <x v="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d v="2015-10-01T15:06:47"/>
    <x v="0"/>
    <x v="9"/>
    <d v="2015-10-29T15:06:47"/>
    <n v="2015"/>
    <x v="1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d v="2014-07-06T14:52:09"/>
    <x v="3"/>
    <x v="3"/>
    <d v="2014-08-05T14:52:09"/>
    <n v="2014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d v="2015-02-23T19:01:10"/>
    <x v="0"/>
    <x v="2"/>
    <d v="2015-03-25T18:01:10"/>
    <n v="2015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d v="2014-08-26T21:16:44"/>
    <x v="3"/>
    <x v="10"/>
    <d v="2014-09-25T21:16:44"/>
    <n v="2014"/>
    <x v="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d v="2015-04-03T20:58:47"/>
    <x v="0"/>
    <x v="6"/>
    <d v="2015-05-18T20:58:47"/>
    <n v="2015"/>
    <x v="1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d v="2015-01-09T03:39:39"/>
    <x v="9"/>
    <x v="1"/>
    <d v="2015-01-24T03:00:00"/>
    <n v="2015"/>
    <x v="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d v="2015-04-09T13:21:50"/>
    <x v="9"/>
    <x v="6"/>
    <d v="2015-05-09T03:59:00"/>
    <n v="2015"/>
    <x v="1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d v="2014-08-12T14:01:08"/>
    <x v="9"/>
    <x v="10"/>
    <d v="2014-09-11T14:01:08"/>
    <n v="2014"/>
    <x v="7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d v="2015-02-09T18:22:59"/>
    <x v="9"/>
    <x v="2"/>
    <d v="2015-02-23T18:22:59"/>
    <n v="2015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d v="2014-06-16T16:03:49"/>
    <x v="9"/>
    <x v="0"/>
    <d v="2014-07-15T05:00:00"/>
    <n v="2014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d v="2016-02-03T23:57:26"/>
    <x v="9"/>
    <x v="2"/>
    <d v="2016-03-04T23:57:26"/>
    <n v="2016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d v="2014-04-25T13:32:38"/>
    <x v="9"/>
    <x v="6"/>
    <d v="2014-05-25T13:32:38"/>
    <n v="2014"/>
    <x v="1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d v="2015-04-07T14:01:04"/>
    <x v="0"/>
    <x v="6"/>
    <d v="2015-05-07T14:01:04"/>
    <n v="2015"/>
    <x v="1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d v="2014-08-21T06:59:23"/>
    <x v="9"/>
    <x v="10"/>
    <d v="2014-09-15T06:08:00"/>
    <n v="2014"/>
    <x v="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d v="2015-01-21T03:57:17"/>
    <x v="9"/>
    <x v="1"/>
    <d v="2015-02-21T11:00:00"/>
    <n v="2015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d v="2016-05-05T22:57:33"/>
    <x v="9"/>
    <x v="5"/>
    <d v="2016-06-04T22:57:33"/>
    <n v="2016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d v="2014-05-16T15:16:04"/>
    <x v="9"/>
    <x v="5"/>
    <d v="2014-06-15T15:16:04"/>
    <n v="2014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d v="2016-07-02T14:00:08"/>
    <x v="9"/>
    <x v="3"/>
    <d v="2016-08-29T17:00:00"/>
    <n v="2016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d v="2014-09-30T15:37:03"/>
    <x v="9"/>
    <x v="8"/>
    <d v="2014-10-13T04:59:00"/>
    <n v="2014"/>
    <x v="1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d v="2014-06-13T10:58:33"/>
    <x v="3"/>
    <x v="0"/>
    <d v="2014-07-13T10:58:33"/>
    <n v="2014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d v="2014-12-31T16:53:34"/>
    <x v="9"/>
    <x v="11"/>
    <d v="2015-01-30T16:53:34"/>
    <n v="2015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d v="2014-07-25T19:25:12"/>
    <x v="9"/>
    <x v="3"/>
    <d v="2014-08-28T01:00:00"/>
    <n v="2014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d v="2014-12-09T18:33:38"/>
    <x v="9"/>
    <x v="11"/>
    <d v="2015-01-18T18:33:38"/>
    <n v="2015"/>
    <x v="9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d v="2015-01-30T23:02:35"/>
    <x v="9"/>
    <x v="1"/>
    <d v="2015-03-01T23:02:35"/>
    <n v="2015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d v="2015-11-26T19:17:39"/>
    <x v="9"/>
    <x v="4"/>
    <d v="2015-12-16T20:18:00"/>
    <n v="2015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e v="#DIV/0!"/>
    <d v="2015-03-14T03:06:20"/>
    <x v="9"/>
    <x v="7"/>
    <d v="2015-04-13T03:06:20"/>
    <n v="2015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d v="2015-05-08T21:56:38"/>
    <x v="9"/>
    <x v="5"/>
    <d v="2015-06-07T21:56:38"/>
    <n v="2015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e v="#DIV/0!"/>
    <d v="2015-04-24T03:21:00"/>
    <x v="9"/>
    <x v="6"/>
    <d v="2015-05-24T03:21:00"/>
    <n v="2015"/>
    <x v="1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d v="2016-07-16T12:44:52"/>
    <x v="9"/>
    <x v="3"/>
    <d v="2016-08-15T12:44:52"/>
    <n v="2016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d v="2016-10-06T13:29:27"/>
    <x v="9"/>
    <x v="9"/>
    <d v="2016-11-24T17:11:00"/>
    <n v="2016"/>
    <x v="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d v="2015-04-03T15:34:53"/>
    <x v="9"/>
    <x v="6"/>
    <d v="2015-06-02T15:34:53"/>
    <n v="2015"/>
    <x v="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d v="2015-10-20T19:45:17"/>
    <x v="9"/>
    <x v="9"/>
    <d v="2015-11-19T20:45:17"/>
    <n v="2015"/>
    <x v="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e v="#DIV/0!"/>
    <d v="2015-12-24T08:45:52"/>
    <x v="9"/>
    <x v="11"/>
    <d v="2016-01-23T08:45:52"/>
    <n v="2016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d v="2014-08-21T19:16:13"/>
    <x v="9"/>
    <x v="10"/>
    <d v="2014-10-05T19:16:13"/>
    <n v="2014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d v="2016-09-15T16:33:59"/>
    <x v="9"/>
    <x v="8"/>
    <d v="2016-10-17T04:00:00"/>
    <n v="201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d v="2015-09-08T19:00:21"/>
    <x v="9"/>
    <x v="8"/>
    <d v="2015-10-08T19:00:21"/>
    <n v="2015"/>
    <x v="1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e v="#DIV/0!"/>
    <d v="2017-02-24T14:00:03"/>
    <x v="9"/>
    <x v="2"/>
    <d v="2017-03-16T13:00:03"/>
    <n v="2017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d v="2015-05-17T17:47:29"/>
    <x v="9"/>
    <x v="5"/>
    <d v="2015-06-16T17:47:29"/>
    <n v="2015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d v="2016-04-04T23:00:50"/>
    <x v="9"/>
    <x v="6"/>
    <d v="2016-05-04T23:00:50"/>
    <n v="2016"/>
    <x v="1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d v="2015-01-27T00:16:12"/>
    <x v="9"/>
    <x v="1"/>
    <d v="2015-03-27T23:16:12"/>
    <n v="2015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e v="#DIV/0!"/>
    <d v="2016-03-09T18:41:57"/>
    <x v="9"/>
    <x v="7"/>
    <d v="2016-05-08T17:41:57"/>
    <n v="2016"/>
    <x v="1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e v="#DIV/0!"/>
    <d v="2016-05-08T00:12:05"/>
    <x v="9"/>
    <x v="5"/>
    <d v="2016-06-07T00:12:05"/>
    <n v="2016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e v="#DIV/0!"/>
    <d v="2014-08-12T18:10:23"/>
    <x v="9"/>
    <x v="10"/>
    <d v="2014-09-11T18:10:23"/>
    <n v="2014"/>
    <x v="7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d v="2015-02-26T05:05:59"/>
    <x v="9"/>
    <x v="2"/>
    <d v="2015-03-26T04:00:00"/>
    <n v="2015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d v="2015-02-01T05:51:46"/>
    <x v="9"/>
    <x v="2"/>
    <d v="2015-03-01T06:59:00"/>
    <n v="2015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d v="2015-06-02T11:17:04"/>
    <x v="9"/>
    <x v="0"/>
    <d v="2015-07-02T11:17:04"/>
    <n v="2015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d v="2014-07-07T21:50:19"/>
    <x v="9"/>
    <x v="3"/>
    <d v="2014-08-06T21:32:00"/>
    <n v="201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d v="2015-06-07T17:30:33"/>
    <x v="9"/>
    <x v="0"/>
    <d v="2015-07-07T17:30:33"/>
    <n v="201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d v="2015-08-17T17:43:32"/>
    <x v="9"/>
    <x v="10"/>
    <d v="2015-09-16T17:43:32"/>
    <n v="2015"/>
    <x v="7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d v="2015-02-07T04:44:52"/>
    <x v="9"/>
    <x v="2"/>
    <d v="2015-03-09T03:44:52"/>
    <n v="2015"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d v="2016-08-03T12:34:20"/>
    <x v="9"/>
    <x v="10"/>
    <d v="2016-08-17T03:59:00"/>
    <n v="2016"/>
    <x v="3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d v="2015-04-03T18:52:33"/>
    <x v="9"/>
    <x v="6"/>
    <d v="2015-05-03T22:51:00"/>
    <n v="2015"/>
    <x v="1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d v="2014-06-18T16:04:11"/>
    <x v="9"/>
    <x v="0"/>
    <d v="2014-07-18T16:04:11"/>
    <n v="2014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d v="2014-08-01T15:47:58"/>
    <x v="9"/>
    <x v="10"/>
    <d v="2014-08-31T15:47:58"/>
    <n v="2014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d v="2016-11-20T02:38:40"/>
    <x v="9"/>
    <x v="4"/>
    <d v="2016-12-05T01:00:00"/>
    <n v="2016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d v="2015-12-03T19:38:28"/>
    <x v="9"/>
    <x v="11"/>
    <d v="2016-01-01T04:00:00"/>
    <n v="2016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d v="2014-08-29T01:27:51"/>
    <x v="9"/>
    <x v="10"/>
    <d v="2014-09-26T01:35:00"/>
    <n v="2014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d v="2014-10-29T16:24:46"/>
    <x v="9"/>
    <x v="9"/>
    <d v="2014-11-27T03:00:00"/>
    <n v="2014"/>
    <x v="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d v="2016-02-25T17:32:10"/>
    <x v="9"/>
    <x v="2"/>
    <d v="2016-03-13T12:00:00"/>
    <n v="2016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d v="2015-01-22T21:08:54"/>
    <x v="9"/>
    <x v="1"/>
    <d v="2015-03-23T02:14:00"/>
    <n v="2015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d v="2014-10-10T15:22:27"/>
    <x v="9"/>
    <x v="9"/>
    <d v="2014-10-20T05:59:00"/>
    <n v="2014"/>
    <x v="1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d v="2014-12-20T19:47:03"/>
    <x v="9"/>
    <x v="11"/>
    <d v="2015-01-06T06:00:00"/>
    <n v="2015"/>
    <x v="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d v="2015-08-03T21:58:50"/>
    <x v="9"/>
    <x v="10"/>
    <d v="2015-08-24T02:00:00"/>
    <n v="2015"/>
    <x v="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d v="2015-08-09T13:25:56"/>
    <x v="9"/>
    <x v="10"/>
    <d v="2015-09-23T13:25:56"/>
    <n v="2015"/>
    <x v="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d v="2016-01-12T16:29:03"/>
    <x v="9"/>
    <x v="1"/>
    <d v="2016-02-11T16:29:03"/>
    <n v="2016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d v="2014-09-12T15:10:36"/>
    <x v="9"/>
    <x v="8"/>
    <d v="2014-11-11T16:10:36"/>
    <n v="2014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d v="2016-07-25T06:41:21"/>
    <x v="9"/>
    <x v="3"/>
    <d v="2016-08-24T06:41:21"/>
    <n v="2016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d v="2016-10-11T23:22:08"/>
    <x v="9"/>
    <x v="9"/>
    <d v="2016-10-31T04:00:00"/>
    <n v="2016"/>
    <x v="1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d v="2016-03-02T12:00:06"/>
    <x v="9"/>
    <x v="7"/>
    <d v="2016-05-01T11:00:06"/>
    <n v="2016"/>
    <x v="1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d v="2016-09-14T07:22:31"/>
    <x v="9"/>
    <x v="8"/>
    <d v="2016-10-13T00:00:00"/>
    <n v="2016"/>
    <x v="1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d v="2016-05-21T08:41:21"/>
    <x v="9"/>
    <x v="5"/>
    <d v="2016-06-20T08:41:21"/>
    <n v="2016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d v="2015-11-29T00:29:22"/>
    <x v="9"/>
    <x v="4"/>
    <d v="2015-12-21T04:59:00"/>
    <n v="2015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d v="2015-12-03T13:47:00"/>
    <x v="9"/>
    <x v="11"/>
    <d v="2016-01-07T13:47:00"/>
    <n v="2016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d v="2017-01-05T20:05:30"/>
    <x v="9"/>
    <x v="1"/>
    <d v="2017-01-27T20:05:30"/>
    <n v="2017"/>
    <x v="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d v="2016-09-09T18:25:10"/>
    <x v="9"/>
    <x v="8"/>
    <d v="2016-10-09T18:25:10"/>
    <n v="2016"/>
    <x v="1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d v="2016-01-21T20:07:47"/>
    <x v="9"/>
    <x v="1"/>
    <d v="2016-02-20T20:07:47"/>
    <n v="2016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d v="2014-09-03T11:29:32"/>
    <x v="9"/>
    <x v="8"/>
    <d v="2014-10-03T11:29:32"/>
    <n v="2014"/>
    <x v="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d v="2016-12-20T15:57:51"/>
    <x v="9"/>
    <x v="11"/>
    <d v="2017-01-19T15:57:51"/>
    <n v="2017"/>
    <x v="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d v="2015-03-27T21:54:00"/>
    <x v="9"/>
    <x v="7"/>
    <d v="2015-05-26T21:54:00"/>
    <n v="2015"/>
    <x v="1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d v="2017-02-09T17:36:33"/>
    <x v="9"/>
    <x v="2"/>
    <d v="2017-02-27T04:59:00"/>
    <n v="2017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d v="2014-05-19T04:38:49"/>
    <x v="9"/>
    <x v="5"/>
    <d v="2014-06-16T04:25:00"/>
    <n v="2014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d v="2017-02-14T17:46:00"/>
    <x v="9"/>
    <x v="2"/>
    <d v="2017-03-01T02:00:00"/>
    <n v="201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d v="2017-01-17T19:51:10"/>
    <x v="9"/>
    <x v="1"/>
    <d v="2017-01-31T18:00:00"/>
    <n v="2017"/>
    <x v="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d v="2016-06-13T21:29:42"/>
    <x v="9"/>
    <x v="0"/>
    <d v="2016-07-13T21:29:42"/>
    <n v="201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d v="2012-11-26T20:04:12"/>
    <x v="9"/>
    <x v="4"/>
    <d v="2012-12-26T20:04:12"/>
    <n v="2012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d v="2016-01-29T20:22:56"/>
    <x v="9"/>
    <x v="1"/>
    <d v="2016-03-01T05:59:00"/>
    <n v="2016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d v="2014-10-16T21:08:44"/>
    <x v="9"/>
    <x v="9"/>
    <d v="2014-11-15T22:08:44"/>
    <n v="2014"/>
    <x v="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d v="2014-09-06T16:11:45"/>
    <x v="9"/>
    <x v="8"/>
    <d v="2014-10-06T16:11:45"/>
    <n v="2014"/>
    <x v="1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d v="2014-11-14T18:09:51"/>
    <x v="9"/>
    <x v="4"/>
    <d v="2014-12-14T18:09:51"/>
    <n v="2014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d v="2015-04-04T05:11:23"/>
    <x v="9"/>
    <x v="6"/>
    <d v="2015-04-25T05:11:23"/>
    <n v="2015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d v="2015-12-22T05:05:19"/>
    <x v="9"/>
    <x v="11"/>
    <d v="2016-01-21T05:05:19"/>
    <n v="2016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d v="2014-10-27T13:40:40"/>
    <x v="9"/>
    <x v="9"/>
    <d v="2014-11-26T14:40:40"/>
    <n v="2014"/>
    <x v="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d v="2014-12-23T19:58:39"/>
    <x v="9"/>
    <x v="11"/>
    <d v="2015-02-21T19:58:39"/>
    <n v="2015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d v="2015-11-26T11:15:16"/>
    <x v="9"/>
    <x v="4"/>
    <d v="2015-12-23T22:59:00"/>
    <n v="2015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d v="2015-01-20T16:52:10"/>
    <x v="9"/>
    <x v="1"/>
    <d v="2015-02-10T16:52:10"/>
    <n v="2015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d v="2015-05-22T20:04:09"/>
    <x v="9"/>
    <x v="5"/>
    <d v="2015-06-21T20:04:09"/>
    <n v="2015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d v="2014-10-08T02:58:00"/>
    <x v="9"/>
    <x v="9"/>
    <d v="2014-11-05T05:00:00"/>
    <n v="2014"/>
    <x v="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d v="2014-05-26T17:27:18"/>
    <x v="9"/>
    <x v="5"/>
    <d v="2014-06-11T04:00:00"/>
    <n v="2014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d v="2014-05-19T13:09:12"/>
    <x v="9"/>
    <x v="5"/>
    <d v="2014-07-18T13:09:12"/>
    <n v="2014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d v="2014-07-21T20:24:03"/>
    <x v="9"/>
    <x v="3"/>
    <d v="2014-08-20T20:24:03"/>
    <n v="2014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d v="2015-06-08T07:09:36"/>
    <x v="9"/>
    <x v="0"/>
    <d v="2015-07-20T22:00:00"/>
    <n v="2015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d v="2014-04-29T20:00:20"/>
    <x v="9"/>
    <x v="6"/>
    <d v="2014-05-27T03:00:00"/>
    <n v="2014"/>
    <x v="1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d v="2015-06-15T20:18:53"/>
    <x v="9"/>
    <x v="0"/>
    <d v="2015-08-14T20:18:53"/>
    <n v="2015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d v="2016-10-17T14:51:09"/>
    <x v="9"/>
    <x v="9"/>
    <d v="2016-11-22T05:59:00"/>
    <n v="2016"/>
    <x v="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d v="2016-07-13T22:53:29"/>
    <x v="9"/>
    <x v="3"/>
    <d v="2016-08-27T22:53:29"/>
    <n v="2016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d v="2015-04-27T16:13:06"/>
    <x v="9"/>
    <x v="6"/>
    <d v="2015-06-11T16:13:06"/>
    <n v="2015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d v="2012-09-06T23:51:15"/>
    <x v="9"/>
    <x v="8"/>
    <d v="2012-10-06T23:51:15"/>
    <n v="2012"/>
    <x v="1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d v="2014-05-02T12:13:33"/>
    <x v="9"/>
    <x v="5"/>
    <d v="2014-05-30T16:00:00"/>
    <n v="2014"/>
    <x v="1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d v="2017-02-17T11:01:32"/>
    <x v="9"/>
    <x v="2"/>
    <d v="2017-03-03T11:01:32"/>
    <n v="2017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d v="2015-02-18T16:54:11"/>
    <x v="9"/>
    <x v="2"/>
    <d v="2015-03-20T15:54:11"/>
    <n v="2015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d v="2016-07-16T06:20:25"/>
    <x v="9"/>
    <x v="3"/>
    <d v="2016-08-15T06:20:25"/>
    <n v="2016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d v="2014-10-20T17:00:47"/>
    <x v="9"/>
    <x v="9"/>
    <d v="2014-11-18T04:35:00"/>
    <n v="2014"/>
    <x v="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d v="2015-08-17T17:56:11"/>
    <x v="9"/>
    <x v="10"/>
    <d v="2015-09-16T17:56:11"/>
    <n v="2015"/>
    <x v="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d v="2016-08-15T21:10:47"/>
    <x v="9"/>
    <x v="10"/>
    <d v="2016-10-14T21:10:47"/>
    <n v="2016"/>
    <x v="1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d v="2015-08-12T01:04:19"/>
    <x v="9"/>
    <x v="10"/>
    <d v="2015-09-11T01:04:19"/>
    <n v="2015"/>
    <x v="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d v="2016-07-19T02:38:45"/>
    <x v="9"/>
    <x v="3"/>
    <d v="2016-08-18T02:38:45"/>
    <n v="2016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d v="2016-10-01T12:50:55"/>
    <x v="9"/>
    <x v="9"/>
    <d v="2016-11-01T03:59:00"/>
    <n v="2016"/>
    <x v="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d v="2013-04-04T13:26:49"/>
    <x v="9"/>
    <x v="6"/>
    <d v="2013-05-04T13:26:49"/>
    <n v="2013"/>
    <x v="1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d v="2013-07-11T18:50:44"/>
    <x v="9"/>
    <x v="3"/>
    <d v="2013-08-16T11:59:00"/>
    <n v="2013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d v="2010-07-19T21:26:13"/>
    <x v="9"/>
    <x v="3"/>
    <d v="2010-10-02T04:59:00"/>
    <n v="2010"/>
    <x v="1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d v="2016-01-04T06:03:17"/>
    <x v="9"/>
    <x v="1"/>
    <d v="2016-03-04T06:03:17"/>
    <n v="2016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d v="2013-12-02T19:03:58"/>
    <x v="9"/>
    <x v="11"/>
    <d v="2013-12-29T07:59:00"/>
    <n v="2013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d v="2015-06-22T19:00:21"/>
    <x v="9"/>
    <x v="0"/>
    <d v="2015-06-26T23:00:00"/>
    <n v="2015"/>
    <x v="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d v="2015-12-21T20:50:48"/>
    <x v="9"/>
    <x v="11"/>
    <d v="2016-01-20T20:50:48"/>
    <n v="2016"/>
    <x v="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d v="2015-09-06T16:30:47"/>
    <x v="9"/>
    <x v="8"/>
    <d v="2015-10-06T16:30:47"/>
    <n v="2015"/>
    <x v="1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d v="2015-03-20T01:41:39"/>
    <x v="9"/>
    <x v="7"/>
    <d v="2015-04-16T02:50:00"/>
    <n v="2015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d v="2016-01-18T17:26:38"/>
    <x v="9"/>
    <x v="1"/>
    <d v="2016-02-02T17:26:38"/>
    <n v="2016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d v="2014-07-23T03:44:15"/>
    <x v="9"/>
    <x v="3"/>
    <d v="2014-08-22T03:44:15"/>
    <n v="2014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d v="2014-08-11T19:16:26"/>
    <x v="9"/>
    <x v="10"/>
    <d v="2014-09-10T04:52:00"/>
    <n v="2014"/>
    <x v="7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d v="2016-03-14T23:44:14"/>
    <x v="9"/>
    <x v="7"/>
    <d v="2016-04-27T13:16:00"/>
    <n v="2016"/>
    <x v="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d v="2014-12-02T21:37:42"/>
    <x v="9"/>
    <x v="11"/>
    <d v="2014-12-31T21:22:00"/>
    <n v="2014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d v="2015-05-15T00:20:55"/>
    <x v="9"/>
    <x v="5"/>
    <d v="2015-06-14T00:20:55"/>
    <n v="2015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d v="2016-04-05T04:02:40"/>
    <x v="9"/>
    <x v="6"/>
    <d v="2016-05-05T04:02:40"/>
    <n v="2016"/>
    <x v="1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d v="2017-01-09T09:59:05"/>
    <x v="9"/>
    <x v="1"/>
    <d v="2017-02-08T09:59:05"/>
    <n v="2017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d v="2015-04-28T16:04:54"/>
    <x v="9"/>
    <x v="6"/>
    <d v="2015-05-28T15:59:00"/>
    <n v="2015"/>
    <x v="1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d v="2014-08-11T18:16:53"/>
    <x v="9"/>
    <x v="10"/>
    <d v="2014-10-02T03:59:00"/>
    <n v="2014"/>
    <x v="1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e v="#DIV/0!"/>
    <d v="2015-01-23T19:59:14"/>
    <x v="9"/>
    <x v="1"/>
    <d v="2015-03-02T01:04:00"/>
    <n v="2015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d v="2014-11-10T22:59:50"/>
    <x v="9"/>
    <x v="4"/>
    <d v="2015-01-09T22:59:50"/>
    <n v="2015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e v="#DIV/0!"/>
    <d v="2014-07-31T15:16:24"/>
    <x v="9"/>
    <x v="3"/>
    <d v="2014-09-29T15:16:24"/>
    <n v="2014"/>
    <x v="7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e v="#DIV/0!"/>
    <d v="2016-03-04T15:36:51"/>
    <x v="9"/>
    <x v="7"/>
    <d v="2016-04-03T14:36:51"/>
    <n v="2016"/>
    <x v="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d v="2016-03-31T08:59:00"/>
    <x v="9"/>
    <x v="7"/>
    <d v="2016-05-20T08:59:00"/>
    <n v="2016"/>
    <x v="1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d v="2014-07-09T22:27:26"/>
    <x v="9"/>
    <x v="3"/>
    <d v="2014-08-08T22:27:26"/>
    <n v="201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d v="2015-08-29T06:35:34"/>
    <x v="9"/>
    <x v="10"/>
    <d v="2015-09-28T06:35:34"/>
    <n v="2015"/>
    <x v="7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e v="#DIV/0!"/>
    <d v="2014-07-14T18:49:08"/>
    <x v="9"/>
    <x v="3"/>
    <d v="2014-08-13T18:49:08"/>
    <n v="2014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d v="2015-09-01T12:51:32"/>
    <x v="9"/>
    <x v="8"/>
    <d v="2015-09-30T18:00:00"/>
    <n v="2015"/>
    <x v="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d v="2016-09-17T22:08:58"/>
    <x v="9"/>
    <x v="8"/>
    <d v="2016-10-22T22:08:58"/>
    <n v="2016"/>
    <x v="1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d v="2015-10-22T03:07:26"/>
    <x v="9"/>
    <x v="9"/>
    <d v="2015-11-22T06:59:00"/>
    <n v="2015"/>
    <x v="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d v="2014-07-05T01:19:32"/>
    <x v="9"/>
    <x v="3"/>
    <d v="2014-07-30T01:19:32"/>
    <n v="2014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d v="2016-06-10T05:28:57"/>
    <x v="9"/>
    <x v="0"/>
    <d v="2016-07-10T05:28:57"/>
    <n v="2016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d v="2015-08-10T22:31:19"/>
    <x v="9"/>
    <x v="10"/>
    <d v="2015-09-09T22:31:19"/>
    <n v="2015"/>
    <x v="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d v="2015-09-16T16:35:52"/>
    <x v="9"/>
    <x v="8"/>
    <d v="2015-10-16T16:35:52"/>
    <n v="2015"/>
    <x v="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d v="2014-11-14T20:00:34"/>
    <x v="9"/>
    <x v="4"/>
    <d v="2014-12-14T20:00:34"/>
    <n v="201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d v="2016-11-16T17:36:09"/>
    <x v="9"/>
    <x v="4"/>
    <d v="2016-12-07T17:36:09"/>
    <n v="2016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d v="2015-04-03T17:34:41"/>
    <x v="9"/>
    <x v="6"/>
    <d v="2015-04-21T05:59:00"/>
    <n v="2015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d v="2016-10-15T16:34:22"/>
    <x v="9"/>
    <x v="9"/>
    <d v="2016-10-30T01:46:00"/>
    <n v="2016"/>
    <x v="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d v="2015-04-17T16:25:00"/>
    <x v="9"/>
    <x v="6"/>
    <d v="2015-06-14T19:19:00"/>
    <n v="2015"/>
    <x v="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d v="2016-02-09T13:42:39"/>
    <x v="9"/>
    <x v="2"/>
    <d v="2016-03-10T13:42:39"/>
    <n v="2016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d v="2016-06-30T02:27:20"/>
    <x v="9"/>
    <x v="0"/>
    <d v="2016-08-19T02:27:20"/>
    <n v="2016"/>
    <x v="3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d v="2015-08-10T15:38:43"/>
    <x v="9"/>
    <x v="10"/>
    <d v="2015-10-09T15:38:43"/>
    <n v="2015"/>
    <x v="1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d v="2017-01-31T22:57:58"/>
    <x v="9"/>
    <x v="1"/>
    <d v="2017-03-02T22:57:58"/>
    <n v="201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d v="2015-01-27T03:19:55"/>
    <x v="9"/>
    <x v="1"/>
    <d v="2015-02-26T03:19:55"/>
    <n v="2015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d v="2015-02-20T17:07:15"/>
    <x v="9"/>
    <x v="2"/>
    <d v="2015-03-22T16:07:15"/>
    <n v="2015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d v="2014-10-28T00:40:44"/>
    <x v="9"/>
    <x v="9"/>
    <d v="2014-12-27T01:40:44"/>
    <n v="2014"/>
    <x v="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d v="2015-08-21T04:21:31"/>
    <x v="9"/>
    <x v="10"/>
    <d v="2015-09-20T04:21:31"/>
    <n v="2015"/>
    <x v="7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e v="#DIV/0!"/>
    <d v="2015-10-16T22:09:06"/>
    <x v="9"/>
    <x v="9"/>
    <d v="2015-11-15T23:09:06"/>
    <n v="2015"/>
    <x v="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d v="2014-08-02T13:31:18"/>
    <x v="9"/>
    <x v="10"/>
    <d v="2014-09-01T05:00:00"/>
    <n v="2014"/>
    <x v="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d v="2015-04-06T17:22:11"/>
    <x v="9"/>
    <x v="6"/>
    <d v="2015-05-05T18:48:00"/>
    <n v="2015"/>
    <x v="1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d v="2015-08-30T21:12:39"/>
    <x v="9"/>
    <x v="10"/>
    <d v="2015-09-29T21:12:39"/>
    <n v="2015"/>
    <x v="7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d v="2015-06-18T16:05:59"/>
    <x v="9"/>
    <x v="0"/>
    <d v="2015-08-17T16:05:59"/>
    <n v="2015"/>
    <x v="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d v="2016-10-22T03:36:30"/>
    <x v="9"/>
    <x v="9"/>
    <d v="2016-12-21T04:36:30"/>
    <n v="2016"/>
    <x v="4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d v="2014-12-08T13:44:07"/>
    <x v="9"/>
    <x v="11"/>
    <d v="2015-01-08T13:41:00"/>
    <n v="2015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d v="2016-06-07T13:01:23"/>
    <x v="9"/>
    <x v="0"/>
    <d v="2016-07-09T01:59:00"/>
    <n v="2016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d v="2015-03-02T19:39:05"/>
    <x v="9"/>
    <x v="7"/>
    <d v="2015-05-01T18:39:05"/>
    <n v="2015"/>
    <x v="1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d v="2016-07-15T22:45:43"/>
    <x v="9"/>
    <x v="3"/>
    <d v="2016-08-14T22:45:43"/>
    <n v="2016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d v="2015-09-08T14:51:52"/>
    <x v="9"/>
    <x v="8"/>
    <d v="2015-10-15T22:00:00"/>
    <n v="2015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d v="2014-05-01T21:49:01"/>
    <x v="9"/>
    <x v="5"/>
    <d v="2014-06-01T03:59:00"/>
    <n v="2014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d v="2015-07-22T19:05:56"/>
    <x v="9"/>
    <x v="3"/>
    <d v="2015-09-20T19:05:56"/>
    <n v="2015"/>
    <x v="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d v="2016-06-02T00:36:20"/>
    <x v="9"/>
    <x v="0"/>
    <d v="2016-08-01T00:36:20"/>
    <n v="2016"/>
    <x v="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d v="2015-04-20T19:48:46"/>
    <x v="9"/>
    <x v="6"/>
    <d v="2015-05-20T19:48:46"/>
    <n v="2015"/>
    <x v="1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d v="2016-09-16T12:05:01"/>
    <x v="9"/>
    <x v="8"/>
    <d v="2016-10-07T14:00:00"/>
    <n v="2016"/>
    <x v="1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d v="2015-12-21T19:00:49"/>
    <x v="9"/>
    <x v="11"/>
    <d v="2016-02-08T00:17:00"/>
    <n v="2016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d v="2016-01-13T04:33:11"/>
    <x v="9"/>
    <x v="1"/>
    <d v="2016-02-12T04:33:11"/>
    <n v="2016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d v="2014-09-20T14:56:15"/>
    <x v="9"/>
    <x v="8"/>
    <d v="2014-10-20T14:56:15"/>
    <n v="2014"/>
    <x v="1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d v="2015-06-16T09:12:17"/>
    <x v="9"/>
    <x v="0"/>
    <d v="2015-07-16T07:56:00"/>
    <n v="201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d v="2016-07-04T08:10:18"/>
    <x v="9"/>
    <x v="3"/>
    <d v="2016-08-23T08:10:18"/>
    <n v="2016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d v="2015-04-13T03:45:06"/>
    <x v="9"/>
    <x v="6"/>
    <d v="2015-06-12T03:45:06"/>
    <n v="2015"/>
    <x v="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d v="2015-01-02T21:48:31"/>
    <x v="9"/>
    <x v="1"/>
    <d v="2015-02-03T02:00:00"/>
    <n v="2015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d v="2014-08-25T17:15:16"/>
    <x v="9"/>
    <x v="10"/>
    <d v="2014-10-19T05:00:00"/>
    <n v="2014"/>
    <x v="1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d v="2015-08-25T10:17:56"/>
    <x v="9"/>
    <x v="10"/>
    <d v="2015-09-16T22:00:00"/>
    <n v="2015"/>
    <x v="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d v="2015-05-04T19:32:31"/>
    <x v="9"/>
    <x v="5"/>
    <d v="2015-05-11T19:32:31"/>
    <n v="2015"/>
    <x v="1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d v="2015-02-27T16:19:54"/>
    <x v="9"/>
    <x v="2"/>
    <d v="2015-04-28T15:19:54"/>
    <n v="2015"/>
    <x v="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d v="2014-07-24T03:00:10"/>
    <x v="9"/>
    <x v="3"/>
    <d v="2014-08-28T03:00:10"/>
    <n v="2014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d v="2017-01-10T00:45:19"/>
    <x v="9"/>
    <x v="1"/>
    <d v="2017-02-19T00:45:19"/>
    <n v="2017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d v="2014-09-03T14:17:00"/>
    <x v="9"/>
    <x v="8"/>
    <d v="2014-10-04T14:17:00"/>
    <n v="2014"/>
    <x v="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d v="2016-09-02T02:55:34"/>
    <x v="9"/>
    <x v="8"/>
    <d v="2016-11-01T02:55:34"/>
    <n v="2016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d v="2015-03-18T17:33:02"/>
    <x v="9"/>
    <x v="7"/>
    <d v="2015-04-17T17:33:02"/>
    <n v="2015"/>
    <x v="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e v="#DIV/0!"/>
    <d v="2014-07-23T15:10:50"/>
    <x v="9"/>
    <x v="3"/>
    <d v="2014-09-21T15:10:50"/>
    <n v="2014"/>
    <x v="7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d v="2016-05-06T10:43:47"/>
    <x v="9"/>
    <x v="5"/>
    <d v="2016-06-05T10:43:47"/>
    <n v="2016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d v="2015-03-18T12:22:05"/>
    <x v="9"/>
    <x v="7"/>
    <d v="2015-04-01T12:22:05"/>
    <n v="2015"/>
    <x v="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d v="2016-05-19T08:59:20"/>
    <x v="9"/>
    <x v="5"/>
    <d v="2016-05-27T13:12:00"/>
    <n v="2016"/>
    <x v="1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d v="2016-06-13T15:35:23"/>
    <x v="9"/>
    <x v="0"/>
    <d v="2016-07-02T15:35:23"/>
    <n v="2016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d v="2015-02-25T01:05:32"/>
    <x v="9"/>
    <x v="2"/>
    <d v="2015-03-27T00:05:32"/>
    <n v="2015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d v="2016-03-06T22:36:36"/>
    <x v="9"/>
    <x v="7"/>
    <d v="2016-05-05T21:36:36"/>
    <n v="2016"/>
    <x v="1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d v="2014-07-28T16:18:55"/>
    <x v="9"/>
    <x v="3"/>
    <d v="2014-09-26T16:18:55"/>
    <n v="2014"/>
    <x v="7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d v="2016-11-04T22:22:12"/>
    <x v="9"/>
    <x v="4"/>
    <d v="2016-11-09T23:22:12"/>
    <n v="2016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d v="2016-06-09T23:49:58"/>
    <x v="9"/>
    <x v="0"/>
    <d v="2016-07-09T23:49:58"/>
    <n v="2016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d v="2014-12-04T18:43:21"/>
    <x v="9"/>
    <x v="11"/>
    <d v="2015-02-02T18:43:21"/>
    <n v="2015"/>
    <x v="2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e v="#DIV/0!"/>
    <d v="2015-12-08T04:57:52"/>
    <x v="9"/>
    <x v="11"/>
    <d v="2016-01-07T04:57:52"/>
    <n v="2016"/>
    <x v="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d v="2016-02-27T00:26:02"/>
    <x v="9"/>
    <x v="2"/>
    <d v="2016-03-27T23:26:02"/>
    <n v="2016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e v="#DIV/0!"/>
    <d v="2015-01-30T20:33:49"/>
    <x v="9"/>
    <x v="1"/>
    <d v="2015-03-01T20:33:49"/>
    <n v="2015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d v="2017-02-14T19:49:01"/>
    <x v="9"/>
    <x v="2"/>
    <d v="2017-03-16T18:49:01"/>
    <n v="2017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d v="2017-03-09T20:13:39"/>
    <x v="9"/>
    <x v="7"/>
    <d v="2017-04-18T19:13:39"/>
    <n v="2017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d v="2017-03-14T15:21:56"/>
    <x v="9"/>
    <x v="7"/>
    <d v="2017-04-14T04:59:00"/>
    <n v="2017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d v="2017-03-09T13:54:05"/>
    <x v="9"/>
    <x v="7"/>
    <d v="2017-04-08T12:54:05"/>
    <n v="2017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d v="2017-02-20T08:24:20"/>
    <x v="9"/>
    <x v="2"/>
    <d v="2017-04-21T07:24:20"/>
    <n v="2017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d v="2017-02-22T13:33:54"/>
    <x v="9"/>
    <x v="2"/>
    <d v="2017-03-24T12:33:54"/>
    <n v="201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d v="2017-03-06T17:16:59"/>
    <x v="9"/>
    <x v="7"/>
    <d v="2017-03-27T16:16:59"/>
    <n v="201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d v="2017-03-13T03:38:41"/>
    <x v="9"/>
    <x v="7"/>
    <d v="2017-04-04T03:38:41"/>
    <n v="2017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d v="2017-02-23T11:05:54"/>
    <x v="9"/>
    <x v="2"/>
    <d v="2017-03-31T22:59:00"/>
    <n v="2017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d v="2017-03-13T21:14:29"/>
    <x v="9"/>
    <x v="7"/>
    <d v="2017-05-03T19:12:00"/>
    <n v="2017"/>
    <x v="1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e v="#DIV/0!"/>
    <d v="2017-03-15T15:30:07"/>
    <x v="9"/>
    <x v="7"/>
    <d v="2017-04-03T15:30:07"/>
    <n v="2017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d v="2017-02-19T06:29:20"/>
    <x v="9"/>
    <x v="2"/>
    <d v="2017-03-25T04:33:00"/>
    <n v="2017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d v="2017-03-08T17:15:03"/>
    <x v="9"/>
    <x v="7"/>
    <d v="2017-04-07T16:15:03"/>
    <n v="2017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d v="2017-03-06T18:04:48"/>
    <x v="9"/>
    <x v="7"/>
    <d v="2017-04-16T20:00:00"/>
    <n v="2017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d v="2017-02-17T12:18:59"/>
    <x v="9"/>
    <x v="2"/>
    <d v="2017-03-19T11:18:59"/>
    <n v="2017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e v="#DIV/0!"/>
    <d v="2017-03-14T08:35:56"/>
    <x v="9"/>
    <x v="7"/>
    <d v="2017-04-09T08:35:56"/>
    <n v="2017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d v="2017-03-02T12:55:07"/>
    <x v="9"/>
    <x v="7"/>
    <d v="2017-03-19T06:00:00"/>
    <n v="201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e v="#DIV/0!"/>
    <d v="2017-01-27T00:58:54"/>
    <x v="9"/>
    <x v="1"/>
    <d v="2017-03-27T23:58:54"/>
    <n v="2017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d v="2017-03-02T16:22:46"/>
    <x v="9"/>
    <x v="7"/>
    <d v="2017-04-16T15:22:46"/>
    <n v="2017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d v="2014-09-27T23:15:55"/>
    <x v="9"/>
    <x v="8"/>
    <d v="2014-11-07T00:15:55"/>
    <n v="2014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d v="2014-09-09T15:58:04"/>
    <x v="9"/>
    <x v="8"/>
    <d v="2014-10-01T04:00:00"/>
    <n v="2014"/>
    <x v="1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d v="2012-11-13T00:25:00"/>
    <x v="9"/>
    <x v="4"/>
    <d v="2012-12-07T02:00:00"/>
    <n v="2012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d v="2010-10-27T06:20:03"/>
    <x v="9"/>
    <x v="9"/>
    <d v="2011-01-25T04:00:00"/>
    <n v="2011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d v="2014-08-11T20:09:34"/>
    <x v="9"/>
    <x v="10"/>
    <d v="2014-09-10T20:09:34"/>
    <n v="2014"/>
    <x v="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d v="2013-10-03T20:49:27"/>
    <x v="9"/>
    <x v="9"/>
    <d v="2013-11-02T20:49:27"/>
    <n v="2013"/>
    <x v="8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d v="2011-03-31T03:42:17"/>
    <x v="9"/>
    <x v="7"/>
    <d v="2011-05-01T04:59:00"/>
    <n v="2011"/>
    <x v="1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d v="2012-03-02T21:00:58"/>
    <x v="9"/>
    <x v="7"/>
    <d v="2012-04-01T20:00:58"/>
    <n v="2012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d v="2012-11-20T11:58:45"/>
    <x v="9"/>
    <x v="4"/>
    <d v="2012-12-20T11:58:45"/>
    <n v="2012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d v="2012-04-27T22:52:24"/>
    <x v="9"/>
    <x v="6"/>
    <d v="2012-06-01T22:52:24"/>
    <n v="2012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d v="2014-07-09T18:55:05"/>
    <x v="9"/>
    <x v="3"/>
    <d v="2014-07-19T05:00:00"/>
    <n v="2014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d v="2013-06-22T20:09:12"/>
    <x v="9"/>
    <x v="0"/>
    <d v="2013-07-22T20:09:12"/>
    <n v="2013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d v="2011-12-07T01:36:01"/>
    <x v="9"/>
    <x v="11"/>
    <d v="2012-01-18T23:00:00"/>
    <n v="2012"/>
    <x v="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d v="2014-07-21T06:21:27"/>
    <x v="9"/>
    <x v="3"/>
    <d v="2014-08-13T04:59:00"/>
    <n v="201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d v="2014-09-15T12:52:02"/>
    <x v="9"/>
    <x v="8"/>
    <d v="2014-10-15T12:52:02"/>
    <n v="2014"/>
    <x v="1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d v="2014-06-09T16:27:42"/>
    <x v="9"/>
    <x v="0"/>
    <d v="2014-07-07T02:00:00"/>
    <n v="2014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d v="2014-05-16T18:05:25"/>
    <x v="9"/>
    <x v="5"/>
    <d v="2014-06-15T18:05:25"/>
    <n v="2014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d v="2014-05-07T19:20:15"/>
    <x v="9"/>
    <x v="5"/>
    <d v="2014-06-09T19:20:15"/>
    <n v="2014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d v="2011-04-11T03:49:20"/>
    <x v="9"/>
    <x v="6"/>
    <d v="2011-05-03T03:59:00"/>
    <n v="2011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d v="2014-10-28T16:35:53"/>
    <x v="9"/>
    <x v="9"/>
    <d v="2014-11-26T07:59:00"/>
    <n v="2014"/>
    <x v="8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d v="2014-07-19T04:13:01"/>
    <x v="9"/>
    <x v="3"/>
    <d v="2014-08-02T04:13:01"/>
    <n v="2014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d v="2014-05-13T02:32:33"/>
    <x v="9"/>
    <x v="5"/>
    <d v="2014-06-13T22:00:00"/>
    <n v="2014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d v="2013-11-13T17:42:41"/>
    <x v="9"/>
    <x v="4"/>
    <d v="2013-12-13T04:59:00"/>
    <n v="2013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d v="2014-05-30T01:55:44"/>
    <x v="9"/>
    <x v="5"/>
    <d v="2014-07-02T04:00:00"/>
    <n v="2014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d v="2016-04-06T14:35:58"/>
    <x v="9"/>
    <x v="6"/>
    <d v="2016-05-06T14:35:58"/>
    <n v="2016"/>
    <x v="1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d v="2012-01-15T17:31:08"/>
    <x v="9"/>
    <x v="1"/>
    <d v="2012-02-14T17:31:08"/>
    <n v="2012"/>
    <x v="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d v="2014-08-27T21:04:52"/>
    <x v="9"/>
    <x v="10"/>
    <d v="2014-09-26T21:04:52"/>
    <n v="2014"/>
    <x v="7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d v="2014-08-11T20:45:08"/>
    <x v="9"/>
    <x v="10"/>
    <d v="2014-08-25T20:45:08"/>
    <n v="201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d v="2010-12-19T21:17:07"/>
    <x v="9"/>
    <x v="11"/>
    <d v="2011-02-17T21:17:07"/>
    <n v="2011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d v="2013-07-22T22:20:31"/>
    <x v="9"/>
    <x v="3"/>
    <d v="2013-08-18T15:00:00"/>
    <n v="2013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d v="2014-05-22T16:00:09"/>
    <x v="9"/>
    <x v="5"/>
    <d v="2014-06-21T16:00:09"/>
    <n v="2014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d v="2014-06-16T14:31:15"/>
    <x v="9"/>
    <x v="0"/>
    <d v="2014-07-16T14:31:15"/>
    <n v="201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d v="2013-04-11T16:51:11"/>
    <x v="9"/>
    <x v="6"/>
    <d v="2013-05-06T16:51:11"/>
    <n v="2013"/>
    <x v="1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d v="2014-05-21T09:54:09"/>
    <x v="9"/>
    <x v="5"/>
    <d v="2014-06-20T09:54:09"/>
    <n v="2014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d v="2014-05-20T07:26:27"/>
    <x v="9"/>
    <x v="5"/>
    <d v="2014-06-15T16:00:00"/>
    <n v="2014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d v="2011-12-06T22:47:01"/>
    <x v="9"/>
    <x v="11"/>
    <d v="2012-01-31T17:00:00"/>
    <n v="2012"/>
    <x v="9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d v="2013-08-05T19:04:29"/>
    <x v="9"/>
    <x v="10"/>
    <d v="2013-08-23T19:04:29"/>
    <n v="2013"/>
    <x v="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d v="2014-06-01T23:50:31"/>
    <x v="9"/>
    <x v="0"/>
    <d v="2014-07-01T23:50:31"/>
    <n v="201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d v="2014-07-09T23:27:21"/>
    <x v="9"/>
    <x v="3"/>
    <d v="2014-07-16T23:27:21"/>
    <n v="2014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d v="2014-08-17T22:10:38"/>
    <x v="9"/>
    <x v="10"/>
    <d v="2014-09-16T21:00:00"/>
    <n v="2014"/>
    <x v="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d v="2014-07-15T15:59:33"/>
    <x v="9"/>
    <x v="3"/>
    <d v="2014-08-04T15:59:33"/>
    <n v="2014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d v="2015-05-20T09:58:22"/>
    <x v="0"/>
    <x v="5"/>
    <d v="2015-06-10T09:58:22"/>
    <n v="2015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d v="2015-04-24T08:18:52"/>
    <x v="9"/>
    <x v="6"/>
    <d v="2015-05-24T08:18:52"/>
    <n v="2015"/>
    <x v="1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e v="#DIV/0!"/>
    <d v="2016-11-09T03:37:55"/>
    <x v="9"/>
    <x v="4"/>
    <d v="2016-12-09T04:37:55"/>
    <n v="2016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d v="2016-06-17T18:07:49"/>
    <x v="9"/>
    <x v="0"/>
    <d v="2016-08-16T18:07:49"/>
    <n v="2016"/>
    <x v="3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d v="2015-01-14T22:34:19"/>
    <x v="0"/>
    <x v="1"/>
    <d v="2015-02-28T22:00:00"/>
    <n v="2015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d v="2015-01-06T23:14:16"/>
    <x v="0"/>
    <x v="1"/>
    <d v="2015-02-20T23:14:16"/>
    <n v="2015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e v="#DIV/0!"/>
    <d v="2015-06-27T01:29:58"/>
    <x v="9"/>
    <x v="0"/>
    <d v="2015-07-27T01:29:58"/>
    <n v="2015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d v="2015-01-13T14:15:42"/>
    <x v="9"/>
    <x v="1"/>
    <d v="2015-02-12T14:15:42"/>
    <n v="2015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d v="2015-06-02T14:21:15"/>
    <x v="9"/>
    <x v="0"/>
    <d v="2015-08-01T14:00:00"/>
    <n v="2015"/>
    <x v="3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d v="2015-01-05T11:50:18"/>
    <x v="9"/>
    <x v="1"/>
    <d v="2015-02-04T11:50:18"/>
    <n v="2015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d v="2015-01-09T10:11:17"/>
    <x v="9"/>
    <x v="1"/>
    <d v="2015-02-16T10:11:17"/>
    <n v="2015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d v="2014-08-07T18:16:58"/>
    <x v="9"/>
    <x v="10"/>
    <d v="2014-09-06T21:00:00"/>
    <n v="2014"/>
    <x v="7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d v="2016-03-31T07:41:41"/>
    <x v="9"/>
    <x v="7"/>
    <d v="2016-04-30T05:34:00"/>
    <n v="2016"/>
    <x v="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d v="2014-08-10T18:24:37"/>
    <x v="3"/>
    <x v="10"/>
    <d v="2014-08-31T18:24:37"/>
    <n v="201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d v="2015-10-16T20:29:06"/>
    <x v="9"/>
    <x v="9"/>
    <d v="2015-12-14T05:59:00"/>
    <n v="2015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d v="2015-08-26T23:43:42"/>
    <x v="9"/>
    <x v="10"/>
    <d v="2015-09-25T23:43:42"/>
    <n v="2015"/>
    <x v="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e v="#DIV/0!"/>
    <d v="2015-06-17T16:27:59"/>
    <x v="9"/>
    <x v="0"/>
    <d v="2015-07-17T16:14:00"/>
    <n v="2015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d v="2015-04-01T08:59:32"/>
    <x v="0"/>
    <x v="6"/>
    <d v="2015-05-01T08:59:32"/>
    <n v="2015"/>
    <x v="1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e v="#DIV/0!"/>
    <d v="2015-08-20T06:37:31"/>
    <x v="9"/>
    <x v="10"/>
    <d v="2015-09-19T06:37:31"/>
    <n v="2015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d v="2015-02-22T06:40:07"/>
    <x v="9"/>
    <x v="2"/>
    <d v="2015-04-23T05:40:07"/>
    <n v="2015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d v="2014-07-07T14:31:17"/>
    <x v="9"/>
    <x v="3"/>
    <d v="2014-07-28T14:31:17"/>
    <n v="2014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d v="2014-05-19T15:17:38"/>
    <x v="9"/>
    <x v="5"/>
    <d v="2014-06-20T23:00:00"/>
    <n v="2014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d v="2012-04-14T22:28:39"/>
    <x v="9"/>
    <x v="6"/>
    <d v="2012-06-01T03:59:00"/>
    <n v="2012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d v="2014-07-14T14:04:40"/>
    <x v="9"/>
    <x v="3"/>
    <d v="2014-08-15T02:00:00"/>
    <n v="201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d v="2014-07-09T19:05:51"/>
    <x v="9"/>
    <x v="3"/>
    <d v="2014-08-08T19:05:51"/>
    <n v="2014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d v="2015-06-16T18:19:19"/>
    <x v="9"/>
    <x v="0"/>
    <d v="2015-07-26T18:19:19"/>
    <n v="20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d v="2015-11-29T19:01:13"/>
    <x v="9"/>
    <x v="4"/>
    <d v="2016-01-05T23:55:00"/>
    <n v="2016"/>
    <x v="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d v="2015-08-03T15:57:51"/>
    <x v="9"/>
    <x v="10"/>
    <d v="2015-09-10T03:59:00"/>
    <n v="2015"/>
    <x v="7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d v="2015-06-10T11:06:11"/>
    <x v="9"/>
    <x v="0"/>
    <d v="2015-07-11T14:30:00"/>
    <n v="2015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d v="2016-10-05T13:06:24"/>
    <x v="9"/>
    <x v="9"/>
    <d v="2016-11-04T13:06:24"/>
    <n v="2016"/>
    <x v="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d v="2014-11-28T00:03:06"/>
    <x v="9"/>
    <x v="4"/>
    <d v="2014-12-31T00:00:00"/>
    <n v="2014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d v="2015-02-15T23:35:47"/>
    <x v="9"/>
    <x v="2"/>
    <d v="2015-03-22T22:35:47"/>
    <n v="2015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d v="2017-02-06T20:00:04"/>
    <x v="9"/>
    <x v="2"/>
    <d v="2017-03-12T21:00:00"/>
    <n v="2017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d v="2015-05-31T16:43:23"/>
    <x v="9"/>
    <x v="5"/>
    <d v="2015-07-05T16:43:23"/>
    <n v="201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d v="2015-09-23T13:58:17"/>
    <x v="9"/>
    <x v="8"/>
    <d v="2015-10-24T21:29:00"/>
    <n v="2015"/>
    <x v="1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d v="2015-07-21T20:02:56"/>
    <x v="9"/>
    <x v="3"/>
    <d v="2015-08-20T20:02:56"/>
    <n v="2015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d v="2016-11-23T20:25:13"/>
    <x v="9"/>
    <x v="4"/>
    <d v="2017-01-10T05:00:00"/>
    <n v="2017"/>
    <x v="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d v="2016-05-13T13:25:38"/>
    <x v="9"/>
    <x v="5"/>
    <d v="2016-06-03T21:00:00"/>
    <n v="2016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d v="2015-09-30T14:00:12"/>
    <x v="9"/>
    <x v="8"/>
    <d v="2015-10-30T14:00:12"/>
    <n v="2015"/>
    <x v="1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d v="2016-12-18T21:10:36"/>
    <x v="9"/>
    <x v="11"/>
    <d v="2017-01-17T21:10:36"/>
    <n v="2017"/>
    <x v="9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d v="2015-11-15T17:01:24"/>
    <x v="9"/>
    <x v="4"/>
    <d v="2015-12-17T04:59:00"/>
    <n v="2015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d v="2014-10-21T06:59:58"/>
    <x v="9"/>
    <x v="9"/>
    <d v="2014-11-20T07:59:58"/>
    <n v="2014"/>
    <x v="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d v="2014-09-16T04:02:06"/>
    <x v="9"/>
    <x v="8"/>
    <d v="2014-10-01T03:59:00"/>
    <n v="2014"/>
    <x v="1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d v="2016-03-17T22:39:07"/>
    <x v="9"/>
    <x v="7"/>
    <d v="2016-04-16T22:39:07"/>
    <n v="2016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d v="2016-04-03T19:31:57"/>
    <x v="9"/>
    <x v="6"/>
    <d v="2016-05-04T03:59:00"/>
    <n v="2016"/>
    <x v="1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d v="2017-01-31T19:19:15"/>
    <x v="9"/>
    <x v="1"/>
    <d v="2017-03-02T19:19:15"/>
    <n v="2017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d v="2016-12-30T18:56:48"/>
    <x v="9"/>
    <x v="11"/>
    <d v="2017-02-01T23:31:00"/>
    <n v="2017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d v="2016-06-01T08:20:51"/>
    <x v="9"/>
    <x v="0"/>
    <d v="2016-07-01T08:20:51"/>
    <n v="201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d v="2016-11-28T22:00:33"/>
    <x v="9"/>
    <x v="4"/>
    <d v="2016-12-28T22:00:33"/>
    <n v="2016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d v="2015-09-05T11:23:04"/>
    <x v="9"/>
    <x v="8"/>
    <d v="2015-09-29T03:59:00"/>
    <n v="2015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d v="2015-06-01T12:14:58"/>
    <x v="9"/>
    <x v="0"/>
    <d v="2015-07-01T12:14:58"/>
    <n v="2015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d v="2015-10-01T02:08:13"/>
    <x v="9"/>
    <x v="9"/>
    <d v="2015-10-25T23:59:00"/>
    <n v="2015"/>
    <x v="1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d v="2017-01-19T16:39:08"/>
    <x v="9"/>
    <x v="1"/>
    <d v="2017-02-16T23:00:00"/>
    <n v="2017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d v="2014-09-11T07:47:50"/>
    <x v="9"/>
    <x v="8"/>
    <d v="2014-10-14T06:59:00"/>
    <n v="2014"/>
    <x v="1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d v="2014-08-20T18:08:12"/>
    <x v="9"/>
    <x v="10"/>
    <d v="2014-09-19T18:08:12"/>
    <n v="2014"/>
    <x v="7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d v="2015-09-15T02:19:22"/>
    <x v="9"/>
    <x v="8"/>
    <d v="2015-10-09T00:00:00"/>
    <n v="2015"/>
    <x v="1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d v="2016-11-01T16:39:42"/>
    <x v="9"/>
    <x v="4"/>
    <d v="2016-12-01T17:39:42"/>
    <n v="2016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d v="2015-05-11T14:24:18"/>
    <x v="9"/>
    <x v="5"/>
    <d v="2015-06-12T02:00:00"/>
    <n v="2015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d v="2015-08-14T11:20:00"/>
    <x v="9"/>
    <x v="10"/>
    <d v="2015-09-12T03:59:00"/>
    <n v="2015"/>
    <x v="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d v="2015-06-12T10:25:12"/>
    <x v="9"/>
    <x v="0"/>
    <d v="2015-07-12T10:25:12"/>
    <n v="2015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d v="2015-03-05T21:19:17"/>
    <x v="9"/>
    <x v="7"/>
    <d v="2015-04-04T20:19:17"/>
    <n v="2015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d v="2015-05-21T17:55:14"/>
    <x v="9"/>
    <x v="5"/>
    <d v="2015-06-20T17:55:14"/>
    <n v="2015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d v="2014-10-06T17:48:44"/>
    <x v="9"/>
    <x v="9"/>
    <d v="2014-11-05T18:48:44"/>
    <n v="2014"/>
    <x v="8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d v="2015-05-22T17:32:46"/>
    <x v="9"/>
    <x v="5"/>
    <d v="2015-06-21T17:32:46"/>
    <n v="2015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d v="2016-08-08T11:20:40"/>
    <x v="9"/>
    <x v="10"/>
    <d v="2016-09-07T11:20:40"/>
    <n v="2016"/>
    <x v="7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d v="2016-08-20T13:50:28"/>
    <x v="9"/>
    <x v="10"/>
    <d v="2016-09-08T03:45:00"/>
    <n v="2016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d v="2015-02-24T02:03:29"/>
    <x v="9"/>
    <x v="2"/>
    <d v="2015-03-26T01:03:29"/>
    <n v="2015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d v="2014-09-07T18:26:15"/>
    <x v="9"/>
    <x v="8"/>
    <d v="2014-10-07T18:26:15"/>
    <n v="2014"/>
    <x v="1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d v="2015-05-20T13:46:17"/>
    <x v="9"/>
    <x v="5"/>
    <d v="2015-06-11T03:59:00"/>
    <n v="2015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d v="2017-01-23T13:25:52"/>
    <x v="9"/>
    <x v="1"/>
    <d v="2017-02-22T13:25:52"/>
    <n v="2017"/>
    <x v="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d v="2014-12-09T21:17:41"/>
    <x v="9"/>
    <x v="11"/>
    <d v="2015-01-08T21:17:41"/>
    <n v="2015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d v="2016-09-01T18:15:45"/>
    <x v="9"/>
    <x v="8"/>
    <d v="2016-10-01T03:59:00"/>
    <n v="2016"/>
    <x v="1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d v="2015-10-26T16:08:38"/>
    <x v="9"/>
    <x v="9"/>
    <d v="2015-11-30T17:08:38"/>
    <n v="2015"/>
    <x v="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d v="2015-06-16T17:24:36"/>
    <x v="9"/>
    <x v="0"/>
    <d v="2015-07-16T17:24:36"/>
    <n v="2015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d v="2014-11-21T07:34:22"/>
    <x v="9"/>
    <x v="4"/>
    <d v="2014-12-22T04:00:00"/>
    <n v="2014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d v="2015-10-07T12:23:08"/>
    <x v="9"/>
    <x v="9"/>
    <d v="2015-10-30T21:00:00"/>
    <n v="2015"/>
    <x v="1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d v="2015-01-12T19:12:18"/>
    <x v="9"/>
    <x v="1"/>
    <d v="2015-01-28T22:00:00"/>
    <n v="2015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d v="2015-11-03T17:05:15"/>
    <x v="9"/>
    <x v="4"/>
    <d v="2015-12-03T17:00:00"/>
    <n v="2015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d v="2015-05-12T12:52:02"/>
    <x v="9"/>
    <x v="5"/>
    <d v="2015-06-12T21:00:00"/>
    <n v="2015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d v="2015-06-17T18:11:00"/>
    <x v="9"/>
    <x v="0"/>
    <d v="2015-07-17T18:11:00"/>
    <n v="2015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d v="2016-08-08T21:42:08"/>
    <x v="9"/>
    <x v="10"/>
    <d v="2016-08-24T21:42:08"/>
    <n v="2016"/>
    <x v="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d v="2015-05-13T09:29:57"/>
    <x v="9"/>
    <x v="5"/>
    <d v="2015-06-16T11:00:00"/>
    <n v="2015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d v="2015-06-12T12:47:45"/>
    <x v="9"/>
    <x v="0"/>
    <d v="2015-07-12T12:47:45"/>
    <n v="201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d v="2014-10-03T10:29:35"/>
    <x v="9"/>
    <x v="9"/>
    <d v="2014-11-02T11:29:35"/>
    <n v="2014"/>
    <x v="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d v="2015-10-07T12:00:09"/>
    <x v="9"/>
    <x v="9"/>
    <d v="2015-11-06T13:00:09"/>
    <n v="2015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d v="2016-08-29T19:14:02"/>
    <x v="9"/>
    <x v="10"/>
    <d v="2016-09-14T19:00:00"/>
    <n v="2016"/>
    <x v="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d v="2016-01-31T16:54:32"/>
    <x v="9"/>
    <x v="1"/>
    <d v="2016-03-15T21:00:00"/>
    <n v="2016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d v="2015-01-13T21:07:51"/>
    <x v="9"/>
    <x v="1"/>
    <d v="2015-02-09T04:30:00"/>
    <n v="2015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d v="2016-02-26T22:47:59"/>
    <x v="9"/>
    <x v="2"/>
    <d v="2016-04-01T03:59:00"/>
    <n v="2016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d v="2014-10-19T16:23:26"/>
    <x v="9"/>
    <x v="9"/>
    <d v="2014-11-18T17:23:26"/>
    <n v="2014"/>
    <x v="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d v="2015-04-30T20:21:43"/>
    <x v="9"/>
    <x v="6"/>
    <d v="2015-05-30T20:21:43"/>
    <n v="2015"/>
    <x v="1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d v="2016-03-02T02:27:39"/>
    <x v="9"/>
    <x v="7"/>
    <d v="2016-04-01T01:27:39"/>
    <n v="2016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d v="2015-04-27T18:09:58"/>
    <x v="9"/>
    <x v="6"/>
    <d v="2015-06-01T05:00:00"/>
    <n v="2015"/>
    <x v="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d v="2015-08-03T00:28:25"/>
    <x v="9"/>
    <x v="10"/>
    <d v="2015-09-02T00:28:25"/>
    <n v="2015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d v="2016-03-16T04:39:48"/>
    <x v="9"/>
    <x v="7"/>
    <d v="2016-04-29T04:39:48"/>
    <n v="2016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d v="2016-01-10T17:51:38"/>
    <x v="9"/>
    <x v="1"/>
    <d v="2016-02-10T21:00:00"/>
    <n v="2016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d v="2016-01-11T21:14:13"/>
    <x v="9"/>
    <x v="1"/>
    <d v="2016-01-29T05:59:00"/>
    <n v="2016"/>
    <x v="9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d v="2017-01-27T22:37:06"/>
    <x v="9"/>
    <x v="1"/>
    <d v="2017-02-28T05:00:00"/>
    <n v="2017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d v="2016-07-16T20:09:42"/>
    <x v="9"/>
    <x v="3"/>
    <d v="2016-08-15T20:09:42"/>
    <n v="2016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d v="2015-11-03T18:00:28"/>
    <x v="9"/>
    <x v="4"/>
    <d v="2015-11-28T18:00:28"/>
    <n v="2015"/>
    <x v="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d v="2016-05-15T18:35:15"/>
    <x v="9"/>
    <x v="5"/>
    <d v="2016-06-20T23:00:00"/>
    <n v="2016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d v="2017-01-23T08:50:02"/>
    <x v="9"/>
    <x v="1"/>
    <d v="2017-02-20T08:50:02"/>
    <n v="2017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d v="2017-02-09T12:21:31"/>
    <x v="9"/>
    <x v="2"/>
    <d v="2017-03-11T12:21:31"/>
    <n v="2017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d v="2015-08-16T16:51:40"/>
    <x v="9"/>
    <x v="10"/>
    <d v="2015-09-17T03:59:00"/>
    <n v="2015"/>
    <x v="7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d v="2015-10-05T18:29:08"/>
    <x v="9"/>
    <x v="9"/>
    <d v="2015-12-04T19:29:08"/>
    <n v="2015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d v="2017-02-02T10:12:32"/>
    <x v="9"/>
    <x v="2"/>
    <d v="2017-03-04T10:12:32"/>
    <n v="2017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d v="2015-05-17T12:59:14"/>
    <x v="9"/>
    <x v="5"/>
    <d v="2015-06-16T12:59:14"/>
    <n v="2015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d v="2016-08-27T10:37:09"/>
    <x v="9"/>
    <x v="10"/>
    <d v="2016-09-26T10:37:09"/>
    <n v="2016"/>
    <x v="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d v="2015-11-01T18:09:32"/>
    <x v="9"/>
    <x v="4"/>
    <d v="2015-11-22T22:00:00"/>
    <n v="2015"/>
    <x v="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d v="2015-07-08T18:30:56"/>
    <x v="9"/>
    <x v="3"/>
    <d v="2015-07-27T22:59:00"/>
    <n v="2015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d v="2015-08-23T22:59:28"/>
    <x v="9"/>
    <x v="10"/>
    <d v="2015-09-13T00:00:00"/>
    <n v="2015"/>
    <x v="7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d v="2015-09-14T22:01:03"/>
    <x v="9"/>
    <x v="8"/>
    <d v="2015-10-14T22:01:03"/>
    <n v="2015"/>
    <x v="1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d v="2015-04-08T17:51:02"/>
    <x v="9"/>
    <x v="6"/>
    <d v="2015-04-29T17:51:02"/>
    <n v="2015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d v="2016-06-17T17:39:36"/>
    <x v="9"/>
    <x v="0"/>
    <d v="2016-08-01T06:59:00"/>
    <n v="2016"/>
    <x v="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d v="2016-11-07T08:26:16"/>
    <x v="9"/>
    <x v="4"/>
    <d v="2016-12-07T08:26:16"/>
    <n v="2016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d v="2015-02-21T15:38:04"/>
    <x v="9"/>
    <x v="2"/>
    <d v="2015-03-28T14:38:04"/>
    <n v="2015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d v="2016-11-22T14:59:12"/>
    <x v="9"/>
    <x v="4"/>
    <d v="2016-12-22T14:59:12"/>
    <n v="2016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d v="2015-07-01T20:32:28"/>
    <x v="9"/>
    <x v="3"/>
    <d v="2015-07-31T20:32:28"/>
    <n v="201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d v="2016-05-03T05:15:42"/>
    <x v="9"/>
    <x v="5"/>
    <d v="2016-06-10T03:00:00"/>
    <n v="2016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d v="2016-04-15T01:22:19"/>
    <x v="9"/>
    <x v="6"/>
    <d v="2016-05-15T01:22:19"/>
    <n v="2016"/>
    <x v="1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d v="2016-03-23T21:02:45"/>
    <x v="9"/>
    <x v="7"/>
    <d v="2016-04-13T21:02:45"/>
    <n v="2016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d v="2016-09-15T15:36:18"/>
    <x v="9"/>
    <x v="8"/>
    <d v="2016-10-16T15:36:18"/>
    <n v="2016"/>
    <x v="1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d v="2015-09-06T22:17:05"/>
    <x v="9"/>
    <x v="8"/>
    <d v="2015-10-06T22:17:05"/>
    <n v="2015"/>
    <x v="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d v="2015-09-17T07:00:10"/>
    <x v="9"/>
    <x v="8"/>
    <d v="2015-10-17T07:00:10"/>
    <n v="2015"/>
    <x v="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d v="2016-10-21T19:25:46"/>
    <x v="9"/>
    <x v="9"/>
    <d v="2016-11-11T22:00:00"/>
    <n v="2016"/>
    <x v="8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d v="2016-01-13T05:51:57"/>
    <x v="9"/>
    <x v="1"/>
    <d v="2016-01-27T01:00:00"/>
    <n v="2016"/>
    <x v="9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d v="2015-04-11T06:25:11"/>
    <x v="9"/>
    <x v="6"/>
    <d v="2015-05-08T20:05:00"/>
    <n v="2015"/>
    <x v="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d v="2016-04-06T07:17:21"/>
    <x v="9"/>
    <x v="6"/>
    <d v="2016-05-06T07:17:21"/>
    <n v="2016"/>
    <x v="1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d v="2014-07-06T20:54:35"/>
    <x v="9"/>
    <x v="3"/>
    <d v="2014-08-08T13:54:00"/>
    <n v="2014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d v="2016-05-09T00:57:04"/>
    <x v="9"/>
    <x v="5"/>
    <d v="2016-06-08T00:57:04"/>
    <n v="2016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d v="2016-03-02T07:14:53"/>
    <x v="9"/>
    <x v="7"/>
    <d v="2016-04-11T02:30:00"/>
    <n v="2016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d v="2014-12-17T14:03:06"/>
    <x v="9"/>
    <x v="11"/>
    <d v="2015-01-31T14:03:06"/>
    <n v="2015"/>
    <x v="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d v="2016-05-23T01:05:57"/>
    <x v="9"/>
    <x v="5"/>
    <d v="2016-06-22T01:05:57"/>
    <n v="2016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d v="2014-10-02T02:24:25"/>
    <x v="9"/>
    <x v="9"/>
    <d v="2014-10-16T03:59:00"/>
    <n v="2014"/>
    <x v="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d v="2016-05-31T00:14:56"/>
    <x v="9"/>
    <x v="5"/>
    <d v="2016-06-22T03:55:00"/>
    <n v="2016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d v="2016-08-26T08:46:48"/>
    <x v="9"/>
    <x v="10"/>
    <d v="2016-09-25T08:46:48"/>
    <n v="2016"/>
    <x v="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d v="2016-05-22T13:59:50"/>
    <x v="9"/>
    <x v="5"/>
    <d v="2016-06-05T13:59:50"/>
    <n v="2016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d v="2015-03-01T18:51:17"/>
    <x v="9"/>
    <x v="7"/>
    <d v="2015-04-05T17:51:17"/>
    <n v="2015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d v="2015-02-06T17:08:25"/>
    <x v="9"/>
    <x v="2"/>
    <d v="2015-03-08T16:08:25"/>
    <n v="2015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d v="2016-04-08T08:59:26"/>
    <x v="9"/>
    <x v="6"/>
    <d v="2016-05-08T08:59:26"/>
    <n v="2016"/>
    <x v="1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d v="2014-07-02T13:48:03"/>
    <x v="9"/>
    <x v="3"/>
    <d v="2014-07-05T01:00:00"/>
    <n v="2014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d v="2014-07-17T07:45:08"/>
    <x v="9"/>
    <x v="3"/>
    <d v="2014-07-27T23:00:00"/>
    <n v="2014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d v="2015-03-02T21:17:48"/>
    <x v="9"/>
    <x v="7"/>
    <d v="2015-04-01T20:17:48"/>
    <n v="2015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d v="2015-09-01T16:44:46"/>
    <x v="9"/>
    <x v="8"/>
    <d v="2015-10-06T16:44:46"/>
    <n v="2015"/>
    <x v="1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d v="2014-06-19T20:38:50"/>
    <x v="9"/>
    <x v="0"/>
    <d v="2014-07-19T20:38:50"/>
    <n v="2014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d v="2015-05-24T16:14:40"/>
    <x v="9"/>
    <x v="5"/>
    <d v="2015-06-15T16:14:40"/>
    <n v="2015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d v="2015-06-30T12:30:22"/>
    <x v="9"/>
    <x v="0"/>
    <d v="2015-07-30T12:30:22"/>
    <n v="2015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d v="2014-07-07T16:10:46"/>
    <x v="9"/>
    <x v="3"/>
    <d v="2014-08-03T23:00:00"/>
    <n v="2014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d v="2016-03-08T09:34:06"/>
    <x v="9"/>
    <x v="7"/>
    <d v="2016-04-05T08:34:06"/>
    <n v="2016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d v="2014-09-19T06:46:07"/>
    <x v="9"/>
    <x v="8"/>
    <d v="2014-10-10T21:00:00"/>
    <n v="2014"/>
    <x v="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d v="2017-02-03T13:48:00"/>
    <x v="9"/>
    <x v="2"/>
    <d v="2017-02-24T13:48:00"/>
    <n v="2017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d v="2016-06-28T15:58:38"/>
    <x v="9"/>
    <x v="0"/>
    <d v="2016-07-28T15:58:38"/>
    <n v="201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d v="2016-11-11T23:22:34"/>
    <x v="9"/>
    <x v="4"/>
    <d v="2016-12-06T23:22:34"/>
    <n v="2016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d v="2016-05-20T19:10:21"/>
    <x v="9"/>
    <x v="5"/>
    <d v="2016-06-12T17:00:00"/>
    <n v="2016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d v="2015-02-27T07:06:50"/>
    <x v="9"/>
    <x v="2"/>
    <d v="2015-04-01T04:59:00"/>
    <n v="2015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d v="2016-03-23T21:59:44"/>
    <x v="9"/>
    <x v="7"/>
    <d v="2016-04-13T13:18:00"/>
    <n v="2016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d v="2014-07-31T04:48:13"/>
    <x v="9"/>
    <x v="3"/>
    <d v="2014-08-30T04:48:13"/>
    <n v="201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d v="2015-02-18T02:32:48"/>
    <x v="9"/>
    <x v="2"/>
    <d v="2015-04-18T00:37:00"/>
    <n v="2015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d v="2015-02-19T00:35:10"/>
    <x v="9"/>
    <x v="2"/>
    <d v="2015-02-26T00:35:10"/>
    <n v="2015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d v="2016-04-24T13:14:14"/>
    <x v="9"/>
    <x v="6"/>
    <d v="2016-05-08T21:00:00"/>
    <n v="2016"/>
    <x v="1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d v="2016-04-06T13:24:40"/>
    <x v="9"/>
    <x v="6"/>
    <d v="2016-04-30T03:59:00"/>
    <n v="2016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d v="2016-05-23T02:39:32"/>
    <x v="9"/>
    <x v="5"/>
    <d v="2016-06-13T17:00:00"/>
    <n v="2016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d v="2015-10-25T16:50:11"/>
    <x v="9"/>
    <x v="9"/>
    <d v="2015-11-29T23:00:00"/>
    <n v="2015"/>
    <x v="8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d v="2014-06-16T09:29:25"/>
    <x v="9"/>
    <x v="0"/>
    <d v="2014-07-23T11:00:00"/>
    <n v="2014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d v="2016-05-05T23:49:38"/>
    <x v="9"/>
    <x v="5"/>
    <d v="2016-07-01T23:00:00"/>
    <n v="2016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d v="2016-04-19T10:22:30"/>
    <x v="9"/>
    <x v="6"/>
    <d v="2016-05-02T23:00:00"/>
    <n v="2016"/>
    <x v="1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d v="2015-09-23T17:26:46"/>
    <x v="9"/>
    <x v="8"/>
    <d v="2015-10-29T04:01:00"/>
    <n v="2015"/>
    <x v="1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d v="2016-04-29T14:52:07"/>
    <x v="9"/>
    <x v="6"/>
    <d v="2016-05-10T11:17:00"/>
    <n v="2016"/>
    <x v="1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d v="2016-06-15T19:34:32"/>
    <x v="9"/>
    <x v="0"/>
    <d v="2016-07-15T19:34:32"/>
    <n v="201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d v="2014-07-02T10:01:50"/>
    <x v="9"/>
    <x v="3"/>
    <d v="2014-08-01T10:01:50"/>
    <n v="2014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d v="2014-10-20T07:27:59"/>
    <x v="9"/>
    <x v="9"/>
    <d v="2014-11-19T08:27:59"/>
    <n v="2014"/>
    <x v="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d v="2017-01-11T01:22:14"/>
    <x v="9"/>
    <x v="1"/>
    <d v="2017-02-25T01:22:14"/>
    <n v="2017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d v="2016-11-23T01:59:03"/>
    <x v="9"/>
    <x v="4"/>
    <d v="2016-12-14T15:59:00"/>
    <n v="2016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d v="2014-08-15T00:36:30"/>
    <x v="9"/>
    <x v="10"/>
    <d v="2014-09-01T15:59:00"/>
    <n v="2014"/>
    <x v="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d v="2015-02-21T02:11:57"/>
    <x v="9"/>
    <x v="2"/>
    <d v="2015-03-07T04:55:00"/>
    <n v="2015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d v="2014-07-31T18:30:45"/>
    <x v="9"/>
    <x v="3"/>
    <d v="2014-08-19T16:00:00"/>
    <n v="2014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d v="2016-02-22T23:27:29"/>
    <x v="9"/>
    <x v="2"/>
    <d v="2016-03-15T21:00:00"/>
    <n v="2016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d v="2015-11-13T02:26:32"/>
    <x v="9"/>
    <x v="4"/>
    <d v="2015-12-13T02:26:32"/>
    <n v="2015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d v="2015-04-13T01:37:17"/>
    <x v="9"/>
    <x v="6"/>
    <d v="2015-05-13T01:37:17"/>
    <n v="2015"/>
    <x v="1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d v="2015-07-07T22:24:54"/>
    <x v="9"/>
    <x v="3"/>
    <d v="2015-08-01T22:24:54"/>
    <n v="2015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d v="2014-11-26T04:47:39"/>
    <x v="9"/>
    <x v="4"/>
    <d v="2015-01-01T05:00:00"/>
    <n v="2015"/>
    <x v="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d v="2016-11-16T00:59:40"/>
    <x v="9"/>
    <x v="4"/>
    <d v="2017-01-15T00:59:40"/>
    <n v="2017"/>
    <x v="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d v="2016-11-16T08:01:25"/>
    <x v="9"/>
    <x v="4"/>
    <d v="2016-12-17T08:00:00"/>
    <n v="2016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d v="2015-11-04T20:59:25"/>
    <x v="9"/>
    <x v="4"/>
    <d v="2015-12-02T20:59:25"/>
    <n v="2015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d v="2014-08-04T13:09:16"/>
    <x v="9"/>
    <x v="10"/>
    <d v="2014-08-25T04:59:00"/>
    <n v="2014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d v="2015-06-24T20:30:40"/>
    <x v="9"/>
    <x v="0"/>
    <d v="2015-07-18T16:00:00"/>
    <n v="2015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d v="2015-09-28T17:33:36"/>
    <x v="9"/>
    <x v="8"/>
    <d v="2015-10-28T17:33:36"/>
    <n v="2015"/>
    <x v="1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d v="2014-05-06T14:39:33"/>
    <x v="9"/>
    <x v="5"/>
    <d v="2014-05-18T14:39:33"/>
    <n v="2014"/>
    <x v="1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d v="2015-02-24T16:49:54"/>
    <x v="9"/>
    <x v="2"/>
    <d v="2015-04-25T15:49:54"/>
    <n v="2015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d v="2015-02-18T17:34:59"/>
    <x v="9"/>
    <x v="2"/>
    <d v="2015-03-20T16:56:00"/>
    <n v="2015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d v="2014-08-07T08:31:46"/>
    <x v="9"/>
    <x v="10"/>
    <d v="2014-08-31T13:08:00"/>
    <n v="2014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d v="2015-08-09T12:20:00"/>
    <x v="9"/>
    <x v="10"/>
    <d v="2015-08-26T23:00:00"/>
    <n v="2015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d v="2014-10-25T22:52:58"/>
    <x v="9"/>
    <x v="9"/>
    <d v="2014-11-29T23:52:58"/>
    <n v="2014"/>
    <x v="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d v="2015-02-09T04:26:23"/>
    <x v="9"/>
    <x v="2"/>
    <d v="2015-03-11T03:26:23"/>
    <n v="2015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d v="2016-07-08T10:20:56"/>
    <x v="9"/>
    <x v="3"/>
    <d v="2016-08-01T22:59:00"/>
    <n v="2016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d v="2016-06-03T18:47:00"/>
    <x v="9"/>
    <x v="0"/>
    <d v="2016-06-23T18:47:00"/>
    <n v="2016"/>
    <x v="5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d v="2015-10-15T02:06:08"/>
    <x v="9"/>
    <x v="9"/>
    <d v="2015-11-21T03:00:00"/>
    <n v="2015"/>
    <x v="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d v="2014-11-10T20:49:12"/>
    <x v="9"/>
    <x v="4"/>
    <d v="2014-12-10T20:49:12"/>
    <n v="2014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d v="2014-11-03T15:28:26"/>
    <x v="9"/>
    <x v="4"/>
    <d v="2014-12-03T15:28:26"/>
    <n v="2014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d v="2014-11-04T18:18:08"/>
    <x v="9"/>
    <x v="4"/>
    <d v="2014-12-14T18:18:08"/>
    <n v="2014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d v="2015-05-19T11:04:01"/>
    <x v="9"/>
    <x v="5"/>
    <d v="2015-06-18T11:04:01"/>
    <n v="2015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d v="2016-05-04T13:31:22"/>
    <x v="9"/>
    <x v="5"/>
    <d v="2016-06-03T13:31:22"/>
    <n v="2016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d v="2014-06-25T18:35:45"/>
    <x v="9"/>
    <x v="0"/>
    <d v="2014-07-10T18:35:45"/>
    <n v="201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d v="2014-07-10T13:05:48"/>
    <x v="9"/>
    <x v="3"/>
    <d v="2014-08-08T22:28:00"/>
    <n v="2014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d v="2016-03-17T20:17:35"/>
    <x v="9"/>
    <x v="7"/>
    <d v="2016-05-06T20:17:35"/>
    <n v="2016"/>
    <x v="1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d v="2014-10-11T22:07:10"/>
    <x v="9"/>
    <x v="9"/>
    <d v="2014-11-06T00:46:00"/>
    <n v="2014"/>
    <x v="8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d v="2014-06-27T14:17:25"/>
    <x v="9"/>
    <x v="0"/>
    <d v="2014-07-27T14:17:25"/>
    <n v="2014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d v="2015-05-16T17:05:44"/>
    <x v="9"/>
    <x v="5"/>
    <d v="2015-05-30T18:10:00"/>
    <n v="2015"/>
    <x v="1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d v="2014-05-05T10:43:09"/>
    <x v="9"/>
    <x v="5"/>
    <d v="2014-06-01T03:59:00"/>
    <n v="2014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d v="2016-01-09T11:28:49"/>
    <x v="9"/>
    <x v="1"/>
    <d v="2016-02-18T22:00:00"/>
    <n v="201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d v="2014-10-29T18:02:56"/>
    <x v="9"/>
    <x v="9"/>
    <d v="2014-11-21T17:00:00"/>
    <n v="2014"/>
    <x v="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d v="2015-01-22T22:05:25"/>
    <x v="9"/>
    <x v="1"/>
    <d v="2015-02-21T22:05:25"/>
    <n v="2015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d v="2014-07-14T22:53:34"/>
    <x v="9"/>
    <x v="3"/>
    <d v="2014-08-28T22:53:34"/>
    <n v="201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d v="2015-07-08T17:22:26"/>
    <x v="9"/>
    <x v="3"/>
    <d v="2015-08-07T17:22:26"/>
    <n v="2015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d v="2015-10-13T14:50:43"/>
    <x v="9"/>
    <x v="9"/>
    <d v="2015-11-12T02:31:00"/>
    <n v="2015"/>
    <x v="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d v="2015-05-26T11:05:24"/>
    <x v="9"/>
    <x v="5"/>
    <d v="2015-06-25T11:05:24"/>
    <n v="2015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d v="2015-05-28T12:05:02"/>
    <x v="9"/>
    <x v="5"/>
    <d v="2015-06-17T12:05:02"/>
    <n v="2015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d v="2016-02-10T00:24:46"/>
    <x v="9"/>
    <x v="2"/>
    <d v="2016-03-01T23:59:00"/>
    <n v="2016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d v="2014-06-01T11:49:36"/>
    <x v="9"/>
    <x v="0"/>
    <d v="2014-07-16T11:49:36"/>
    <n v="2014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d v="2014-06-06T10:08:09"/>
    <x v="9"/>
    <x v="0"/>
    <d v="2014-07-06T10:08:09"/>
    <n v="2014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d v="2014-06-18T23:48:24"/>
    <x v="9"/>
    <x v="0"/>
    <d v="2014-07-18T23:48:24"/>
    <n v="201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d v="2016-06-23T19:32:38"/>
    <x v="9"/>
    <x v="0"/>
    <d v="2016-07-31T20:58:00"/>
    <n v="201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d v="2016-05-10T00:59:50"/>
    <x v="9"/>
    <x v="5"/>
    <d v="2016-06-06T07:00:00"/>
    <n v="2016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d v="2015-09-18T00:32:52"/>
    <x v="9"/>
    <x v="8"/>
    <d v="2015-10-08T00:32:52"/>
    <n v="2015"/>
    <x v="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d v="2014-08-28T23:01:02"/>
    <x v="9"/>
    <x v="10"/>
    <d v="2014-09-27T23:01:02"/>
    <n v="2014"/>
    <x v="7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d v="2015-02-18T17:35:38"/>
    <x v="9"/>
    <x v="2"/>
    <d v="2015-02-28T04:59:00"/>
    <n v="2015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d v="2016-11-01T19:58:45"/>
    <x v="9"/>
    <x v="4"/>
    <d v="2016-12-01T07:59:00"/>
    <n v="2016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d v="2016-04-07T03:27:36"/>
    <x v="9"/>
    <x v="6"/>
    <d v="2016-04-17T23:30:00"/>
    <n v="2016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d v="2015-03-26T09:54:05"/>
    <x v="9"/>
    <x v="7"/>
    <d v="2015-04-23T18:30:00"/>
    <n v="2015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d v="2014-09-12T21:55:48"/>
    <x v="9"/>
    <x v="8"/>
    <d v="2014-10-26T00:43:00"/>
    <n v="2014"/>
    <x v="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d v="2014-04-23T20:01:47"/>
    <x v="9"/>
    <x v="6"/>
    <d v="2014-05-23T20:01:47"/>
    <n v="2014"/>
    <x v="1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d v="2016-03-19T19:43:05"/>
    <x v="9"/>
    <x v="7"/>
    <d v="2016-04-06T21:30:00"/>
    <n v="2016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d v="2016-02-05T02:10:02"/>
    <x v="9"/>
    <x v="2"/>
    <d v="2016-02-14T00:00:00"/>
    <n v="201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d v="2015-02-02T18:59:23"/>
    <x v="9"/>
    <x v="2"/>
    <d v="2015-03-04T18:59:23"/>
    <n v="2015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d v="2015-11-15T13:29:36"/>
    <x v="9"/>
    <x v="4"/>
    <d v="2015-12-14T00:00:00"/>
    <n v="2015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d v="2015-03-25T21:52:21"/>
    <x v="9"/>
    <x v="7"/>
    <d v="2015-04-24T21:52:21"/>
    <n v="2015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d v="2015-01-14T16:14:44"/>
    <x v="9"/>
    <x v="1"/>
    <d v="2015-02-05T06:59:00"/>
    <n v="2015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d v="2014-09-02T14:48:56"/>
    <x v="9"/>
    <x v="8"/>
    <d v="2014-10-04T14:48:56"/>
    <n v="2014"/>
    <x v="1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d v="2014-09-02T01:21:43"/>
    <x v="9"/>
    <x v="8"/>
    <d v="2014-09-21T02:00:00"/>
    <n v="2014"/>
    <x v="7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d v="2014-06-02T15:29:12"/>
    <x v="9"/>
    <x v="0"/>
    <d v="2014-07-02T15:29:12"/>
    <n v="2014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d v="2015-02-03T17:17:27"/>
    <x v="9"/>
    <x v="2"/>
    <d v="2015-02-28T17:00:00"/>
    <n v="2015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d v="2016-10-19T00:31:01"/>
    <x v="9"/>
    <x v="9"/>
    <d v="2016-11-02T00:31:01"/>
    <n v="2016"/>
    <x v="8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d v="2014-06-30T22:41:41"/>
    <x v="9"/>
    <x v="0"/>
    <d v="2014-07-30T22:41:41"/>
    <n v="2014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d v="2014-07-19T17:32:33"/>
    <x v="9"/>
    <x v="3"/>
    <d v="2014-08-18T17:32:33"/>
    <n v="2014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d v="2016-01-11T13:56:54"/>
    <x v="9"/>
    <x v="1"/>
    <d v="2016-02-05T22:00:00"/>
    <n v="2016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d v="2014-05-17T01:30:55"/>
    <x v="9"/>
    <x v="5"/>
    <d v="2014-06-17T03:00:00"/>
    <n v="2014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d v="2014-06-10T09:07:49"/>
    <x v="9"/>
    <x v="0"/>
    <d v="2014-07-10T09:07:49"/>
    <n v="201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d v="2016-07-21T14:48:13"/>
    <x v="9"/>
    <x v="3"/>
    <d v="2016-08-07T03:00:00"/>
    <n v="2016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d v="2014-07-31T12:59:53"/>
    <x v="9"/>
    <x v="3"/>
    <d v="2014-08-21T16:28:00"/>
    <n v="201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d v="2015-07-20T17:03:40"/>
    <x v="9"/>
    <x v="3"/>
    <d v="2015-08-19T17:03:40"/>
    <n v="2015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d v="2015-04-06T22:16:07"/>
    <x v="9"/>
    <x v="6"/>
    <d v="2015-05-02T21:00:00"/>
    <n v="2015"/>
    <x v="1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d v="2016-01-05T21:52:10"/>
    <x v="9"/>
    <x v="1"/>
    <d v="2016-01-19T04:59:00"/>
    <n v="2016"/>
    <x v="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d v="2014-06-19T02:57:08"/>
    <x v="9"/>
    <x v="0"/>
    <d v="2014-07-11T16:15:00"/>
    <n v="2014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d v="2015-10-17T10:18:41"/>
    <x v="9"/>
    <x v="9"/>
    <d v="2015-11-13T20:17:00"/>
    <n v="2015"/>
    <x v="8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d v="2015-04-30T20:11:12"/>
    <x v="9"/>
    <x v="6"/>
    <d v="2015-05-30T20:11:12"/>
    <n v="2015"/>
    <x v="1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d v="2014-08-10T12:35:46"/>
    <x v="9"/>
    <x v="10"/>
    <d v="2014-09-09T12:35:46"/>
    <n v="2014"/>
    <x v="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d v="2016-05-31T06:59:46"/>
    <x v="9"/>
    <x v="5"/>
    <d v="2016-06-08T13:59:00"/>
    <n v="2016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d v="2015-09-25T12:43:56"/>
    <x v="9"/>
    <x v="8"/>
    <d v="2015-10-23T12:43:56"/>
    <n v="2015"/>
    <x v="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d v="2015-01-12T19:58:45"/>
    <x v="9"/>
    <x v="1"/>
    <d v="2015-02-05T12:20:00"/>
    <n v="2015"/>
    <x v="2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d v="2016-02-02T21:20:12"/>
    <x v="9"/>
    <x v="2"/>
    <d v="2016-03-18T20:20:12"/>
    <n v="2016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d v="2014-11-17T02:51:29"/>
    <x v="9"/>
    <x v="4"/>
    <d v="2014-12-17T02:51:29"/>
    <n v="2014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d v="2016-06-11T01:15:38"/>
    <x v="9"/>
    <x v="0"/>
    <d v="2016-07-09T04:00:00"/>
    <n v="201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d v="2015-02-01T16:54:31"/>
    <x v="9"/>
    <x v="2"/>
    <d v="2015-04-02T15:54:31"/>
    <n v="2015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d v="2015-03-25T17:22:07"/>
    <x v="9"/>
    <x v="7"/>
    <d v="2015-04-21T17:22:07"/>
    <n v="2015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d v="2014-06-30T15:20:26"/>
    <x v="9"/>
    <x v="0"/>
    <d v="2014-07-23T03:59:00"/>
    <n v="2014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d v="2016-06-14T23:29:16"/>
    <x v="9"/>
    <x v="0"/>
    <d v="2016-08-13T23:29:16"/>
    <n v="2016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d v="2014-07-01T16:45:59"/>
    <x v="9"/>
    <x v="3"/>
    <d v="2014-07-31T16:45:59"/>
    <n v="201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d v="2016-09-13T18:00:27"/>
    <x v="9"/>
    <x v="8"/>
    <d v="2016-10-13T18:00:27"/>
    <n v="2016"/>
    <x v="1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d v="2014-07-01T04:56:07"/>
    <x v="9"/>
    <x v="3"/>
    <d v="2014-08-01T06:59:00"/>
    <n v="201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d v="2015-01-12T16:57:37"/>
    <x v="9"/>
    <x v="1"/>
    <d v="2015-02-12T05:59:00"/>
    <n v="2015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d v="2015-01-07T04:51:43"/>
    <x v="9"/>
    <x v="1"/>
    <d v="2015-02-03T04:27:00"/>
    <n v="2015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d v="2016-04-20T11:31:00"/>
    <x v="9"/>
    <x v="6"/>
    <d v="2016-05-20T11:31:00"/>
    <n v="2016"/>
    <x v="1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d v="2014-08-01T12:39:12"/>
    <x v="9"/>
    <x v="10"/>
    <d v="2014-08-15T12:39:12"/>
    <n v="2014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d v="2016-09-30T15:11:19"/>
    <x v="9"/>
    <x v="8"/>
    <d v="2016-10-29T03:00:00"/>
    <n v="2016"/>
    <x v="1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d v="2015-06-24T21:33:48"/>
    <x v="9"/>
    <x v="0"/>
    <d v="2015-07-10T18:00:00"/>
    <n v="2015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d v="2016-08-30T22:03:05"/>
    <x v="9"/>
    <x v="10"/>
    <d v="2016-10-11T03:59:00"/>
    <n v="2016"/>
    <x v="1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d v="2016-07-24T03:07:17"/>
    <x v="9"/>
    <x v="3"/>
    <d v="2016-08-23T03:07:17"/>
    <n v="2016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d v="2015-07-15T15:01:12"/>
    <x v="9"/>
    <x v="3"/>
    <d v="2015-08-09T16:00:00"/>
    <n v="2015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d v="2016-02-20T00:27:30"/>
    <x v="9"/>
    <x v="2"/>
    <d v="2016-04-19T23:27:30"/>
    <n v="2016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d v="2015-02-18T16:07:12"/>
    <x v="9"/>
    <x v="2"/>
    <d v="2015-03-20T15:07:12"/>
    <n v="2015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d v="2016-08-23T18:22:09"/>
    <x v="9"/>
    <x v="10"/>
    <d v="2016-09-21T03:00:00"/>
    <n v="2016"/>
    <x v="7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d v="2016-03-29T15:24:05"/>
    <x v="9"/>
    <x v="7"/>
    <d v="2016-04-28T15:24:05"/>
    <n v="2016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d v="2016-06-08T00:31:42"/>
    <x v="9"/>
    <x v="0"/>
    <d v="2016-07-15T21:38:00"/>
    <n v="201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d v="2014-07-21T19:41:30"/>
    <x v="9"/>
    <x v="3"/>
    <d v="2014-08-31T20:00:00"/>
    <n v="2014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d v="2014-10-16T04:05:31"/>
    <x v="9"/>
    <x v="9"/>
    <d v="2014-11-06T05:59:00"/>
    <n v="2014"/>
    <x v="8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d v="2015-02-27T20:01:36"/>
    <x v="9"/>
    <x v="2"/>
    <d v="2015-03-20T20:27:00"/>
    <n v="2015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d v="2016-06-20T12:02:11"/>
    <x v="9"/>
    <x v="0"/>
    <d v="2016-07-20T12:02:11"/>
    <n v="2016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d v="2014-10-06T21:08:24"/>
    <x v="9"/>
    <x v="9"/>
    <d v="2014-11-03T00:00:00"/>
    <n v="2014"/>
    <x v="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d v="2014-10-09T06:43:10"/>
    <x v="9"/>
    <x v="9"/>
    <d v="2014-10-27T03:00:00"/>
    <n v="2014"/>
    <x v="1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d v="2015-05-04T17:40:43"/>
    <x v="9"/>
    <x v="5"/>
    <d v="2015-05-17T03:00:00"/>
    <n v="2015"/>
    <x v="1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d v="2015-02-18T22:00:22"/>
    <x v="9"/>
    <x v="2"/>
    <d v="2015-03-16T21:00:00"/>
    <n v="2015"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d v="2014-05-22T20:31:20"/>
    <x v="9"/>
    <x v="5"/>
    <d v="2014-06-21T20:31:20"/>
    <n v="2014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d v="2015-06-16T07:37:07"/>
    <x v="9"/>
    <x v="0"/>
    <d v="2015-07-10T21:00:00"/>
    <n v="2015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d v="2014-12-16T05:56:28"/>
    <x v="9"/>
    <x v="11"/>
    <d v="2015-01-02T05:56:28"/>
    <n v="2015"/>
    <x v="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d v="2014-06-06T18:31:06"/>
    <x v="9"/>
    <x v="0"/>
    <d v="2014-07-06T18:31:06"/>
    <n v="2014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d v="2014-06-03T16:03:01"/>
    <x v="9"/>
    <x v="0"/>
    <d v="2014-07-03T16:03:01"/>
    <n v="2014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d v="2016-05-16T18:14:59"/>
    <x v="9"/>
    <x v="5"/>
    <d v="2016-06-15T18:14:59"/>
    <n v="2016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d v="2016-01-03T16:38:00"/>
    <x v="9"/>
    <x v="1"/>
    <d v="2016-02-02T16:38:00"/>
    <n v="2016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d v="2015-05-02T21:00:01"/>
    <x v="9"/>
    <x v="5"/>
    <d v="2015-06-03T06:59:00"/>
    <n v="2015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d v="2015-05-25T22:34:12"/>
    <x v="9"/>
    <x v="5"/>
    <d v="2015-06-24T22:34:12"/>
    <n v="2015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d v="2015-03-24T18:26:00"/>
    <x v="9"/>
    <x v="7"/>
    <d v="2015-04-17T16:00:00"/>
    <n v="2015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d v="2014-04-24T15:15:31"/>
    <x v="9"/>
    <x v="6"/>
    <d v="2014-05-24T21:00:00"/>
    <n v="2014"/>
    <x v="1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d v="2016-03-14T19:15:24"/>
    <x v="9"/>
    <x v="7"/>
    <d v="2016-04-13T19:15:24"/>
    <n v="2016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d v="2015-04-27T05:59:44"/>
    <x v="9"/>
    <x v="6"/>
    <d v="2015-05-18T05:59:44"/>
    <n v="2015"/>
    <x v="1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d v="2015-09-21T00:13:17"/>
    <x v="9"/>
    <x v="8"/>
    <d v="2015-10-26T00:13:17"/>
    <n v="2015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d v="2014-07-28T20:47:16"/>
    <x v="9"/>
    <x v="3"/>
    <d v="2014-08-17T05:11:00"/>
    <n v="2014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d v="2016-11-15T05:09:35"/>
    <x v="9"/>
    <x v="4"/>
    <d v="2016-11-26T06:00:00"/>
    <n v="2016"/>
    <x v="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d v="2014-10-03T18:18:29"/>
    <x v="9"/>
    <x v="9"/>
    <d v="2014-11-01T17:18:00"/>
    <n v="2014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d v="2016-08-02T20:19:26"/>
    <x v="9"/>
    <x v="10"/>
    <d v="2016-09-11T20:19:26"/>
    <n v="2016"/>
    <x v="7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d v="2016-05-21T17:48:24"/>
    <x v="9"/>
    <x v="5"/>
    <d v="2016-06-02T22:00:00"/>
    <n v="2016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d v="2016-03-30T03:48:24"/>
    <x v="9"/>
    <x v="7"/>
    <d v="2016-05-28T21:44:00"/>
    <n v="2016"/>
    <x v="1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d v="2015-05-08T00:52:05"/>
    <x v="9"/>
    <x v="5"/>
    <d v="2015-07-01T06:59:00"/>
    <n v="201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d v="2016-02-19T22:03:58"/>
    <x v="9"/>
    <x v="2"/>
    <d v="2016-03-07T04:59:00"/>
    <n v="2016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d v="2015-08-17T18:19:55"/>
    <x v="9"/>
    <x v="10"/>
    <d v="2015-09-11T18:19:55"/>
    <n v="2015"/>
    <x v="7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d v="2016-03-01T20:08:44"/>
    <x v="9"/>
    <x v="7"/>
    <d v="2016-03-16T03:59:00"/>
    <n v="2016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d v="2016-06-24T11:28:48"/>
    <x v="9"/>
    <x v="0"/>
    <d v="2016-07-24T11:28:48"/>
    <n v="201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d v="2015-10-20T17:58:11"/>
    <x v="9"/>
    <x v="9"/>
    <d v="2015-11-19T18:58:11"/>
    <n v="2015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d v="2014-05-01T22:27:25"/>
    <x v="9"/>
    <x v="5"/>
    <d v="2014-05-13T04:00:00"/>
    <n v="2014"/>
    <x v="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d v="2014-07-09T17:37:20"/>
    <x v="9"/>
    <x v="3"/>
    <d v="2014-08-23T17:37:20"/>
    <n v="201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d v="2016-05-01T22:08:57"/>
    <x v="9"/>
    <x v="5"/>
    <d v="2016-05-31T22:08:57"/>
    <n v="2016"/>
    <x v="1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d v="2016-04-17T17:30:53"/>
    <x v="9"/>
    <x v="6"/>
    <d v="2016-05-10T21:00:00"/>
    <n v="2016"/>
    <x v="1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d v="2014-11-07T20:37:46"/>
    <x v="9"/>
    <x v="4"/>
    <d v="2014-11-21T04:55:00"/>
    <n v="2014"/>
    <x v="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d v="2014-06-12T14:54:06"/>
    <x v="9"/>
    <x v="0"/>
    <d v="2014-07-02T14:54:06"/>
    <n v="2014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d v="2014-10-15T20:58:15"/>
    <x v="9"/>
    <x v="9"/>
    <d v="2014-11-07T18:30:00"/>
    <n v="2014"/>
    <x v="8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d v="2015-02-22T12:53:12"/>
    <x v="9"/>
    <x v="2"/>
    <d v="2015-04-23T11:53:12"/>
    <n v="2015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d v="2014-05-22T02:18:32"/>
    <x v="9"/>
    <x v="5"/>
    <d v="2014-06-04T04:59:00"/>
    <n v="2014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d v="2015-01-16T20:19:12"/>
    <x v="9"/>
    <x v="1"/>
    <d v="2015-02-02T04:59:00"/>
    <n v="2015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d v="2015-05-01T18:32:51"/>
    <x v="9"/>
    <x v="5"/>
    <d v="2015-05-31T18:32:51"/>
    <n v="2015"/>
    <x v="1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d v="2014-08-05T00:14:30"/>
    <x v="9"/>
    <x v="10"/>
    <d v="2014-09-08T03:00:00"/>
    <n v="2014"/>
    <x v="7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d v="2014-06-04T19:37:14"/>
    <x v="9"/>
    <x v="0"/>
    <d v="2014-07-04T11:00:00"/>
    <n v="2014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d v="2014-09-11T18:48:19"/>
    <x v="9"/>
    <x v="8"/>
    <d v="2014-10-02T14:21:00"/>
    <n v="2014"/>
    <x v="1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d v="2015-02-02T14:22:30"/>
    <x v="9"/>
    <x v="2"/>
    <d v="2015-03-04T14:22:30"/>
    <n v="2015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d v="2015-08-11T19:46:52"/>
    <x v="9"/>
    <x v="10"/>
    <d v="2015-09-06T13:47:00"/>
    <n v="2015"/>
    <x v="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d v="2014-08-30T08:40:20"/>
    <x v="9"/>
    <x v="10"/>
    <d v="2014-09-29T08:40:20"/>
    <n v="2014"/>
    <x v="7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d v="2015-08-18T18:57:26"/>
    <x v="9"/>
    <x v="10"/>
    <d v="2015-09-15T10:06:00"/>
    <n v="2015"/>
    <x v="7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d v="2016-07-30T09:32:28"/>
    <x v="9"/>
    <x v="3"/>
    <d v="2016-09-25T23:00:00"/>
    <n v="2016"/>
    <x v="7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d v="2014-08-29T18:19:33"/>
    <x v="9"/>
    <x v="10"/>
    <d v="2014-09-13T04:00:00"/>
    <n v="2014"/>
    <x v="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d v="2015-07-29T16:41:46"/>
    <x v="9"/>
    <x v="3"/>
    <d v="2015-08-09T16:00:00"/>
    <n v="2015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d v="2016-03-31T08:02:51"/>
    <x v="9"/>
    <x v="7"/>
    <d v="2016-04-28T05:59:00"/>
    <n v="2016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d v="2015-06-12T00:33:25"/>
    <x v="9"/>
    <x v="0"/>
    <d v="2015-07-11T03:59:00"/>
    <n v="2015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d v="2016-12-29T12:01:58"/>
    <x v="9"/>
    <x v="11"/>
    <d v="2017-01-18T12:01:58"/>
    <n v="2017"/>
    <x v="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d v="2015-06-22T18:16:58"/>
    <x v="9"/>
    <x v="0"/>
    <d v="2015-07-13T01:00:00"/>
    <n v="2015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d v="2016-03-13T14:57:37"/>
    <x v="9"/>
    <x v="7"/>
    <d v="2016-04-10T20:00:00"/>
    <n v="2016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d v="2016-05-31T15:42:14"/>
    <x v="9"/>
    <x v="5"/>
    <d v="2016-06-30T15:42:14"/>
    <n v="2016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d v="2014-09-02T14:23:47"/>
    <x v="9"/>
    <x v="8"/>
    <d v="2014-09-18T03:59:00"/>
    <n v="2014"/>
    <x v="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d v="2015-10-12T18:16:07"/>
    <x v="9"/>
    <x v="9"/>
    <d v="2015-11-11T19:16:07"/>
    <n v="2015"/>
    <x v="8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d v="2015-08-27T15:00:23"/>
    <x v="9"/>
    <x v="10"/>
    <d v="2015-10-01T15:00:23"/>
    <n v="2015"/>
    <x v="1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d v="2015-09-01T15:21:50"/>
    <x v="9"/>
    <x v="8"/>
    <d v="2015-10-02T18:00:00"/>
    <n v="2015"/>
    <x v="1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d v="2015-11-20T17:27:05"/>
    <x v="9"/>
    <x v="4"/>
    <d v="2015-12-20T11:59:00"/>
    <n v="2015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d v="2014-10-11T08:30:16"/>
    <x v="9"/>
    <x v="9"/>
    <d v="2014-11-17T07:59:00"/>
    <n v="2014"/>
    <x v="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d v="2016-07-20T10:05:40"/>
    <x v="9"/>
    <x v="3"/>
    <d v="2016-08-17T10:05:40"/>
    <n v="2016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d v="2016-08-18T18:08:42"/>
    <x v="9"/>
    <x v="10"/>
    <d v="2016-09-08T18:08:42"/>
    <n v="2016"/>
    <x v="7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d v="2016-05-27T00:04:51"/>
    <x v="9"/>
    <x v="5"/>
    <d v="2016-06-26T00:04:51"/>
    <n v="2016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d v="2015-08-06T17:31:15"/>
    <x v="9"/>
    <x v="10"/>
    <d v="2015-08-31T17:31:15"/>
    <n v="2015"/>
    <x v="3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d v="2014-07-09T14:23:42"/>
    <x v="9"/>
    <x v="3"/>
    <d v="2014-09-07T14:23:42"/>
    <n v="2014"/>
    <x v="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d v="2015-05-26T18:07:39"/>
    <x v="9"/>
    <x v="5"/>
    <d v="2015-06-25T18:07:39"/>
    <n v="2015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d v="2015-02-05T19:57:37"/>
    <x v="9"/>
    <x v="2"/>
    <d v="2015-03-07T19:57:37"/>
    <n v="2015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d v="2015-03-12T19:22:39"/>
    <x v="9"/>
    <x v="7"/>
    <d v="2015-04-11T19:22:39"/>
    <n v="2015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d v="2015-03-10T15:51:24"/>
    <x v="9"/>
    <x v="7"/>
    <d v="2015-04-01T03:59:00"/>
    <n v="2015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d v="2016-04-20T01:53:21"/>
    <x v="9"/>
    <x v="6"/>
    <d v="2016-05-14T03:59:00"/>
    <n v="2016"/>
    <x v="1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d v="2016-02-11T22:36:54"/>
    <x v="9"/>
    <x v="2"/>
    <d v="2016-03-05T01:00:00"/>
    <n v="2016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d v="2015-08-07T09:27:53"/>
    <x v="9"/>
    <x v="10"/>
    <d v="2015-09-04T09:27:53"/>
    <n v="2015"/>
    <x v="7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d v="2016-04-02T21:26:38"/>
    <x v="9"/>
    <x v="6"/>
    <d v="2016-05-02T21:26:38"/>
    <n v="2016"/>
    <x v="1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d v="2014-04-24T12:22:50"/>
    <x v="9"/>
    <x v="6"/>
    <d v="2014-05-22T22:07:00"/>
    <n v="2014"/>
    <x v="1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d v="2014-05-29T14:05:24"/>
    <x v="9"/>
    <x v="5"/>
    <d v="2014-06-28T14:05:24"/>
    <n v="2014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d v="2015-07-11T00:41:20"/>
    <x v="9"/>
    <x v="3"/>
    <d v="2015-08-12T00:00:00"/>
    <n v="2015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d v="2015-01-12T01:12:39"/>
    <x v="9"/>
    <x v="1"/>
    <d v="2015-02-11T17:00:00"/>
    <n v="2015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d v="2016-10-18T10:36:34"/>
    <x v="9"/>
    <x v="9"/>
    <d v="2016-11-17T11:36:34"/>
    <n v="2016"/>
    <x v="8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d v="2014-06-18T15:35:24"/>
    <x v="9"/>
    <x v="0"/>
    <d v="2014-08-17T15:35:24"/>
    <n v="201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d v="2014-04-01T06:38:31"/>
    <x v="9"/>
    <x v="6"/>
    <d v="2014-05-05T06:38:31"/>
    <n v="2014"/>
    <x v="1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d v="2015-05-15T19:36:15"/>
    <x v="9"/>
    <x v="5"/>
    <d v="2015-06-26T21:00:00"/>
    <n v="2015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d v="2015-07-09T02:18:28"/>
    <x v="9"/>
    <x v="3"/>
    <d v="2015-07-31T08:58:00"/>
    <n v="201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d v="2015-04-21T21:21:06"/>
    <x v="9"/>
    <x v="6"/>
    <d v="2015-05-27T02:45:00"/>
    <n v="2015"/>
    <x v="1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d v="2015-07-18T16:19:38"/>
    <x v="9"/>
    <x v="3"/>
    <d v="2015-08-05T18:36:00"/>
    <n v="2015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d v="2016-03-04T18:17:07"/>
    <x v="9"/>
    <x v="7"/>
    <d v="2016-03-13T22:00:00"/>
    <n v="2016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d v="2016-07-04T16:07:36"/>
    <x v="9"/>
    <x v="3"/>
    <d v="2016-08-01T19:00:00"/>
    <n v="2016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d v="2015-08-20T14:57:29"/>
    <x v="9"/>
    <x v="10"/>
    <d v="2015-10-05T16:00:00"/>
    <n v="2015"/>
    <x v="1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d v="2014-12-01T17:50:08"/>
    <x v="9"/>
    <x v="11"/>
    <d v="2014-12-31T17:50:08"/>
    <n v="2014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d v="2014-12-24T12:11:23"/>
    <x v="9"/>
    <x v="11"/>
    <d v="2015-01-23T12:11:23"/>
    <n v="2015"/>
    <x v="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d v="2015-05-11T19:27:24"/>
    <x v="9"/>
    <x v="5"/>
    <d v="2015-06-10T19:27:24"/>
    <n v="2015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d v="2014-08-18T17:46:34"/>
    <x v="9"/>
    <x v="10"/>
    <d v="2014-09-17T17:46:34"/>
    <n v="2014"/>
    <x v="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d v="2014-12-09T16:31:36"/>
    <x v="9"/>
    <x v="11"/>
    <d v="2015-01-08T16:31:36"/>
    <n v="2015"/>
    <x v="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d v="2014-12-03T07:58:03"/>
    <x v="9"/>
    <x v="11"/>
    <d v="2014-12-31T07:00:00"/>
    <n v="2014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d v="2014-09-30T20:36:53"/>
    <x v="9"/>
    <x v="8"/>
    <d v="2014-10-30T20:36:53"/>
    <n v="2014"/>
    <x v="1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d v="2015-05-22T13:41:22"/>
    <x v="9"/>
    <x v="5"/>
    <d v="2015-06-21T13:41:22"/>
    <n v="2015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d v="2014-10-09T09:00:46"/>
    <x v="9"/>
    <x v="9"/>
    <d v="2014-11-08T10:00:46"/>
    <n v="2014"/>
    <x v="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d v="2014-10-14T22:37:28"/>
    <x v="9"/>
    <x v="9"/>
    <d v="2014-11-13T23:37:28"/>
    <n v="2014"/>
    <x v="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d v="2016-07-10T18:48:47"/>
    <x v="9"/>
    <x v="3"/>
    <d v="2016-08-11T03:59:00"/>
    <n v="2016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d v="2016-10-06T13:10:54"/>
    <x v="9"/>
    <x v="9"/>
    <d v="2016-12-05T14:10:54"/>
    <n v="2016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d v="2015-03-30T18:53:03"/>
    <x v="9"/>
    <x v="7"/>
    <d v="2015-04-26T06:28:00"/>
    <n v="2015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d v="2016-03-31T17:36:17"/>
    <x v="9"/>
    <x v="7"/>
    <d v="2016-04-30T17:36:17"/>
    <n v="2016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d v="2016-03-01T18:17:36"/>
    <x v="9"/>
    <x v="7"/>
    <d v="2016-03-31T17:17:36"/>
    <n v="2016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d v="2015-01-22T04:13:42"/>
    <x v="9"/>
    <x v="1"/>
    <d v="2015-03-01T04:59:00"/>
    <n v="2015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d v="2014-07-16T11:18:30"/>
    <x v="9"/>
    <x v="3"/>
    <d v="2014-07-30T11:18:30"/>
    <n v="2014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d v="2016-03-22T02:18:02"/>
    <x v="9"/>
    <x v="7"/>
    <d v="2016-04-05T02:18:02"/>
    <n v="2016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d v="2016-02-18T10:13:25"/>
    <x v="9"/>
    <x v="2"/>
    <d v="2016-04-18T09:13:25"/>
    <n v="2016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d v="2015-06-13T07:35:44"/>
    <x v="9"/>
    <x v="0"/>
    <d v="2015-07-13T07:35:44"/>
    <n v="2015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d v="2014-11-21T17:11:30"/>
    <x v="9"/>
    <x v="4"/>
    <d v="2014-12-21T17:11:30"/>
    <n v="2014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d v="2016-07-25T16:44:30"/>
    <x v="9"/>
    <x v="3"/>
    <d v="2016-09-23T16:44:30"/>
    <n v="2016"/>
    <x v="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d v="2016-05-13T12:57:34"/>
    <x v="9"/>
    <x v="5"/>
    <d v="2016-06-27T19:00:00"/>
    <n v="2016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d v="2015-04-07T19:53:30"/>
    <x v="9"/>
    <x v="6"/>
    <d v="2015-04-29T23:00:00"/>
    <n v="2015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d v="2015-05-01T15:32:27"/>
    <x v="9"/>
    <x v="5"/>
    <d v="2015-05-26T15:32:27"/>
    <n v="2015"/>
    <x v="1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d v="2014-09-20T08:00:34"/>
    <x v="9"/>
    <x v="8"/>
    <d v="2014-10-20T08:00:34"/>
    <n v="2014"/>
    <x v="1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d v="2014-12-30T22:45:44"/>
    <x v="9"/>
    <x v="11"/>
    <d v="2015-01-24T04:59:00"/>
    <n v="2015"/>
    <x v="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d v="2014-12-15T19:55:07"/>
    <x v="9"/>
    <x v="11"/>
    <d v="2015-02-11T04:59:00"/>
    <n v="2015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d v="2014-12-01T21:33:59"/>
    <x v="9"/>
    <x v="11"/>
    <d v="2015-01-05T20:26:00"/>
    <n v="2015"/>
    <x v="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d v="2016-08-10T01:36:22"/>
    <x v="9"/>
    <x v="10"/>
    <d v="2016-09-04T01:36:22"/>
    <n v="2016"/>
    <x v="7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d v="2015-02-15T00:12:03"/>
    <x v="9"/>
    <x v="2"/>
    <d v="2015-03-13T06:59:00"/>
    <n v="2015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d v="2014-08-05T17:09:42"/>
    <x v="9"/>
    <x v="10"/>
    <d v="2014-08-26T17:09:42"/>
    <n v="2014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d v="2016-02-17T14:03:10"/>
    <x v="9"/>
    <x v="2"/>
    <d v="2016-03-03T05:59:00"/>
    <n v="2016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d v="2014-08-15T19:10:22"/>
    <x v="9"/>
    <x v="10"/>
    <d v="2014-09-03T04:59:00"/>
    <n v="2014"/>
    <x v="7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d v="2015-08-04T19:04:37"/>
    <x v="9"/>
    <x v="10"/>
    <d v="2015-08-30T00:00:00"/>
    <n v="2015"/>
    <x v="3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d v="2016-09-15T20:22:44"/>
    <x v="9"/>
    <x v="8"/>
    <d v="2016-10-13T20:22:44"/>
    <n v="2016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d v="2014-12-17T23:58:02"/>
    <x v="9"/>
    <x v="11"/>
    <d v="2015-01-16T23:58:02"/>
    <n v="2015"/>
    <x v="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d v="2016-03-18T21:27:59"/>
    <x v="9"/>
    <x v="7"/>
    <d v="2016-05-17T21:27:59"/>
    <n v="2016"/>
    <x v="1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d v="2015-10-06T20:44:40"/>
    <x v="9"/>
    <x v="9"/>
    <d v="2015-11-05T21:44:40"/>
    <n v="2015"/>
    <x v="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d v="2016-04-23T00:22:36"/>
    <x v="9"/>
    <x v="6"/>
    <d v="2016-04-29T06:59:00"/>
    <n v="2016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d v="2016-01-14T19:02:06"/>
    <x v="9"/>
    <x v="1"/>
    <d v="2016-02-13T19:02:06"/>
    <n v="201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d v="2016-07-15T14:30:57"/>
    <x v="9"/>
    <x v="3"/>
    <d v="2016-08-14T14:30:57"/>
    <n v="2016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d v="2015-11-30T23:08:02"/>
    <x v="9"/>
    <x v="4"/>
    <d v="2015-12-15T00:00:00"/>
    <n v="2015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d v="2016-05-16T17:01:30"/>
    <x v="9"/>
    <x v="5"/>
    <d v="2016-06-17T14:00:00"/>
    <n v="2016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d v="2016-02-29T23:48:05"/>
    <x v="9"/>
    <x v="2"/>
    <d v="2016-03-30T22:48:05"/>
    <n v="2016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d v="2015-07-18T10:22:16"/>
    <x v="9"/>
    <x v="3"/>
    <d v="2015-08-17T10:22:16"/>
    <n v="2015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d v="2015-03-09T08:53:21"/>
    <x v="9"/>
    <x v="7"/>
    <d v="2015-04-08T08:53:21"/>
    <n v="2015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d v="2014-05-30T17:26:51"/>
    <x v="9"/>
    <x v="5"/>
    <d v="2014-06-09T17:26:51"/>
    <n v="2014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d v="2014-05-29T14:09:34"/>
    <x v="9"/>
    <x v="5"/>
    <d v="2014-06-28T14:09:34"/>
    <n v="2014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d v="2015-05-20T01:00:16"/>
    <x v="9"/>
    <x v="5"/>
    <d v="2015-06-19T01:00:16"/>
    <n v="2015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d v="2015-11-10T14:14:56"/>
    <x v="9"/>
    <x v="4"/>
    <d v="2015-12-10T14:14:56"/>
    <n v="2015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d v="2015-02-17T22:47:44"/>
    <x v="9"/>
    <x v="2"/>
    <d v="2015-03-19T21:47:44"/>
    <n v="2015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d v="2017-02-13T14:38:49"/>
    <x v="9"/>
    <x v="2"/>
    <d v="2017-02-28T00:00:00"/>
    <n v="2017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d v="2015-05-04T15:04:10"/>
    <x v="9"/>
    <x v="5"/>
    <d v="2015-06-03T15:04:10"/>
    <n v="2015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d v="2016-10-18T03:10:26"/>
    <x v="9"/>
    <x v="9"/>
    <d v="2016-11-19T22:00:00"/>
    <n v="2016"/>
    <x v="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d v="2015-02-02T22:31:01"/>
    <x v="9"/>
    <x v="2"/>
    <d v="2015-03-05T04:00:00"/>
    <n v="2015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d v="2016-09-06T22:27:24"/>
    <x v="9"/>
    <x v="8"/>
    <d v="2016-09-30T21:00:00"/>
    <n v="2016"/>
    <x v="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d v="2014-08-26T05:19:31"/>
    <x v="9"/>
    <x v="10"/>
    <d v="2014-09-28T03:23:00"/>
    <n v="2014"/>
    <x v="7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d v="2014-07-08T17:41:10"/>
    <x v="9"/>
    <x v="3"/>
    <d v="2014-07-26T07:00:00"/>
    <n v="2014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d v="2016-06-24T18:34:50"/>
    <x v="9"/>
    <x v="0"/>
    <d v="2016-08-23T18:34:50"/>
    <n v="2016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d v="2015-06-02T15:39:37"/>
    <x v="9"/>
    <x v="0"/>
    <d v="2015-07-02T15:39:37"/>
    <n v="201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d v="2014-07-26T16:00:57"/>
    <x v="9"/>
    <x v="3"/>
    <d v="2014-08-16T16:00:57"/>
    <n v="2014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d v="2016-03-31T17:48:07"/>
    <x v="9"/>
    <x v="7"/>
    <d v="2016-05-21T03:59:00"/>
    <n v="2016"/>
    <x v="1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e v="#DIV/0!"/>
    <d v="2015-10-14T19:59:56"/>
    <x v="9"/>
    <x v="9"/>
    <d v="2015-12-13T20:59:56"/>
    <n v="2015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d v="2016-03-08T02:16:04"/>
    <x v="9"/>
    <x v="7"/>
    <d v="2016-05-05T17:00:00"/>
    <n v="2016"/>
    <x v="1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d v="2014-10-30T20:19:50"/>
    <x v="3"/>
    <x v="9"/>
    <d v="2014-11-29T21:19:50"/>
    <n v="2014"/>
    <x v="8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d v="2014-08-29T18:04:57"/>
    <x v="9"/>
    <x v="10"/>
    <d v="2014-09-23T03:59:00"/>
    <n v="2014"/>
    <x v="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d v="2014-11-03T22:29:09"/>
    <x v="3"/>
    <x v="4"/>
    <d v="2014-11-23T22:29:09"/>
    <n v="2014"/>
    <x v="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d v="2016-10-06T14:57:47"/>
    <x v="9"/>
    <x v="9"/>
    <d v="2016-11-19T01:00:00"/>
    <n v="2016"/>
    <x v="8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d v="2016-11-27T03:59:34"/>
    <x v="9"/>
    <x v="4"/>
    <d v="2017-01-14T03:59:00"/>
    <n v="2017"/>
    <x v="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d v="2016-03-21T21:11:16"/>
    <x v="9"/>
    <x v="7"/>
    <d v="2016-04-20T21:11:16"/>
    <n v="2016"/>
    <x v="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e v="#DIV/0!"/>
    <d v="2015-08-10T16:40:29"/>
    <x v="9"/>
    <x v="10"/>
    <d v="2015-09-14T16:40:29"/>
    <n v="2015"/>
    <x v="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d v="2014-12-02T16:48:55"/>
    <x v="9"/>
    <x v="11"/>
    <d v="2015-01-01T16:48:55"/>
    <n v="2015"/>
    <x v="9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d v="2015-02-18T16:08:52"/>
    <x v="9"/>
    <x v="2"/>
    <d v="2015-04-19T15:08:52"/>
    <n v="2015"/>
    <x v="6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d v="2016-08-08T16:15:06"/>
    <x v="9"/>
    <x v="10"/>
    <d v="2016-10-07T15:11:00"/>
    <n v="2016"/>
    <x v="1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d v="2015-04-10T18:45:30"/>
    <x v="9"/>
    <x v="6"/>
    <d v="2015-05-10T18:45:30"/>
    <n v="2015"/>
    <x v="1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e v="#DIV/0!"/>
    <d v="2014-09-17T15:02:59"/>
    <x v="9"/>
    <x v="8"/>
    <d v="2014-10-05T05:00:00"/>
    <n v="2014"/>
    <x v="1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d v="2015-10-20T19:35:27"/>
    <x v="9"/>
    <x v="9"/>
    <d v="2015-11-30T17:00:00"/>
    <n v="2015"/>
    <x v="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e v="#DIV/0!"/>
    <d v="2015-10-08T03:27:19"/>
    <x v="9"/>
    <x v="9"/>
    <d v="2015-11-17T04:27:19"/>
    <n v="2015"/>
    <x v="8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d v="2016-02-09T05:48:07"/>
    <x v="9"/>
    <x v="2"/>
    <d v="2016-03-08T04:59:00"/>
    <n v="2016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d v="2016-10-22T23:17:18"/>
    <x v="9"/>
    <x v="9"/>
    <d v="2016-11-22T00:17:18"/>
    <n v="2016"/>
    <x v="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d v="2015-05-16T10:06:42"/>
    <x v="9"/>
    <x v="5"/>
    <d v="2015-06-16T23:30:00"/>
    <n v="2015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d v="2016-08-16T17:58:47"/>
    <x v="2"/>
    <x v="10"/>
    <d v="2016-09-30T17:58:47"/>
    <n v="2016"/>
    <x v="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d v="2014-09-05T07:00:45"/>
    <x v="9"/>
    <x v="8"/>
    <d v="2014-10-05T07:00:45"/>
    <n v="2014"/>
    <x v="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d v="2014-05-21T17:06:34"/>
    <x v="9"/>
    <x v="5"/>
    <d v="2014-06-16T17:06:34"/>
    <n v="2014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d v="2016-01-12T11:29:44"/>
    <x v="9"/>
    <x v="1"/>
    <d v="2016-02-02T11:29:44"/>
    <n v="201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d v="2014-07-08T15:30:42"/>
    <x v="9"/>
    <x v="3"/>
    <d v="2014-08-10T15:59:00"/>
    <n v="2014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d v="2016-08-14T15:28:22"/>
    <x v="9"/>
    <x v="10"/>
    <d v="2016-08-25T03:59:00"/>
    <n v="2016"/>
    <x v="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d v="2015-07-06T08:43:27"/>
    <x v="9"/>
    <x v="3"/>
    <d v="2015-08-05T08:43:27"/>
    <n v="2015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d v="2016-03-11T09:59:46"/>
    <x v="9"/>
    <x v="7"/>
    <d v="2016-04-03T17:00:00"/>
    <n v="2016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d v="2015-06-18T19:16:38"/>
    <x v="9"/>
    <x v="0"/>
    <d v="2015-07-18T06:59:00"/>
    <n v="201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d v="2017-01-02T21:50:36"/>
    <x v="9"/>
    <x v="1"/>
    <d v="2017-02-01T22:59:00"/>
    <n v="2017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d v="2016-05-09T15:06:59"/>
    <x v="9"/>
    <x v="5"/>
    <d v="2016-06-01T21:42:00"/>
    <n v="2016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d v="2014-05-16T20:36:20"/>
    <x v="9"/>
    <x v="5"/>
    <d v="2014-07-02T03:59:00"/>
    <n v="2014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d v="2015-02-20T06:39:10"/>
    <x v="9"/>
    <x v="2"/>
    <d v="2015-03-19T14:39:00"/>
    <n v="2015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d v="2014-11-28T21:08:45"/>
    <x v="9"/>
    <x v="4"/>
    <d v="2014-12-23T21:08:45"/>
    <n v="2014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d v="2016-03-18T21:31:12"/>
    <x v="9"/>
    <x v="7"/>
    <d v="2016-04-10T04:00:00"/>
    <n v="2016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d v="2015-03-01T05:16:54"/>
    <x v="9"/>
    <x v="7"/>
    <d v="2015-03-31T04:16:54"/>
    <n v="201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d v="2016-10-22T10:50:30"/>
    <x v="9"/>
    <x v="9"/>
    <d v="2016-12-21T11:50:30"/>
    <n v="2016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d v="2016-06-02T05:58:09"/>
    <x v="9"/>
    <x v="0"/>
    <d v="2016-06-16T05:58:09"/>
    <n v="2016"/>
    <x v="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d v="2015-10-17T19:23:42"/>
    <x v="9"/>
    <x v="9"/>
    <d v="2015-10-28T19:54:00"/>
    <n v="2015"/>
    <x v="1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d v="2014-07-02T21:43:02"/>
    <x v="9"/>
    <x v="3"/>
    <d v="2014-07-24T07:00:00"/>
    <n v="2014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d v="2015-06-18T23:16:59"/>
    <x v="9"/>
    <x v="0"/>
    <d v="2015-07-18T23:16:59"/>
    <n v="2015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d v="2015-06-30T13:20:52"/>
    <x v="9"/>
    <x v="0"/>
    <d v="2015-07-23T18:33:00"/>
    <n v="2015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d v="2015-05-12T16:12:17"/>
    <x v="9"/>
    <x v="5"/>
    <d v="2015-06-11T16:12:17"/>
    <n v="2015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d v="2015-05-18T12:20:11"/>
    <x v="9"/>
    <x v="5"/>
    <d v="2015-05-31T23:00:00"/>
    <n v="2015"/>
    <x v="1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d v="2014-06-30T15:04:27"/>
    <x v="9"/>
    <x v="0"/>
    <d v="2014-07-21T03:59:00"/>
    <n v="2014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d v="2014-08-27T22:43:04"/>
    <x v="9"/>
    <x v="10"/>
    <d v="2014-09-26T22:43:04"/>
    <n v="2014"/>
    <x v="7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d v="2014-10-02T07:04:57"/>
    <x v="9"/>
    <x v="9"/>
    <d v="2014-11-05T12:52:00"/>
    <n v="2014"/>
    <x v="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d v="2016-07-05T20:57:09"/>
    <x v="9"/>
    <x v="3"/>
    <d v="2016-09-03T20:57:09"/>
    <n v="2016"/>
    <x v="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d v="2016-05-03T14:19:42"/>
    <x v="9"/>
    <x v="5"/>
    <d v="2016-05-15T23:00:00"/>
    <n v="2016"/>
    <x v="1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d v="2014-08-25T19:34:44"/>
    <x v="9"/>
    <x v="10"/>
    <d v="2014-09-12T19:34:44"/>
    <n v="2014"/>
    <x v="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d v="2014-06-12T13:46:58"/>
    <x v="9"/>
    <x v="0"/>
    <d v="2014-07-03T03:59:00"/>
    <n v="2014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d v="2015-04-26T12:44:58"/>
    <x v="9"/>
    <x v="6"/>
    <d v="2015-05-31T12:44:58"/>
    <n v="2015"/>
    <x v="1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d v="2014-05-27T18:16:21"/>
    <x v="9"/>
    <x v="5"/>
    <d v="2014-07-01T04:59:00"/>
    <n v="2014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d v="2016-09-14T10:53:54"/>
    <x v="9"/>
    <x v="8"/>
    <d v="2016-10-05T10:53:54"/>
    <n v="201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d v="2016-01-05T15:38:10"/>
    <x v="9"/>
    <x v="1"/>
    <d v="2016-01-15T15:38:10"/>
    <n v="2016"/>
    <x v="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d v="2014-05-13T16:26:58"/>
    <x v="9"/>
    <x v="5"/>
    <d v="2014-06-16T06:59:00"/>
    <n v="2014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d v="2016-09-20T02:48:16"/>
    <x v="9"/>
    <x v="8"/>
    <d v="2016-10-20T02:48:16"/>
    <n v="2016"/>
    <x v="1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d v="2015-08-03T04:19:46"/>
    <x v="9"/>
    <x v="10"/>
    <d v="2015-09-02T04:19:46"/>
    <n v="2015"/>
    <x v="7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d v="2014-04-24T14:14:19"/>
    <x v="9"/>
    <x v="6"/>
    <d v="2014-05-19T21:00:00"/>
    <n v="2014"/>
    <x v="1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d v="2015-08-14T15:54:20"/>
    <x v="9"/>
    <x v="10"/>
    <d v="2015-08-29T03:59:00"/>
    <n v="2015"/>
    <x v="3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d v="2014-05-28T05:14:15"/>
    <x v="9"/>
    <x v="5"/>
    <d v="2014-06-27T05:14:15"/>
    <n v="2014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d v="2014-07-09T18:53:24"/>
    <x v="9"/>
    <x v="3"/>
    <d v="2014-08-08T18:53:24"/>
    <n v="201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d v="2015-05-23T19:50:39"/>
    <x v="9"/>
    <x v="5"/>
    <d v="2015-06-21T22:25:00"/>
    <n v="2015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d v="2014-10-28T14:21:23"/>
    <x v="9"/>
    <x v="9"/>
    <d v="2014-11-27T15:21:23"/>
    <n v="2014"/>
    <x v="8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d v="2015-01-16T16:48:49"/>
    <x v="9"/>
    <x v="1"/>
    <d v="2015-03-02T04:59:00"/>
    <n v="2015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d v="2014-09-09T23:09:39"/>
    <x v="9"/>
    <x v="8"/>
    <d v="2014-09-19T00:00:00"/>
    <n v="2014"/>
    <x v="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d v="2015-11-01T04:35:29"/>
    <x v="9"/>
    <x v="4"/>
    <d v="2015-11-30T22:30:00"/>
    <n v="2015"/>
    <x v="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d v="2016-04-30T03:12:47"/>
    <x v="9"/>
    <x v="6"/>
    <d v="2016-06-06T02:00:00"/>
    <n v="2016"/>
    <x v="5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d v="2014-12-22T20:53:30"/>
    <x v="9"/>
    <x v="11"/>
    <d v="2015-01-11T20:53:30"/>
    <n v="2015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d v="2014-12-15T14:48:36"/>
    <x v="9"/>
    <x v="11"/>
    <d v="2015-02-13T14:48:36"/>
    <n v="2015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d v="2016-04-19T11:10:48"/>
    <x v="9"/>
    <x v="6"/>
    <d v="2016-05-10T11:10:48"/>
    <n v="2016"/>
    <x v="1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d v="2016-02-01T19:21:27"/>
    <x v="9"/>
    <x v="2"/>
    <d v="2016-03-02T19:21:27"/>
    <n v="2016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d v="2014-09-15T14:26:56"/>
    <x v="9"/>
    <x v="8"/>
    <d v="2014-10-15T14:26:56"/>
    <n v="2014"/>
    <x v="1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d v="2014-08-31T14:03:20"/>
    <x v="9"/>
    <x v="10"/>
    <d v="2014-09-30T16:00:00"/>
    <n v="2014"/>
    <x v="7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d v="2015-05-05T12:59:53"/>
    <x v="9"/>
    <x v="5"/>
    <d v="2015-06-04T12:59:53"/>
    <n v="2015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d v="2016-06-03T12:54:44"/>
    <x v="9"/>
    <x v="0"/>
    <d v="2016-07-10T22:59:00"/>
    <n v="201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d v="2016-07-05T12:06:28"/>
    <x v="9"/>
    <x v="3"/>
    <d v="2016-08-13T06:59:00"/>
    <n v="2016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d v="2016-04-01T16:33:14"/>
    <x v="9"/>
    <x v="6"/>
    <d v="2016-05-31T16:33:14"/>
    <n v="2016"/>
    <x v="1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d v="2014-06-02T13:01:54"/>
    <x v="9"/>
    <x v="0"/>
    <d v="2014-06-23T18:00:00"/>
    <n v="2014"/>
    <x v="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d v="2014-08-28T21:55:49"/>
    <x v="9"/>
    <x v="10"/>
    <d v="2014-09-12T21:55:49"/>
    <n v="2014"/>
    <x v="7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d v="2016-07-01T01:09:38"/>
    <x v="9"/>
    <x v="3"/>
    <d v="2016-07-22T05:26:00"/>
    <n v="201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d v="2014-06-20T03:24:46"/>
    <x v="9"/>
    <x v="0"/>
    <d v="2014-07-04T03:24:46"/>
    <n v="201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d v="2014-05-26T16:59:06"/>
    <x v="9"/>
    <x v="5"/>
    <d v="2014-06-25T16:59:06"/>
    <n v="2014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d v="2015-03-09T13:49:48"/>
    <x v="9"/>
    <x v="7"/>
    <d v="2015-04-03T13:49:48"/>
    <n v="2015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d v="2014-05-20T17:22:53"/>
    <x v="9"/>
    <x v="5"/>
    <d v="2014-06-15T16:00:00"/>
    <n v="2014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d v="2015-05-10T04:07:47"/>
    <x v="9"/>
    <x v="5"/>
    <d v="2015-05-31T06:59:00"/>
    <n v="2015"/>
    <x v="1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d v="2016-05-15T17:42:46"/>
    <x v="9"/>
    <x v="5"/>
    <d v="2016-06-04T17:42:46"/>
    <n v="2016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d v="2015-04-24T13:21:07"/>
    <x v="9"/>
    <x v="6"/>
    <d v="2015-05-26T03:59:00"/>
    <n v="2015"/>
    <x v="1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d v="2015-02-01T23:53:39"/>
    <x v="9"/>
    <x v="2"/>
    <d v="2015-03-31T12:52:00"/>
    <n v="2015"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d v="2015-12-22T21:18:29"/>
    <x v="9"/>
    <x v="11"/>
    <d v="2016-01-21T21:18:29"/>
    <n v="2016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d v="2015-04-08T20:47:29"/>
    <x v="9"/>
    <x v="6"/>
    <d v="2015-05-09T20:47:29"/>
    <n v="2015"/>
    <x v="1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d v="2015-01-28T17:11:15"/>
    <x v="9"/>
    <x v="1"/>
    <d v="2015-02-27T17:11:15"/>
    <n v="2015"/>
    <x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d v="2015-05-23T17:31:06"/>
    <x v="9"/>
    <x v="5"/>
    <d v="2015-06-22T17:31:06"/>
    <n v="2015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d v="2015-06-10T23:50:06"/>
    <x v="9"/>
    <x v="0"/>
    <d v="2015-07-02T23:50:06"/>
    <n v="201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d v="2014-10-15T22:28:04"/>
    <x v="9"/>
    <x v="9"/>
    <d v="2014-11-05T23:28:04"/>
    <n v="2014"/>
    <x v="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d v="2016-01-12T16:07:27"/>
    <x v="9"/>
    <x v="1"/>
    <d v="2016-02-11T22:59:00"/>
    <n v="2016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d v="2014-10-31T18:04:22"/>
    <x v="9"/>
    <x v="9"/>
    <d v="2014-11-30T19:04:22"/>
    <n v="2014"/>
    <x v="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d v="2016-04-05T11:47:40"/>
    <x v="9"/>
    <x v="6"/>
    <d v="2016-05-04T23:00:00"/>
    <n v="2016"/>
    <x v="1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d v="2016-02-01T22:41:07"/>
    <x v="9"/>
    <x v="2"/>
    <d v="2016-02-18T21:30:00"/>
    <n v="201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d v="2016-04-02T03:22:51"/>
    <x v="9"/>
    <x v="6"/>
    <d v="2016-04-29T21:00:00"/>
    <n v="2016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d v="2016-09-19T08:21:34"/>
    <x v="9"/>
    <x v="8"/>
    <d v="2016-10-20T04:55:00"/>
    <n v="2016"/>
    <x v="1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d v="2015-07-20T04:06:16"/>
    <x v="9"/>
    <x v="3"/>
    <d v="2015-08-19T04:06:16"/>
    <n v="2015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d v="2015-02-06T04:55:12"/>
    <x v="9"/>
    <x v="2"/>
    <d v="2015-03-23T03:55:12"/>
    <n v="2015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d v="2015-07-18T16:15:59"/>
    <x v="9"/>
    <x v="3"/>
    <d v="2015-08-17T16:15:59"/>
    <n v="2015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d v="2014-12-10T18:04:06"/>
    <x v="9"/>
    <x v="11"/>
    <d v="2015-01-10T03:23:00"/>
    <n v="2015"/>
    <x v="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d v="2014-11-25T16:15:33"/>
    <x v="9"/>
    <x v="4"/>
    <d v="2015-01-24T12:00:00"/>
    <n v="2015"/>
    <x v="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e v="#DIV/0!"/>
    <d v="2015-04-09T00:35:08"/>
    <x v="9"/>
    <x v="6"/>
    <d v="2015-04-18T22:30:00"/>
    <n v="2015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d v="2015-03-26T21:38:16"/>
    <x v="9"/>
    <x v="7"/>
    <d v="2015-05-25T21:38:16"/>
    <n v="2015"/>
    <x v="1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d v="2015-04-28T16:38:09"/>
    <x v="9"/>
    <x v="6"/>
    <d v="2015-05-28T16:38:09"/>
    <n v="2015"/>
    <x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d v="2015-02-13T17:04:53"/>
    <x v="9"/>
    <x v="2"/>
    <d v="2015-03-23T18:00:00"/>
    <n v="2015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d v="2015-10-20T16:35:03"/>
    <x v="9"/>
    <x v="9"/>
    <d v="2015-11-12T06:59:00"/>
    <n v="2015"/>
    <x v="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d v="2014-06-23T22:31:45"/>
    <x v="9"/>
    <x v="0"/>
    <d v="2014-07-15T22:00:00"/>
    <n v="2014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d v="2016-06-27T10:47:48"/>
    <x v="9"/>
    <x v="0"/>
    <d v="2016-07-17T10:47:48"/>
    <n v="201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d v="2014-07-13T02:09:15"/>
    <x v="9"/>
    <x v="3"/>
    <d v="2014-08-12T01:53:58"/>
    <n v="2014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e v="#DIV/0!"/>
    <d v="2015-11-17T22:05:50"/>
    <x v="9"/>
    <x v="4"/>
    <d v="2015-12-17T22:05:50"/>
    <n v="2015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d v="2014-08-07T05:09:04"/>
    <x v="9"/>
    <x v="10"/>
    <d v="2014-09-06T05:09:04"/>
    <n v="2014"/>
    <x v="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e v="#DIV/0!"/>
    <d v="2014-06-03T17:02:44"/>
    <x v="9"/>
    <x v="0"/>
    <d v="2014-07-03T17:02:44"/>
    <n v="201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e v="#DIV/0!"/>
    <d v="2014-06-03T19:32:32"/>
    <x v="9"/>
    <x v="0"/>
    <d v="2014-07-05T03:59:00"/>
    <n v="2014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d v="2014-07-11T16:45:02"/>
    <x v="9"/>
    <x v="3"/>
    <d v="2014-08-10T16:45:02"/>
    <n v="2014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d v="2016-09-08T09:20:39"/>
    <x v="9"/>
    <x v="8"/>
    <d v="2016-10-08T09:20:39"/>
    <n v="2016"/>
    <x v="1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d v="2015-06-09T07:11:36"/>
    <x v="9"/>
    <x v="0"/>
    <d v="2015-07-05T22:59:00"/>
    <n v="201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d v="2016-01-26T16:57:16"/>
    <x v="9"/>
    <x v="1"/>
    <d v="2016-02-16T05:59:00"/>
    <n v="2016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d v="2016-03-29T03:03:08"/>
    <x v="9"/>
    <x v="7"/>
    <d v="2016-04-29T03:59:00"/>
    <n v="2016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d v="2015-01-12T23:33:28"/>
    <x v="9"/>
    <x v="1"/>
    <d v="2015-02-10T07:59:00"/>
    <n v="2015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d v="2016-02-03T00:51:13"/>
    <x v="9"/>
    <x v="2"/>
    <d v="2016-04-02T23:51:13"/>
    <n v="2016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d v="2016-09-06T19:15:35"/>
    <x v="2"/>
    <x v="8"/>
    <d v="2016-10-16T21:00:00"/>
    <n v="2016"/>
    <x v="1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d v="2015-05-04T19:46:40"/>
    <x v="9"/>
    <x v="5"/>
    <d v="2015-06-03T00:00:00"/>
    <n v="2015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d v="2014-06-18T21:08:57"/>
    <x v="9"/>
    <x v="0"/>
    <d v="2014-07-26T04:59:00"/>
    <n v="2014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d v="2016-03-16T20:48:27"/>
    <x v="2"/>
    <x v="7"/>
    <d v="2016-04-15T20:48:27"/>
    <n v="2016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d v="2014-05-12T19:33:18"/>
    <x v="9"/>
    <x v="5"/>
    <d v="2014-06-11T19:33:18"/>
    <n v="2014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d v="2014-11-11T20:25:15"/>
    <x v="9"/>
    <x v="4"/>
    <d v="2014-12-01T20:25:15"/>
    <n v="2014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d v="2014-04-18T11:18:58"/>
    <x v="9"/>
    <x v="6"/>
    <d v="2014-05-19T05:00:00"/>
    <n v="2014"/>
    <x v="1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d v="2015-06-27T02:35:53"/>
    <x v="9"/>
    <x v="0"/>
    <d v="2015-08-26T02:35:53"/>
    <n v="2015"/>
    <x v="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d v="2014-04-10T12:36:26"/>
    <x v="9"/>
    <x v="6"/>
    <d v="2014-05-05T12:36:26"/>
    <n v="2014"/>
    <x v="1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d v="2015-06-18T11:12:17"/>
    <x v="0"/>
    <x v="0"/>
    <d v="2015-08-10T23:00:00"/>
    <n v="2015"/>
    <x v="3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d v="2015-07-08T19:31:29"/>
    <x v="0"/>
    <x v="3"/>
    <d v="2015-08-02T19:31:29"/>
    <n v="2015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d v="2015-03-02T18:00:26"/>
    <x v="9"/>
    <x v="7"/>
    <d v="2015-04-01T17:00:26"/>
    <n v="2015"/>
    <x v="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d v="2016-05-09T20:13:52"/>
    <x v="9"/>
    <x v="5"/>
    <d v="2016-05-29T00:36:00"/>
    <n v="2016"/>
    <x v="1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d v="2014-06-30T18:38:02"/>
    <x v="9"/>
    <x v="0"/>
    <d v="2014-07-30T18:38:02"/>
    <n v="2014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d v="2014-05-29T04:00:45"/>
    <x v="9"/>
    <x v="5"/>
    <d v="2014-07-03T04:00:45"/>
    <n v="2014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d v="2015-02-15T00:28:17"/>
    <x v="9"/>
    <x v="2"/>
    <d v="2015-03-01T04:59:00"/>
    <n v="2015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d v="2014-05-13T17:28:10"/>
    <x v="9"/>
    <x v="5"/>
    <d v="2014-06-12T17:28:10"/>
    <n v="2014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d v="2016-03-16T14:21:19"/>
    <x v="9"/>
    <x v="7"/>
    <d v="2016-04-15T14:21:19"/>
    <n v="2016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d v="2015-05-14T22:20:10"/>
    <x v="0"/>
    <x v="5"/>
    <d v="2015-06-13T22:20:10"/>
    <n v="2015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d v="2016-05-03T20:34:12"/>
    <x v="9"/>
    <x v="5"/>
    <d v="2016-05-18T00:00:00"/>
    <n v="2016"/>
    <x v="1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d v="2016-11-08T14:48:26"/>
    <x v="9"/>
    <x v="4"/>
    <d v="2016-11-29T06:00:00"/>
    <n v="2016"/>
    <x v="8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d v="2016-10-13T00:07:27"/>
    <x v="9"/>
    <x v="9"/>
    <d v="2016-11-15T02:08:00"/>
    <n v="2016"/>
    <x v="8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d v="2015-03-24T19:00:55"/>
    <x v="9"/>
    <x v="7"/>
    <d v="2015-04-09T19:00:55"/>
    <n v="2015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d v="2015-03-12T22:37:23"/>
    <x v="9"/>
    <x v="7"/>
    <d v="2015-04-09T04:00:00"/>
    <n v="2015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d v="2014-06-24T08:49:38"/>
    <x v="9"/>
    <x v="0"/>
    <d v="2014-08-01T01:00:00"/>
    <n v="2014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d v="2014-09-05T02:40:21"/>
    <x v="9"/>
    <x v="8"/>
    <d v="2014-09-27T04:00:00"/>
    <n v="2014"/>
    <x v="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d v="2014-12-16T19:39:40"/>
    <x v="9"/>
    <x v="11"/>
    <d v="2015-02-14T19:39:40"/>
    <n v="2015"/>
    <x v="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d v="2016-02-25T17:39:00"/>
    <x v="9"/>
    <x v="2"/>
    <d v="2016-03-26T16:39:00"/>
    <n v="2016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d v="2015-06-11T05:16:25"/>
    <x v="9"/>
    <x v="0"/>
    <d v="2015-07-13T20:06:00"/>
    <n v="2015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d v="2014-08-14T21:11:25"/>
    <x v="9"/>
    <x v="10"/>
    <d v="2014-09-08T21:11:25"/>
    <n v="2014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d v="2016-06-25T20:41:37"/>
    <x v="2"/>
    <x v="0"/>
    <d v="2016-07-24T23:00:00"/>
    <n v="2016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d v="2016-02-20T03:22:00"/>
    <x v="9"/>
    <x v="2"/>
    <d v="2016-03-15T16:00:00"/>
    <n v="2016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d v="2016-06-10T23:32:12"/>
    <x v="9"/>
    <x v="0"/>
    <d v="2016-07-10T23:32:12"/>
    <n v="2016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d v="2016-06-27T15:19:29"/>
    <x v="2"/>
    <x v="0"/>
    <d v="2016-08-02T10:03:00"/>
    <n v="2016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d v="2016-04-27T00:54:35"/>
    <x v="9"/>
    <x v="6"/>
    <d v="2016-05-27T00:54:35"/>
    <n v="2016"/>
    <x v="1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d v="2015-06-12T12:50:06"/>
    <x v="9"/>
    <x v="0"/>
    <d v="2015-07-11T03:59:00"/>
    <n v="2015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d v="2015-11-25T16:41:59"/>
    <x v="9"/>
    <x v="4"/>
    <d v="2015-12-23T16:18:00"/>
    <n v="2015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d v="2015-05-14T19:10:18"/>
    <x v="0"/>
    <x v="5"/>
    <d v="2015-06-15T19:10:18"/>
    <n v="2015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e v="#DIV/0!"/>
    <d v="2016-10-23T16:00:23"/>
    <x v="9"/>
    <x v="9"/>
    <d v="2016-11-22T17:00:23"/>
    <n v="2016"/>
    <x v="8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e v="#DIV/0!"/>
    <d v="2014-05-07T16:36:32"/>
    <x v="9"/>
    <x v="5"/>
    <d v="2014-07-06T16:36:32"/>
    <n v="201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d v="2015-06-15T10:43:42"/>
    <x v="9"/>
    <x v="0"/>
    <d v="2015-07-15T10:43:42"/>
    <n v="201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d v="2014-11-25T22:32:09"/>
    <x v="9"/>
    <x v="4"/>
    <d v="2014-12-16T22:32:09"/>
    <n v="2014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d v="2015-05-08T13:55:54"/>
    <x v="0"/>
    <x v="5"/>
    <d v="2015-06-07T13:55:54"/>
    <n v="2015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d v="2015-07-16T10:28:10"/>
    <x v="0"/>
    <x v="3"/>
    <d v="2015-08-28T22:30:00"/>
    <n v="2015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d v="2016-11-15T00:42:36"/>
    <x v="9"/>
    <x v="4"/>
    <d v="2017-01-14T00:42:36"/>
    <n v="2017"/>
    <x v="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d v="2015-03-21T21:09:25"/>
    <x v="9"/>
    <x v="7"/>
    <d v="2015-04-20T21:09:25"/>
    <n v="2015"/>
    <x v="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d v="2014-07-11T17:20:48"/>
    <x v="9"/>
    <x v="3"/>
    <d v="2014-08-10T17:20:48"/>
    <n v="2014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d v="2016-02-10T22:20:43"/>
    <x v="9"/>
    <x v="2"/>
    <d v="2016-03-11T22:20:43"/>
    <n v="2016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d v="2014-12-09T17:41:23"/>
    <x v="9"/>
    <x v="11"/>
    <d v="2015-01-11T04:59:00"/>
    <n v="2015"/>
    <x v="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d v="2014-12-02T16:13:36"/>
    <x v="9"/>
    <x v="11"/>
    <d v="2015-01-02T16:13:36"/>
    <n v="2015"/>
    <x v="9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e v="#DIV/0!"/>
    <d v="2015-09-22T03:01:46"/>
    <x v="9"/>
    <x v="8"/>
    <d v="2015-10-22T03:01:46"/>
    <n v="2015"/>
    <x v="1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d v="2016-02-03T23:19:28"/>
    <x v="9"/>
    <x v="2"/>
    <d v="2016-03-04T23:19:28"/>
    <n v="2016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e v="#DIV/0!"/>
    <d v="2016-06-06T00:13:44"/>
    <x v="9"/>
    <x v="0"/>
    <d v="2016-07-31T07:00:00"/>
    <n v="2016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d v="2014-07-29T21:17:20"/>
    <x v="9"/>
    <x v="3"/>
    <d v="2014-09-27T21:17:20"/>
    <n v="2014"/>
    <x v="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d v="2014-06-09T06:13:01"/>
    <x v="9"/>
    <x v="0"/>
    <d v="2014-06-29T06:13:01"/>
    <n v="2014"/>
    <x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d v="2015-03-27T21:48:59"/>
    <x v="9"/>
    <x v="7"/>
    <d v="2015-04-03T21:48:59"/>
    <n v="2015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d v="2015-02-24T10:53:39"/>
    <x v="9"/>
    <x v="2"/>
    <d v="2015-04-25T09:53:39"/>
    <n v="2015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d v="2014-06-10T12:38:27"/>
    <x v="9"/>
    <x v="0"/>
    <d v="2014-07-30T23:00:00"/>
    <n v="2014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d v="2015-02-19T20:22:38"/>
    <x v="9"/>
    <x v="2"/>
    <d v="2015-03-21T19:22:38"/>
    <n v="2015"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d v="2016-04-27T15:02:53"/>
    <x v="9"/>
    <x v="6"/>
    <d v="2016-05-31T11:00:00"/>
    <n v="2016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d v="2015-04-15T18:01:48"/>
    <x v="9"/>
    <x v="6"/>
    <d v="2015-06-01T03:59:00"/>
    <n v="2015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d v="2016-05-07T06:37:01"/>
    <x v="9"/>
    <x v="5"/>
    <d v="2016-06-14T21:43:00"/>
    <n v="2016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d v="2015-02-23T21:41:52"/>
    <x v="9"/>
    <x v="2"/>
    <d v="2015-04-01T03:59:00"/>
    <n v="2015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d v="2015-07-22T06:14:17"/>
    <x v="9"/>
    <x v="3"/>
    <d v="2015-08-20T23:00:00"/>
    <n v="2015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d v="2014-06-17T16:33:43"/>
    <x v="9"/>
    <x v="0"/>
    <d v="2014-07-17T16:33:43"/>
    <n v="2014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d v="2015-10-07T16:43:36"/>
    <x v="9"/>
    <x v="9"/>
    <d v="2015-10-24T03:59:00"/>
    <n v="2015"/>
    <x v="1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d v="2015-02-10T20:13:02"/>
    <x v="9"/>
    <x v="2"/>
    <d v="2015-03-12T19:13:02"/>
    <n v="2015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d v="2015-06-29T05:01:44"/>
    <x v="9"/>
    <x v="0"/>
    <d v="2015-07-17T21:02:00"/>
    <n v="2015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d v="2015-06-05T15:38:37"/>
    <x v="9"/>
    <x v="0"/>
    <d v="2015-07-05T15:38:37"/>
    <n v="2015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d v="2015-12-03T04:20:07"/>
    <x v="9"/>
    <x v="11"/>
    <d v="2016-01-04T04:20:07"/>
    <n v="2016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d v="2015-11-21T20:06:57"/>
    <x v="9"/>
    <x v="4"/>
    <d v="2016-01-19T22:59:00"/>
    <n v="2016"/>
    <x v="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d v="2015-06-15T21:50:44"/>
    <x v="9"/>
    <x v="0"/>
    <d v="2015-07-20T03:59:00"/>
    <n v="2015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d v="2016-07-20T15:01:43"/>
    <x v="9"/>
    <x v="3"/>
    <d v="2016-08-01T13:41:00"/>
    <n v="2016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d v="2015-05-27T01:40:14"/>
    <x v="9"/>
    <x v="5"/>
    <d v="2015-06-17T01:40:14"/>
    <n v="2015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d v="2015-04-07T10:09:54"/>
    <x v="9"/>
    <x v="6"/>
    <d v="2015-05-07T10:09:54"/>
    <n v="2015"/>
    <x v="1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d v="2015-01-30T22:16:41"/>
    <x v="9"/>
    <x v="1"/>
    <d v="2015-03-27T00:00:00"/>
    <n v="2015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d v="2014-11-01T12:39:47"/>
    <x v="9"/>
    <x v="4"/>
    <d v="2014-12-31T13:39:47"/>
    <n v="2014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d v="2016-08-11T20:46:11"/>
    <x v="9"/>
    <x v="10"/>
    <d v="2016-08-31T20:46:11"/>
    <n v="2016"/>
    <x v="3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d v="2016-05-13T17:46:51"/>
    <x v="9"/>
    <x v="5"/>
    <d v="2016-05-27T17:46:51"/>
    <n v="2016"/>
    <x v="1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d v="2014-10-15T20:22:25"/>
    <x v="9"/>
    <x v="9"/>
    <d v="2014-11-05T21:22:25"/>
    <n v="2014"/>
    <x v="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d v="2016-01-06T02:45:35"/>
    <x v="9"/>
    <x v="1"/>
    <d v="2016-02-20T02:45:35"/>
    <n v="2016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d v="2014-11-20T20:56:12"/>
    <x v="9"/>
    <x v="4"/>
    <d v="2014-12-01T19:09:00"/>
    <n v="2014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d v="2015-05-19T10:41:07"/>
    <x v="9"/>
    <x v="5"/>
    <d v="2015-06-18T10:41:07"/>
    <n v="2015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d v="2016-03-31T22:36:48"/>
    <x v="9"/>
    <x v="7"/>
    <d v="2016-04-21T22:36:48"/>
    <n v="2016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d v="2016-07-02T22:14:12"/>
    <x v="9"/>
    <x v="3"/>
    <d v="2016-08-03T04:09:00"/>
    <n v="2016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d v="2015-05-28T18:22:38"/>
    <x v="9"/>
    <x v="5"/>
    <d v="2015-07-03T18:22:38"/>
    <n v="201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d v="2015-04-22T17:03:29"/>
    <x v="9"/>
    <x v="6"/>
    <d v="2015-05-22T17:03:29"/>
    <n v="2015"/>
    <x v="1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d v="2015-05-31T03:25:24"/>
    <x v="9"/>
    <x v="5"/>
    <d v="2015-07-30T03:25:24"/>
    <n v="201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d v="2016-03-03T16:50:29"/>
    <x v="9"/>
    <x v="7"/>
    <d v="2016-03-28T15:50:29"/>
    <n v="2016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d v="2014-05-21T18:51:27"/>
    <x v="9"/>
    <x v="5"/>
    <d v="2014-07-20T18:51:27"/>
    <n v="2014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d v="2014-04-11T11:50:52"/>
    <x v="9"/>
    <x v="6"/>
    <d v="2014-05-11T11:50:52"/>
    <n v="2014"/>
    <x v="1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d v="2014-05-07T01:44:24"/>
    <x v="9"/>
    <x v="5"/>
    <d v="2014-06-01T01:44:24"/>
    <n v="201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d v="2014-05-07T14:48:54"/>
    <x v="9"/>
    <x v="5"/>
    <d v="2014-06-03T06:59:00"/>
    <n v="2014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d v="2015-09-01T15:02:54"/>
    <x v="9"/>
    <x v="8"/>
    <d v="2015-10-01T15:02:54"/>
    <n v="2015"/>
    <x v="1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d v="2014-09-03T05:19:02"/>
    <x v="9"/>
    <x v="8"/>
    <d v="2014-10-04T06:59:00"/>
    <n v="2014"/>
    <x v="1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d v="2015-06-04T05:23:11"/>
    <x v="9"/>
    <x v="0"/>
    <d v="2015-07-19T05:23:11"/>
    <n v="2015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d v="2015-09-18T19:36:29"/>
    <x v="9"/>
    <x v="8"/>
    <d v="2015-10-18T19:36:29"/>
    <n v="2015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d v="2015-05-12T18:24:44"/>
    <x v="9"/>
    <x v="5"/>
    <d v="2015-06-11T18:24:44"/>
    <n v="2015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d v="2014-12-02T02:59:03"/>
    <x v="9"/>
    <x v="11"/>
    <d v="2015-01-01T02:59:03"/>
    <n v="2015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d v="2015-06-17T10:32:59"/>
    <x v="9"/>
    <x v="0"/>
    <d v="2015-07-17T10:32:59"/>
    <n v="2015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d v="2015-03-02T04:34:36"/>
    <x v="9"/>
    <x v="7"/>
    <d v="2015-03-27T03:34:36"/>
    <n v="2015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d v="2014-07-28T20:09:38"/>
    <x v="9"/>
    <x v="3"/>
    <d v="2014-09-01T20:09:38"/>
    <n v="2014"/>
    <x v="7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d v="2015-04-09T21:14:18"/>
    <x v="9"/>
    <x v="6"/>
    <d v="2015-05-09T21:14:18"/>
    <n v="2015"/>
    <x v="1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d v="2015-02-24T23:17:51"/>
    <x v="9"/>
    <x v="2"/>
    <d v="2015-03-26T22:17:51"/>
    <n v="2015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d v="2015-02-06T17:50:03"/>
    <x v="9"/>
    <x v="2"/>
    <d v="2015-03-08T16:50:03"/>
    <n v="2015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d v="2014-07-09T17:41:30"/>
    <x v="9"/>
    <x v="3"/>
    <d v="2014-08-01T17:12:00"/>
    <n v="2014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d v="2015-05-04T10:20:44"/>
    <x v="9"/>
    <x v="5"/>
    <d v="2015-05-22T21:00:00"/>
    <n v="2015"/>
    <x v="1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d v="2014-05-30T21:26:47"/>
    <x v="9"/>
    <x v="5"/>
    <d v="2014-06-25T21:00:00"/>
    <n v="2014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d v="2014-07-13T15:51:50"/>
    <x v="9"/>
    <x v="3"/>
    <d v="2014-08-12T15:51:50"/>
    <n v="2014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d v="2014-10-02T14:09:37"/>
    <x v="9"/>
    <x v="9"/>
    <d v="2014-11-12T21:47:00"/>
    <n v="2014"/>
    <x v="8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d v="2016-08-29T06:15:56"/>
    <x v="9"/>
    <x v="10"/>
    <d v="2016-09-12T16:59:00"/>
    <n v="2016"/>
    <x v="7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e v="#DIV/0!"/>
    <d v="2015-09-06T15:11:45"/>
    <x v="9"/>
    <x v="8"/>
    <d v="2015-11-05T16:11:45"/>
    <n v="2015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d v="2015-10-18T21:24:14"/>
    <x v="9"/>
    <x v="9"/>
    <d v="2015-11-17T22:24:14"/>
    <n v="2015"/>
    <x v="8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d v="2014-07-21T15:38:18"/>
    <x v="9"/>
    <x v="3"/>
    <d v="2014-08-30T05:30:00"/>
    <n v="2014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d v="2016-02-02T22:43:41"/>
    <x v="9"/>
    <x v="2"/>
    <d v="2016-03-23T03:29:00"/>
    <n v="2016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d v="2016-05-19T19:32:19"/>
    <x v="9"/>
    <x v="5"/>
    <d v="2016-06-18T19:32:19"/>
    <n v="2016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d v="2014-08-14T15:50:05"/>
    <x v="3"/>
    <x v="10"/>
    <d v="2014-09-08T15:50:05"/>
    <n v="2014"/>
    <x v="7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d v="2015-02-12T17:23:12"/>
    <x v="9"/>
    <x v="2"/>
    <d v="2015-03-14T03:11:00"/>
    <n v="2015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d v="2014-06-03T04:07:58"/>
    <x v="9"/>
    <x v="0"/>
    <d v="2014-07-03T04:07:58"/>
    <n v="2014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d v="2017-01-28T18:44:10"/>
    <x v="9"/>
    <x v="1"/>
    <d v="2017-03-29T17:44:10"/>
    <n v="2017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e v="#DIV/0!"/>
    <d v="2015-06-25T03:29:56"/>
    <x v="9"/>
    <x v="0"/>
    <d v="2015-08-14T03:29:56"/>
    <n v="2015"/>
    <x v="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e v="#DIV/0!"/>
    <d v="2015-09-08T16:42:15"/>
    <x v="9"/>
    <x v="8"/>
    <d v="2015-10-08T16:42:15"/>
    <n v="2015"/>
    <x v="1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e v="#DIV/0!"/>
    <d v="2015-01-03T00:23:42"/>
    <x v="9"/>
    <x v="1"/>
    <d v="2015-01-24T01:00:00"/>
    <n v="2015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e v="#DIV/0!"/>
    <d v="2016-09-02T08:19:25"/>
    <x v="9"/>
    <x v="8"/>
    <d v="2016-09-03T10:00:00"/>
    <n v="2016"/>
    <x v="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d v="2016-01-03T14:58:48"/>
    <x v="2"/>
    <x v="1"/>
    <d v="2016-02-02T14:58:48"/>
    <n v="201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d v="2016-11-08T16:15:52"/>
    <x v="9"/>
    <x v="4"/>
    <d v="2016-12-08T16:15:52"/>
    <n v="2016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d v="2015-05-30T19:39:06"/>
    <x v="9"/>
    <x v="5"/>
    <d v="2015-06-30T03:59:00"/>
    <n v="2015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e v="#DIV/0!"/>
    <d v="2014-12-26T20:39:56"/>
    <x v="3"/>
    <x v="11"/>
    <d v="2015-01-25T20:39:56"/>
    <n v="2015"/>
    <x v="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d v="2014-06-25T19:33:40"/>
    <x v="3"/>
    <x v="0"/>
    <d v="2014-07-30T23:00:00"/>
    <n v="2014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d v="2017-01-21T00:26:39"/>
    <x v="9"/>
    <x v="1"/>
    <d v="2017-02-20T00:26:39"/>
    <n v="2017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e v="#DIV/0!"/>
    <d v="2016-01-04T23:36:10"/>
    <x v="9"/>
    <x v="1"/>
    <d v="2016-01-31T23:03:00"/>
    <n v="2016"/>
    <x v="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e v="#DIV/0!"/>
    <d v="2014-08-03T14:27:49"/>
    <x v="3"/>
    <x v="10"/>
    <d v="2014-09-02T14:27:49"/>
    <n v="2014"/>
    <x v="7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e v="#DIV/0!"/>
    <d v="2015-03-02T18:59:52"/>
    <x v="9"/>
    <x v="7"/>
    <d v="2015-03-27T17:59:52"/>
    <n v="2015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e v="#DIV/0!"/>
    <d v="2016-04-09T22:49:51"/>
    <x v="9"/>
    <x v="6"/>
    <d v="2016-05-09T22:49:51"/>
    <n v="2016"/>
    <x v="10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e v="#DIV/0!"/>
    <d v="2014-11-11T05:28:22"/>
    <x v="9"/>
    <x v="4"/>
    <d v="2014-12-11T05:28:22"/>
    <n v="2014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d v="2015-03-16T20:35:29"/>
    <x v="9"/>
    <x v="7"/>
    <d v="2015-05-01T22:00:00"/>
    <n v="2015"/>
    <x v="1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d v="2017-01-27T13:05:58"/>
    <x v="9"/>
    <x v="1"/>
    <d v="2017-02-26T13:05:58"/>
    <n v="2017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d v="2014-12-04T00:07:10"/>
    <x v="9"/>
    <x v="11"/>
    <d v="2015-01-04T23:26:00"/>
    <n v="2015"/>
    <x v="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d v="2015-06-16T18:12:24"/>
    <x v="9"/>
    <x v="0"/>
    <d v="2015-08-15T18:12:24"/>
    <n v="2015"/>
    <x v="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d v="2015-02-21T03:10:44"/>
    <x v="9"/>
    <x v="2"/>
    <d v="2015-03-23T04:59:00"/>
    <n v="2015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e v="#DIV/0!"/>
    <d v="2014-08-16T15:39:17"/>
    <x v="9"/>
    <x v="10"/>
    <d v="2014-08-24T07:00:00"/>
    <n v="2014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d v="2014-05-20T15:47:20"/>
    <x v="9"/>
    <x v="5"/>
    <d v="2014-07-01T06:00:00"/>
    <n v="2014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d v="2016-11-05T23:00:12"/>
    <x v="9"/>
    <x v="4"/>
    <d v="2016-12-06T04:59:00"/>
    <n v="2016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d v="2015-01-28T06:00:18"/>
    <x v="9"/>
    <x v="1"/>
    <d v="2015-02-28T06:00:18"/>
    <n v="2015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d v="2014-06-03T04:36:18"/>
    <x v="9"/>
    <x v="0"/>
    <d v="2014-06-17T04:36:18"/>
    <n v="2014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d v="2014-12-09T20:58:03"/>
    <x v="9"/>
    <x v="11"/>
    <d v="2015-01-08T20:58:03"/>
    <n v="2015"/>
    <x v="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d v="2015-07-08T11:34:30"/>
    <x v="9"/>
    <x v="3"/>
    <d v="2015-08-17T16:00:00"/>
    <n v="2015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d v="2014-07-23T18:36:01"/>
    <x v="9"/>
    <x v="3"/>
    <d v="2014-08-12T18:36:01"/>
    <n v="2014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d v="2015-05-12T02:13:11"/>
    <x v="9"/>
    <x v="5"/>
    <d v="2015-06-11T02:13:11"/>
    <n v="2015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d v="2015-11-09T19:49:59"/>
    <x v="9"/>
    <x v="4"/>
    <d v="2015-12-19T19:49:59"/>
    <n v="2015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d v="2016-10-20T11:14:02"/>
    <x v="9"/>
    <x v="9"/>
    <d v="2016-11-14T12:14:02"/>
    <n v="2016"/>
    <x v="8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e v="#DIV/0!"/>
    <d v="2015-07-01T00:16:05"/>
    <x v="9"/>
    <x v="3"/>
    <d v="2015-08-14T19:38:00"/>
    <n v="2015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d v="2015-04-01T05:30:00"/>
    <x v="9"/>
    <x v="6"/>
    <d v="2015-04-15T05:04:00"/>
    <n v="2015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d v="2015-04-30T14:58:23"/>
    <x v="9"/>
    <x v="6"/>
    <d v="2015-06-11T23:00:00"/>
    <n v="2015"/>
    <x v="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d v="2015-05-19T22:01:33"/>
    <x v="9"/>
    <x v="5"/>
    <d v="2015-06-26T13:25:00"/>
    <n v="2015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d v="2014-09-24T19:40:06"/>
    <x v="9"/>
    <x v="8"/>
    <d v="2014-10-26T20:08:00"/>
    <n v="2014"/>
    <x v="1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d v="2014-07-14T03:14:56"/>
    <x v="9"/>
    <x v="3"/>
    <d v="2014-07-29T03:14:56"/>
    <n v="2014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d v="2014-08-12T08:37:22"/>
    <x v="9"/>
    <x v="10"/>
    <d v="2014-09-11T08:37:22"/>
    <n v="2014"/>
    <x v="7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d v="2015-08-08T18:09:57"/>
    <x v="9"/>
    <x v="10"/>
    <d v="2015-09-07T18:09:57"/>
    <n v="2015"/>
    <x v="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d v="2014-10-27T19:29:37"/>
    <x v="9"/>
    <x v="9"/>
    <d v="2014-11-26T20:29:37"/>
    <n v="2014"/>
    <x v="8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d v="2015-02-24T06:28:50"/>
    <x v="9"/>
    <x v="2"/>
    <d v="2015-04-25T04:35:00"/>
    <n v="2015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d v="2015-10-31T05:04:09"/>
    <x v="9"/>
    <x v="9"/>
    <d v="2015-11-30T06:04:09"/>
    <n v="2015"/>
    <x v="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d v="2015-04-20T19:39:16"/>
    <x v="9"/>
    <x v="6"/>
    <d v="2015-05-10T22:59:00"/>
    <n v="2015"/>
    <x v="1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d v="2016-05-02T23:38:29"/>
    <x v="9"/>
    <x v="5"/>
    <d v="2016-06-01T23:38:29"/>
    <n v="2016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e v="#DIV/0!"/>
    <d v="2016-05-04T11:19:12"/>
    <x v="9"/>
    <x v="5"/>
    <d v="2016-06-03T11:19:12"/>
    <n v="2016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d v="2014-08-12T12:39:21"/>
    <x v="9"/>
    <x v="10"/>
    <d v="2014-09-11T12:39:21"/>
    <n v="2014"/>
    <x v="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d v="2014-07-23T15:57:03"/>
    <x v="9"/>
    <x v="3"/>
    <d v="2014-08-04T16:00:00"/>
    <n v="2014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d v="2015-12-20T16:26:13"/>
    <x v="9"/>
    <x v="11"/>
    <d v="2016-01-18T00:00:00"/>
    <n v="2016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d v="2016-10-14T09:17:40"/>
    <x v="9"/>
    <x v="9"/>
    <d v="2016-11-13T10:17:40"/>
    <n v="2016"/>
    <x v="8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e v="#DIV/0!"/>
    <d v="2014-10-14T13:00:55"/>
    <x v="9"/>
    <x v="9"/>
    <d v="2014-10-26T18:00:00"/>
    <n v="2014"/>
    <x v="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d v="2015-01-16T18:26:50"/>
    <x v="9"/>
    <x v="1"/>
    <d v="2015-03-02T23:00:00"/>
    <n v="2015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d v="2015-03-12T23:31:11"/>
    <x v="9"/>
    <x v="7"/>
    <d v="2015-04-09T23:31:11"/>
    <n v="2015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d v="2014-05-27T23:02:02"/>
    <x v="9"/>
    <x v="5"/>
    <d v="2014-06-26T23:02:02"/>
    <n v="2014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d v="2014-06-30T20:53:59"/>
    <x v="9"/>
    <x v="0"/>
    <d v="2014-07-30T20:53:59"/>
    <n v="2014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d v="2014-11-27T02:02:28"/>
    <x v="9"/>
    <x v="4"/>
    <d v="2014-12-27T02:02:28"/>
    <n v="2014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d v="2014-07-10T06:25:04"/>
    <x v="9"/>
    <x v="3"/>
    <d v="2014-08-09T06:25:04"/>
    <n v="201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d v="2015-09-18T16:23:47"/>
    <x v="9"/>
    <x v="8"/>
    <d v="2015-10-16T04:59:00"/>
    <n v="2015"/>
    <x v="1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d v="2016-08-19T19:51:05"/>
    <x v="9"/>
    <x v="10"/>
    <d v="2016-09-18T19:51:05"/>
    <n v="2016"/>
    <x v="7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e v="#DIV/0!"/>
    <d v="2016-03-04T08:07:48"/>
    <x v="9"/>
    <x v="7"/>
    <d v="2016-04-01T06:00:00"/>
    <n v="2016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e v="#DIV/0!"/>
    <d v="2015-08-12T03:38:27"/>
    <x v="9"/>
    <x v="10"/>
    <d v="2015-09-06T03:38:27"/>
    <n v="2015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d v="2016-02-15T04:02:44"/>
    <x v="9"/>
    <x v="2"/>
    <d v="2016-03-16T03:02:44"/>
    <n v="2016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d v="2016-06-17T23:14:22"/>
    <x v="9"/>
    <x v="0"/>
    <d v="2016-07-17T00:43:00"/>
    <n v="201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d v="2015-08-17T16:07:19"/>
    <x v="9"/>
    <x v="10"/>
    <d v="2015-10-01T13:00:00"/>
    <n v="2015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d v="2015-08-05T15:45:46"/>
    <x v="9"/>
    <x v="10"/>
    <d v="2015-10-04T15:45:46"/>
    <n v="2015"/>
    <x v="1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e v="#DIV/0!"/>
    <d v="2016-11-01T06:18:40"/>
    <x v="9"/>
    <x v="4"/>
    <d v="2016-12-01T07:18:40"/>
    <n v="2016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d v="2016-06-13T15:09:20"/>
    <x v="9"/>
    <x v="0"/>
    <d v="2016-07-11T15:09:20"/>
    <n v="201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d v="2015-05-27T21:44:14"/>
    <x v="9"/>
    <x v="5"/>
    <d v="2015-06-27T21:44:14"/>
    <n v="2015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d v="2014-10-03T09:36:19"/>
    <x v="9"/>
    <x v="9"/>
    <d v="2014-10-07T04:30:00"/>
    <n v="2014"/>
    <x v="1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d v="2014-11-18T11:49:11"/>
    <x v="9"/>
    <x v="4"/>
    <d v="2015-01-02T11:49:11"/>
    <n v="2015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d v="2014-10-28T14:05:37"/>
    <x v="9"/>
    <x v="9"/>
    <d v="2014-11-25T01:00:00"/>
    <n v="2014"/>
    <x v="8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e v="#DIV/0!"/>
    <d v="2015-04-17T21:41:54"/>
    <x v="9"/>
    <x v="6"/>
    <d v="2015-06-16T21:41:54"/>
    <n v="2015"/>
    <x v="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d v="2015-10-02T18:41:08"/>
    <x v="9"/>
    <x v="9"/>
    <d v="2015-11-02T16:50:00"/>
    <n v="2015"/>
    <x v="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e v="#DIV/0!"/>
    <d v="2015-07-28T15:54:35"/>
    <x v="9"/>
    <x v="3"/>
    <d v="2015-08-27T15:54:35"/>
    <n v="201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d v="2015-04-15T19:14:28"/>
    <x v="9"/>
    <x v="6"/>
    <d v="2015-05-15T19:14:28"/>
    <n v="2015"/>
    <x v="1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d v="2015-01-27T20:00:22"/>
    <x v="9"/>
    <x v="1"/>
    <d v="2015-02-28T08:00:00"/>
    <n v="2015"/>
    <x v="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d v="2016-09-02T03:25:44"/>
    <x v="9"/>
    <x v="8"/>
    <d v="2016-10-02T03:25:44"/>
    <n v="2016"/>
    <x v="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e v="#DIV/0!"/>
    <d v="2014-07-09T07:48:43"/>
    <x v="9"/>
    <x v="3"/>
    <d v="2014-09-07T07:48:43"/>
    <n v="2014"/>
    <x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d v="2015-01-12T02:53:41"/>
    <x v="9"/>
    <x v="1"/>
    <d v="2015-02-11T02:53:41"/>
    <n v="2015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d v="2016-03-10T16:51:20"/>
    <x v="9"/>
    <x v="7"/>
    <d v="2016-04-08T18:35:00"/>
    <n v="2016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d v="2016-03-04T19:49:02"/>
    <x v="9"/>
    <x v="7"/>
    <d v="2016-05-03T18:49:02"/>
    <n v="2016"/>
    <x v="1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d v="2015-08-27T18:58:10"/>
    <x v="9"/>
    <x v="10"/>
    <d v="2015-10-26T18:58:10"/>
    <n v="2015"/>
    <x v="1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e v="#DIV/0!"/>
    <d v="2016-06-29T01:09:46"/>
    <x v="9"/>
    <x v="0"/>
    <d v="2016-07-29T23:29:00"/>
    <n v="201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e v="#DIV/0!"/>
    <d v="2014-05-15T15:37:44"/>
    <x v="9"/>
    <x v="5"/>
    <d v="2014-07-14T15:37:44"/>
    <n v="201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d v="2015-10-29T20:22:21"/>
    <x v="9"/>
    <x v="9"/>
    <d v="2015-11-28T21:22:21"/>
    <n v="2015"/>
    <x v="8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e v="#DIV/0!"/>
    <d v="2016-03-28T22:22:07"/>
    <x v="9"/>
    <x v="7"/>
    <d v="2016-04-25T00:20:00"/>
    <n v="2016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d v="2016-05-23T23:25:54"/>
    <x v="9"/>
    <x v="5"/>
    <d v="2016-07-08T23:25:54"/>
    <n v="2016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d v="2014-06-26T22:48:32"/>
    <x v="9"/>
    <x v="0"/>
    <d v="2014-08-02T14:00:00"/>
    <n v="2014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d v="2014-08-29T18:55:56"/>
    <x v="9"/>
    <x v="10"/>
    <d v="2014-09-28T18:55:56"/>
    <n v="2014"/>
    <x v="7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d v="2015-12-04T20:17:36"/>
    <x v="9"/>
    <x v="11"/>
    <d v="2016-01-03T20:17:36"/>
    <n v="2016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d v="2014-04-16T21:23:30"/>
    <x v="9"/>
    <x v="6"/>
    <d v="2014-05-08T21:23:30"/>
    <n v="2014"/>
    <x v="1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d v="2015-11-03T14:54:54"/>
    <x v="9"/>
    <x v="4"/>
    <d v="2015-11-28T14:54:54"/>
    <n v="2015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e v="#DIV/0!"/>
    <d v="2015-10-19T03:41:57"/>
    <x v="9"/>
    <x v="9"/>
    <d v="2015-11-18T04:41:57"/>
    <n v="2015"/>
    <x v="8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d v="2015-02-18T17:19:46"/>
    <x v="9"/>
    <x v="2"/>
    <d v="2015-04-19T16:19:46"/>
    <n v="2015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d v="2016-02-14T05:39:40"/>
    <x v="9"/>
    <x v="2"/>
    <d v="2016-04-14T04:39:40"/>
    <n v="2016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d v="2014-06-11T17:04:38"/>
    <x v="9"/>
    <x v="0"/>
    <d v="2014-07-24T02:59:00"/>
    <n v="2014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d v="2017-02-04T06:58:27"/>
    <x v="9"/>
    <x v="2"/>
    <d v="2017-03-06T06:58:27"/>
    <n v="201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d v="2016-03-23T19:34:33"/>
    <x v="9"/>
    <x v="7"/>
    <d v="2016-05-22T19:34:33"/>
    <n v="2016"/>
    <x v="1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d v="2016-08-19T20:30:46"/>
    <x v="9"/>
    <x v="10"/>
    <d v="2016-08-29T03:55:00"/>
    <n v="2016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d v="2016-03-18T20:43:31"/>
    <x v="9"/>
    <x v="7"/>
    <d v="2016-04-17T20:43:31"/>
    <n v="2016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d v="2014-06-21T12:52:06"/>
    <x v="9"/>
    <x v="0"/>
    <d v="2014-07-21T12:52:06"/>
    <n v="2014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d v="2014-12-08T01:37:14"/>
    <x v="9"/>
    <x v="11"/>
    <d v="2015-02-06T01:37:14"/>
    <n v="2015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d v="2016-04-09T16:25:10"/>
    <x v="9"/>
    <x v="6"/>
    <d v="2016-05-09T04:00:00"/>
    <n v="2016"/>
    <x v="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d v="2016-05-03T13:07:28"/>
    <x v="9"/>
    <x v="5"/>
    <d v="2016-06-02T13:07:28"/>
    <n v="2016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e v="#DIV/0!"/>
    <d v="2016-06-13T20:48:18"/>
    <x v="9"/>
    <x v="0"/>
    <d v="2016-07-13T20:48:18"/>
    <n v="201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d v="2014-07-10T20:36:01"/>
    <x v="9"/>
    <x v="3"/>
    <d v="2014-08-01T07:00:00"/>
    <n v="2014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d v="2016-06-22T18:55:32"/>
    <x v="9"/>
    <x v="0"/>
    <d v="2016-07-22T18:55:32"/>
    <n v="201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d v="2014-12-02T15:25:53"/>
    <x v="9"/>
    <x v="11"/>
    <d v="2015-01-31T15:25:53"/>
    <n v="2015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d v="2015-03-06T21:40:57"/>
    <x v="9"/>
    <x v="7"/>
    <d v="2015-03-29T20:00:00"/>
    <n v="2015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d v="2014-06-05T14:22:27"/>
    <x v="9"/>
    <x v="0"/>
    <d v="2014-07-05T14:22:27"/>
    <n v="2014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d v="2016-05-18T04:19:09"/>
    <x v="9"/>
    <x v="5"/>
    <d v="2016-07-17T04:19:09"/>
    <n v="2016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d v="2015-05-08T19:26:20"/>
    <x v="9"/>
    <x v="5"/>
    <d v="2015-07-07T19:26:20"/>
    <n v="201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d v="2014-04-18T20:52:36"/>
    <x v="9"/>
    <x v="6"/>
    <d v="2014-05-20T06:59:00"/>
    <n v="2014"/>
    <x v="1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d v="2014-10-08T23:07:24"/>
    <x v="9"/>
    <x v="9"/>
    <d v="2014-11-08T00:00:00"/>
    <n v="2014"/>
    <x v="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d v="2016-01-30T16:58:40"/>
    <x v="9"/>
    <x v="1"/>
    <d v="2016-02-20T21:05:00"/>
    <n v="2016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d v="2016-04-07T13:09:54"/>
    <x v="9"/>
    <x v="6"/>
    <d v="2016-05-06T13:04:00"/>
    <n v="2016"/>
    <x v="1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d v="2014-05-06T22:11:30"/>
    <x v="9"/>
    <x v="5"/>
    <d v="2014-05-16T22:11:30"/>
    <n v="2014"/>
    <x v="1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d v="2015-08-14T01:56:53"/>
    <x v="9"/>
    <x v="10"/>
    <d v="2015-08-29T01:56:53"/>
    <n v="2015"/>
    <x v="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e v="#DIV/0!"/>
    <d v="2015-10-09T17:59:41"/>
    <x v="9"/>
    <x v="9"/>
    <d v="2015-11-08T18:59:41"/>
    <n v="2015"/>
    <x v="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d v="2016-02-01T16:08:13"/>
    <x v="9"/>
    <x v="2"/>
    <d v="2016-03-02T16:08:13"/>
    <n v="2016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d v="2015-05-01T15:28:02"/>
    <x v="9"/>
    <x v="5"/>
    <d v="2015-05-31T15:28:02"/>
    <n v="2015"/>
    <x v="1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d v="2015-10-12T22:34:19"/>
    <x v="9"/>
    <x v="9"/>
    <d v="2015-12-11T23:34:19"/>
    <n v="2015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d v="2015-04-13T20:45:12"/>
    <x v="9"/>
    <x v="6"/>
    <d v="2015-05-13T20:45:12"/>
    <n v="2015"/>
    <x v="1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d v="2014-06-19T09:21:30"/>
    <x v="9"/>
    <x v="0"/>
    <d v="2014-07-19T09:21:30"/>
    <n v="201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d v="2015-01-15T16:24:37"/>
    <x v="9"/>
    <x v="1"/>
    <d v="2015-02-14T11:27:00"/>
    <n v="201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d v="2014-11-07T06:24:24"/>
    <x v="9"/>
    <x v="4"/>
    <d v="2014-11-20T16:04:00"/>
    <n v="2014"/>
    <x v="8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e v="#DIV/0!"/>
    <d v="2015-03-06T09:23:41"/>
    <x v="9"/>
    <x v="7"/>
    <d v="2015-04-05T08:23:41"/>
    <n v="2015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d v="2015-02-26T23:07:06"/>
    <x v="9"/>
    <x v="2"/>
    <d v="2015-03-28T22:07:06"/>
    <n v="2015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d v="2014-07-22T19:53:18"/>
    <x v="9"/>
    <x v="3"/>
    <d v="2014-08-31T19:51:49"/>
    <n v="2014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d v="2016-03-08T15:29:18"/>
    <x v="9"/>
    <x v="7"/>
    <d v="2016-05-07T14:29:18"/>
    <n v="2016"/>
    <x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d v="2017-02-09T23:08:28"/>
    <x v="9"/>
    <x v="2"/>
    <d v="2017-03-01T19:00:00"/>
    <n v="2017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d v="2014-08-28T01:02:41"/>
    <x v="9"/>
    <x v="10"/>
    <d v="2014-09-27T01:02:41"/>
    <n v="2014"/>
    <x v="7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d v="2015-01-16T14:05:47"/>
    <x v="9"/>
    <x v="1"/>
    <d v="2015-02-15T14:05:47"/>
    <n v="2015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d v="2014-09-08T03:54:17"/>
    <x v="9"/>
    <x v="8"/>
    <d v="2014-10-08T03:54:17"/>
    <n v="2014"/>
    <x v="1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d v="2014-08-21T19:23:05"/>
    <x v="9"/>
    <x v="10"/>
    <d v="2014-10-20T19:23:05"/>
    <n v="2014"/>
    <x v="1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d v="2016-01-22T18:33:07"/>
    <x v="9"/>
    <x v="1"/>
    <d v="2016-02-16T18:33:07"/>
    <n v="201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d v="2014-07-28T18:33:01"/>
    <x v="9"/>
    <x v="3"/>
    <d v="2014-08-26T16:28:00"/>
    <n v="2014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d v="2015-06-22T23:08:27"/>
    <x v="9"/>
    <x v="0"/>
    <d v="2015-07-22T23:08:27"/>
    <n v="2015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d v="2014-07-31T16:49:20"/>
    <x v="9"/>
    <x v="3"/>
    <d v="2014-09-09T16:49:20"/>
    <n v="2014"/>
    <x v="7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d v="2014-10-09T18:29:26"/>
    <x v="9"/>
    <x v="9"/>
    <d v="2014-10-26T18:29:26"/>
    <n v="2014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d v="2014-12-29T13:04:38"/>
    <x v="9"/>
    <x v="11"/>
    <d v="2015-01-28T13:04:38"/>
    <n v="2015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e v="#DIV/0!"/>
    <d v="2015-04-02T13:04:09"/>
    <x v="9"/>
    <x v="6"/>
    <d v="2015-05-02T13:04:09"/>
    <n v="2015"/>
    <x v="1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d v="2015-01-17T07:13:43"/>
    <x v="9"/>
    <x v="1"/>
    <d v="2015-02-16T07:13:43"/>
    <n v="2015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e v="#DIV/0!"/>
    <d v="2016-02-19T05:54:29"/>
    <x v="9"/>
    <x v="2"/>
    <d v="2016-03-05T05:54:29"/>
    <n v="2016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d v="2015-06-19T18:44:23"/>
    <x v="9"/>
    <x v="0"/>
    <d v="2015-07-19T18:44:23"/>
    <n v="2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d v="2014-08-18T20:56:40"/>
    <x v="9"/>
    <x v="10"/>
    <d v="2014-09-17T20:56:40"/>
    <n v="2014"/>
    <x v="7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d v="2014-08-05T16:07:54"/>
    <x v="9"/>
    <x v="10"/>
    <d v="2014-09-04T16:07:54"/>
    <n v="2014"/>
    <x v="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d v="2016-09-07T21:51:48"/>
    <x v="9"/>
    <x v="8"/>
    <d v="2016-10-07T21:51:48"/>
    <n v="2016"/>
    <x v="1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d v="2016-02-17T16:13:16"/>
    <x v="9"/>
    <x v="2"/>
    <d v="2016-04-15T16:28:00"/>
    <n v="2016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d v="2015-02-22T04:34:59"/>
    <x v="9"/>
    <x v="2"/>
    <d v="2015-03-24T03:34:59"/>
    <n v="2015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d v="2014-08-27T21:52:38"/>
    <x v="9"/>
    <x v="10"/>
    <d v="2014-10-26T21:52:38"/>
    <n v="2014"/>
    <x v="1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d v="2014-12-17T14:01:07"/>
    <x v="9"/>
    <x v="11"/>
    <d v="2015-02-01T02:54:00"/>
    <n v="2015"/>
    <x v="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e v="#DIV/0!"/>
    <d v="2016-02-08T23:59:23"/>
    <x v="9"/>
    <x v="2"/>
    <d v="2016-03-24T22:59:23"/>
    <n v="2016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d v="2015-08-01T16:04:57"/>
    <x v="9"/>
    <x v="10"/>
    <d v="2015-08-31T16:04:57"/>
    <n v="2015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d v="2015-05-27T05:42:16"/>
    <x v="9"/>
    <x v="5"/>
    <d v="2015-07-26T05:42:16"/>
    <n v="201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e v="#DIV/0!"/>
    <d v="2015-10-05T15:43:59"/>
    <x v="9"/>
    <x v="9"/>
    <d v="2015-12-04T16:43:59"/>
    <n v="2015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d v="2017-02-02T23:18:01"/>
    <x v="9"/>
    <x v="2"/>
    <d v="2017-02-23T01:00:00"/>
    <n v="2017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d v="2014-05-06T22:31:40"/>
    <x v="9"/>
    <x v="5"/>
    <d v="2014-06-05T22:31:40"/>
    <n v="2014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e v="#DIV/0!"/>
    <d v="2015-11-14T00:36:10"/>
    <x v="9"/>
    <x v="4"/>
    <d v="2015-12-14T00:36:10"/>
    <n v="2015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d v="2016-01-05T15:43:19"/>
    <x v="9"/>
    <x v="1"/>
    <d v="2016-02-03T18:49:00"/>
    <n v="2016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e v="#DIV/0!"/>
    <d v="2014-10-29T14:02:44"/>
    <x v="9"/>
    <x v="9"/>
    <d v="2014-12-18T15:02:44"/>
    <n v="2014"/>
    <x v="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d v="2015-10-16T19:25:16"/>
    <x v="9"/>
    <x v="9"/>
    <d v="2015-12-15T20:25:16"/>
    <n v="2015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d v="2016-09-01T06:27:04"/>
    <x v="9"/>
    <x v="8"/>
    <d v="2016-10-02T09:00:00"/>
    <n v="2016"/>
    <x v="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d v="2015-03-04T22:44:10"/>
    <x v="9"/>
    <x v="7"/>
    <d v="2015-04-03T21:44:10"/>
    <n v="2015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d v="2014-09-21T21:11:27"/>
    <x v="9"/>
    <x v="8"/>
    <d v="2014-10-21T21:11:27"/>
    <n v="2014"/>
    <x v="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d v="2014-06-14T22:29:24"/>
    <x v="9"/>
    <x v="0"/>
    <d v="2014-07-01T22:30:00"/>
    <n v="2014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d v="2016-05-07T01:41:55"/>
    <x v="9"/>
    <x v="5"/>
    <d v="2016-05-24T14:25:00"/>
    <n v="2016"/>
    <x v="1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d v="2014-08-18T19:10:10"/>
    <x v="9"/>
    <x v="10"/>
    <d v="2014-10-17T19:10:10"/>
    <n v="2014"/>
    <x v="1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d v="2015-10-28T16:06:07"/>
    <x v="9"/>
    <x v="9"/>
    <d v="2015-12-01T05:59:00"/>
    <n v="201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d v="2015-05-20T05:33:24"/>
    <x v="9"/>
    <x v="5"/>
    <d v="2015-07-18T03:00:00"/>
    <n v="201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d v="2016-07-08T11:22:34"/>
    <x v="9"/>
    <x v="3"/>
    <d v="2016-09-06T11:22:34"/>
    <n v="2016"/>
    <x v="7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d v="2014-12-22T02:01:04"/>
    <x v="9"/>
    <x v="11"/>
    <d v="2015-01-20T19:16:00"/>
    <n v="2015"/>
    <x v="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e v="#DIV/0!"/>
    <d v="2014-11-05T22:58:45"/>
    <x v="9"/>
    <x v="4"/>
    <d v="2014-11-20T22:58:45"/>
    <n v="2014"/>
    <x v="8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d v="2015-03-11T05:16:22"/>
    <x v="9"/>
    <x v="7"/>
    <d v="2015-04-10T05:00:00"/>
    <n v="2015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d v="2014-07-22T04:49:49"/>
    <x v="9"/>
    <x v="3"/>
    <d v="2014-08-21T04:49:49"/>
    <n v="201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d v="2014-09-22T15:36:50"/>
    <x v="9"/>
    <x v="8"/>
    <d v="2014-10-22T15:36:50"/>
    <n v="2014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d v="2014-12-18T00:32:23"/>
    <x v="9"/>
    <x v="11"/>
    <d v="2015-01-11T01:00:00"/>
    <n v="2015"/>
    <x v="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d v="2016-03-07T12:13:07"/>
    <x v="9"/>
    <x v="7"/>
    <d v="2016-04-11T11:13:07"/>
    <n v="2016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d v="2015-06-14T23:00:15"/>
    <x v="9"/>
    <x v="0"/>
    <d v="2015-07-14T23:00:15"/>
    <n v="20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d v="2014-09-23T15:16:31"/>
    <x v="9"/>
    <x v="8"/>
    <d v="2014-10-23T15:16:31"/>
    <n v="2014"/>
    <x v="1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e v="#DIV/0!"/>
    <d v="2014-05-02T19:26:37"/>
    <x v="9"/>
    <x v="5"/>
    <d v="2014-05-09T06:53:00"/>
    <n v="2014"/>
    <x v="1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d v="2014-08-14T21:05:16"/>
    <x v="9"/>
    <x v="10"/>
    <d v="2014-10-13T21:05:16"/>
    <n v="2014"/>
    <x v="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d v="2014-10-16T16:33:48"/>
    <x v="9"/>
    <x v="9"/>
    <d v="2014-11-15T20:00:00"/>
    <n v="2014"/>
    <x v="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e v="#DIV/0!"/>
    <d v="2016-08-31T20:11:25"/>
    <x v="9"/>
    <x v="10"/>
    <d v="2016-10-01T04:00:00"/>
    <n v="2016"/>
    <x v="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d v="2014-05-20T15:33:51"/>
    <x v="9"/>
    <x v="5"/>
    <d v="2014-06-19T15:33:51"/>
    <n v="2014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d v="2016-06-13T22:23:59"/>
    <x v="9"/>
    <x v="0"/>
    <d v="2016-07-03T19:59:00"/>
    <n v="201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d v="2015-11-02T23:14:40"/>
    <x v="9"/>
    <x v="4"/>
    <d v="2015-11-25T23:00:00"/>
    <n v="2015"/>
    <x v="8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d v="2016-03-17T01:27:24"/>
    <x v="9"/>
    <x v="7"/>
    <d v="2016-04-01T03:59:00"/>
    <n v="2016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d v="2014-08-15T15:22:32"/>
    <x v="9"/>
    <x v="10"/>
    <d v="2014-09-16T03:00:00"/>
    <n v="2014"/>
    <x v="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d v="2014-05-20T16:40:56"/>
    <x v="9"/>
    <x v="5"/>
    <d v="2014-06-23T16:00:00"/>
    <n v="2014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e v="#DIV/0!"/>
    <d v="2016-02-21T03:23:43"/>
    <x v="9"/>
    <x v="2"/>
    <d v="2016-04-21T02:23:43"/>
    <n v="2016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d v="2016-06-02T17:44:28"/>
    <x v="9"/>
    <x v="0"/>
    <d v="2016-07-02T17:44:28"/>
    <n v="201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d v="2014-05-28T16:21:24"/>
    <x v="9"/>
    <x v="5"/>
    <d v="2014-06-27T16:21:24"/>
    <n v="2014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d v="2015-03-30T14:07:06"/>
    <x v="9"/>
    <x v="7"/>
    <d v="2015-04-29T14:07:06"/>
    <n v="2015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d v="2014-07-13T22:50:11"/>
    <x v="9"/>
    <x v="3"/>
    <d v="2014-08-12T22:50:11"/>
    <n v="2014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d v="2016-04-19T00:56:28"/>
    <x v="9"/>
    <x v="6"/>
    <d v="2016-05-19T00:56:28"/>
    <n v="2016"/>
    <x v="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d v="2015-08-19T02:49:10"/>
    <x v="9"/>
    <x v="10"/>
    <d v="2015-09-28T02:49:10"/>
    <n v="2015"/>
    <x v="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d v="2016-12-14T23:07:35"/>
    <x v="9"/>
    <x v="11"/>
    <d v="2017-01-13T23:05:00"/>
    <n v="2017"/>
    <x v="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d v="2015-01-18T15:52:36"/>
    <x v="9"/>
    <x v="1"/>
    <d v="2015-02-28T12:00:00"/>
    <n v="2015"/>
    <x v="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d v="2015-01-27T16:00:20"/>
    <x v="9"/>
    <x v="1"/>
    <d v="2015-03-01T03:00:00"/>
    <n v="2015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e v="#DIV/0!"/>
    <d v="2016-11-26T19:18:51"/>
    <x v="9"/>
    <x v="4"/>
    <d v="2016-12-26T19:18:51"/>
    <n v="2016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d v="2014-06-22T18:35:11"/>
    <x v="9"/>
    <x v="0"/>
    <d v="2014-08-21T18:35:11"/>
    <n v="2014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d v="2015-03-15T08:17:06"/>
    <x v="9"/>
    <x v="7"/>
    <d v="2015-05-09T04:00:00"/>
    <n v="2015"/>
    <x v="1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d v="2015-10-06T13:16:15"/>
    <x v="9"/>
    <x v="9"/>
    <d v="2015-11-05T14:16:15"/>
    <n v="2015"/>
    <x v="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d v="2014-05-20T01:06:09"/>
    <x v="9"/>
    <x v="5"/>
    <d v="2014-06-30T17:28:00"/>
    <n v="2014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e v="#DIV/0!"/>
    <d v="2014-09-23T19:05:49"/>
    <x v="9"/>
    <x v="8"/>
    <d v="2014-10-21T19:51:00"/>
    <n v="2014"/>
    <x v="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d v="2016-11-21T17:03:14"/>
    <x v="9"/>
    <x v="4"/>
    <d v="2016-12-21T17:03:14"/>
    <n v="2016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e v="#DIV/0!"/>
    <d v="2016-12-28T18:54:02"/>
    <x v="9"/>
    <x v="11"/>
    <d v="2017-01-27T18:54:02"/>
    <n v="2017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d v="2016-05-20T22:32:01"/>
    <x v="9"/>
    <x v="5"/>
    <d v="2016-06-19T22:32:01"/>
    <n v="2016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e v="#DIV/0!"/>
    <d v="2016-05-21T16:45:16"/>
    <x v="9"/>
    <x v="5"/>
    <d v="2016-06-14T18:54:00"/>
    <n v="2016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d v="2015-02-06T13:57:05"/>
    <x v="9"/>
    <x v="2"/>
    <d v="2015-03-08T12:57:05"/>
    <n v="2015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d v="2015-10-30T04:32:33"/>
    <x v="9"/>
    <x v="9"/>
    <d v="2015-11-14T23:00:00"/>
    <n v="2015"/>
    <x v="8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d v="2015-12-15T18:16:56"/>
    <x v="9"/>
    <x v="11"/>
    <d v="2016-01-14T18:16:56"/>
    <n v="2016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d v="2016-09-09T10:28:26"/>
    <x v="9"/>
    <x v="8"/>
    <d v="2016-10-09T10:28:26"/>
    <n v="201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d v="2015-02-23T14:29:35"/>
    <x v="9"/>
    <x v="2"/>
    <d v="2015-03-24T03:59:00"/>
    <n v="2015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d v="2015-10-27T22:34:59"/>
    <x v="9"/>
    <x v="9"/>
    <d v="2015-11-21T04:00:00"/>
    <n v="2015"/>
    <x v="8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e v="#DIV/0!"/>
    <d v="2016-06-17T17:49:46"/>
    <x v="9"/>
    <x v="0"/>
    <d v="2016-07-17T17:49:46"/>
    <n v="201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d v="2014-12-17T14:42:04"/>
    <x v="9"/>
    <x v="11"/>
    <d v="2015-01-16T10:26:00"/>
    <n v="2015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d v="2015-04-28T17:34:48"/>
    <x v="9"/>
    <x v="6"/>
    <d v="2015-05-31T17:35:00"/>
    <n v="2015"/>
    <x v="1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d v="2015-07-24T16:08:57"/>
    <x v="9"/>
    <x v="3"/>
    <d v="2015-08-07T15:00:00"/>
    <n v="2015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d v="2014-12-17T12:09:11"/>
    <x v="9"/>
    <x v="11"/>
    <d v="2015-01-16T12:09:11"/>
    <n v="2015"/>
    <x v="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d v="2015-02-04T04:40:47"/>
    <x v="9"/>
    <x v="2"/>
    <d v="2015-04-05T03:40:47"/>
    <n v="2015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d v="2015-06-23T19:34:53"/>
    <x v="9"/>
    <x v="0"/>
    <d v="2015-08-22T19:34:53"/>
    <n v="2015"/>
    <x v="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d v="2014-09-08T02:05:00"/>
    <x v="9"/>
    <x v="8"/>
    <d v="2014-10-22T04:59:00"/>
    <n v="2014"/>
    <x v="1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d v="2016-11-19T00:45:50"/>
    <x v="9"/>
    <x v="4"/>
    <d v="2016-12-19T00:45:50"/>
    <n v="2016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d v="2017-01-15T12:43:39"/>
    <x v="9"/>
    <x v="1"/>
    <d v="2017-02-28T08:51:00"/>
    <n v="2017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e v="#DIV/0!"/>
    <d v="2015-12-06T19:47:17"/>
    <x v="9"/>
    <x v="11"/>
    <d v="2016-01-31T23:55:00"/>
    <n v="2016"/>
    <x v="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e v="#DIV/0!"/>
    <d v="2016-05-05T17:19:57"/>
    <x v="9"/>
    <x v="5"/>
    <d v="2016-06-04T17:19:57"/>
    <n v="2016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d v="2016-07-19T20:24:33"/>
    <x v="9"/>
    <x v="3"/>
    <d v="2016-09-02T20:24:33"/>
    <n v="2016"/>
    <x v="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e v="#DIV/0!"/>
    <d v="2014-10-15T02:59:50"/>
    <x v="9"/>
    <x v="9"/>
    <d v="2014-10-25T02:59:50"/>
    <n v="2014"/>
    <x v="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e v="#DIV/0!"/>
    <d v="2016-12-26T21:41:22"/>
    <x v="9"/>
    <x v="11"/>
    <d v="2017-01-25T21:41:22"/>
    <n v="2017"/>
    <x v="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d v="2016-04-15T20:21:13"/>
    <x v="9"/>
    <x v="6"/>
    <d v="2016-05-15T20:21:13"/>
    <n v="2016"/>
    <x v="1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d v="2015-07-03T19:59:26"/>
    <x v="9"/>
    <x v="3"/>
    <d v="2015-08-26T18:32:00"/>
    <n v="2015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d v="2016-09-27T06:40:34"/>
    <x v="9"/>
    <x v="8"/>
    <d v="2016-10-27T06:40:34"/>
    <n v="201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d v="2016-11-23T00:15:09"/>
    <x v="9"/>
    <x v="4"/>
    <d v="2016-12-26T00:15:09"/>
    <n v="2016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d v="2015-02-18T01:11:06"/>
    <x v="9"/>
    <x v="2"/>
    <d v="2015-04-02T01:00:00"/>
    <n v="2015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d v="2014-09-01T22:00:01"/>
    <x v="9"/>
    <x v="8"/>
    <d v="2014-09-24T22:00:01"/>
    <n v="2014"/>
    <x v="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d v="2017-02-01T00:45:37"/>
    <x v="9"/>
    <x v="2"/>
    <d v="2017-03-03T05:00:00"/>
    <n v="2017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e v="#DIV/0!"/>
    <d v="2015-10-30T12:56:44"/>
    <x v="9"/>
    <x v="9"/>
    <d v="2015-11-29T13:56:44"/>
    <n v="2015"/>
    <x v="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d v="2016-05-22T15:02:31"/>
    <x v="9"/>
    <x v="5"/>
    <d v="2016-07-21T15:02:31"/>
    <n v="2016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d v="2015-01-25T03:15:40"/>
    <x v="9"/>
    <x v="1"/>
    <d v="2015-02-24T03:15:40"/>
    <n v="2015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d v="2016-01-31T22:43:06"/>
    <x v="9"/>
    <x v="1"/>
    <d v="2016-02-28T00:00:00"/>
    <n v="2016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d v="2015-12-20T13:45:23"/>
    <x v="9"/>
    <x v="11"/>
    <d v="2016-01-08T06:34:00"/>
    <n v="2016"/>
    <x v="9"/>
  </r>
  <r>
    <m/>
    <m/>
    <m/>
    <m/>
    <m/>
    <x v="4"/>
    <m/>
    <m/>
    <m/>
    <m/>
    <m/>
    <m/>
    <m/>
    <x v="9"/>
    <m/>
    <m/>
    <m/>
    <m/>
    <x v="9"/>
    <x v="12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CB478-A86A-4943-A744-2939853776A4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Parent Category"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showAll="0"/>
    <pivotField name="Year"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  <pivotField showAll="0"/>
    <pivotField showAll="0"/>
    <pivotField showAll="0">
      <items count="14">
        <item x="9"/>
        <item x="2"/>
        <item x="1"/>
        <item x="6"/>
        <item x="10"/>
        <item x="5"/>
        <item x="0"/>
        <item x="3"/>
        <item x="7"/>
        <item x="11"/>
        <item x="8"/>
        <item x="4"/>
        <item h="1" x="12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chartFormats count="10">
    <chartFormat chart="0" format="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zoomScaleNormal="100" workbookViewId="0">
      <selection activeCell="R1" sqref="R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13.5" bestFit="1" customWidth="1"/>
    <col min="15" max="15" width="14.5" bestFit="1" customWidth="1"/>
    <col min="16" max="16" width="16.33203125" bestFit="1" customWidth="1"/>
    <col min="17" max="17" width="15" bestFit="1" customWidth="1"/>
    <col min="18" max="18" width="31.83203125" style="10" bestFit="1" customWidth="1"/>
    <col min="19" max="19" width="35.6640625" style="10" bestFit="1" customWidth="1"/>
    <col min="20" max="20" width="37.6640625" style="13" bestFit="1" customWidth="1"/>
    <col min="21" max="21" width="20.33203125" style="10" bestFit="1" customWidth="1"/>
    <col min="22" max="22" width="12" style="13" bestFit="1" customWidth="1"/>
    <col min="23" max="23" width="13.83203125" bestFit="1" customWidth="1"/>
  </cols>
  <sheetData>
    <row r="1" spans="1:23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2" t="s">
        <v>8360</v>
      </c>
      <c r="O1" s="1" t="s">
        <v>8317</v>
      </c>
      <c r="P1" s="1" t="s">
        <v>8265</v>
      </c>
      <c r="Q1" s="1" t="s">
        <v>8266</v>
      </c>
      <c r="R1" s="9" t="s">
        <v>8323</v>
      </c>
      <c r="S1" s="9" t="s">
        <v>8363</v>
      </c>
      <c r="T1" s="9" t="s">
        <v>8362</v>
      </c>
      <c r="U1" s="9" t="s">
        <v>8324</v>
      </c>
      <c r="V1" s="19" t="s">
        <v>8327</v>
      </c>
      <c r="W1" s="9" t="s">
        <v>8340</v>
      </c>
    </row>
    <row r="2" spans="1:23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8267</v>
      </c>
      <c r="O2" t="s">
        <v>8268</v>
      </c>
      <c r="P2">
        <f>ROUND(E2/D2*100,0)</f>
        <v>137</v>
      </c>
      <c r="Q2">
        <f>ROUND(E2/L2,2)</f>
        <v>63.92</v>
      </c>
      <c r="R2" s="16">
        <f>(((J2/60)/60)/24)+DATE(1970,1,1)</f>
        <v>42177.007071759261</v>
      </c>
      <c r="S2" s="18">
        <f>YEAR(R2)</f>
        <v>2015</v>
      </c>
      <c r="T2" s="17" t="str">
        <f>TEXT(R2,"mmmm")</f>
        <v>June</v>
      </c>
      <c r="U2" s="16">
        <f>(((I2/60)/60)/24)+DATE(1970,1,1)</f>
        <v>42208.125</v>
      </c>
      <c r="V2" s="17">
        <f>YEAR(U2)</f>
        <v>2015</v>
      </c>
      <c r="W2" s="17" t="str">
        <f>TEXT(U2,"mmmm")</f>
        <v>July</v>
      </c>
    </row>
    <row r="3" spans="1:23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8267</v>
      </c>
      <c r="O3" t="s">
        <v>8268</v>
      </c>
      <c r="P3">
        <f t="shared" ref="P3:P66" si="0">ROUND(E3/D3*100,0)</f>
        <v>143</v>
      </c>
      <c r="Q3">
        <f t="shared" ref="Q3:Q66" si="1">ROUND(E3/L3,2)</f>
        <v>185.48</v>
      </c>
      <c r="R3" s="16">
        <f t="shared" ref="R3:R66" si="2">(((J3/60)/60)/24)+DATE(1970,1,1)</f>
        <v>42766.600497685184</v>
      </c>
      <c r="S3" s="18">
        <f t="shared" ref="S3:S66" si="3">YEAR(R3)</f>
        <v>2017</v>
      </c>
      <c r="T3" s="17" t="str">
        <f t="shared" ref="T3:T66" si="4">TEXT(R3,"mmmm")</f>
        <v>January</v>
      </c>
      <c r="U3" s="16">
        <f t="shared" ref="U3:U66" si="5">(((I3/60)/60)/24)+DATE(1970,1,1)</f>
        <v>42796.600497685184</v>
      </c>
      <c r="V3" s="17">
        <f t="shared" ref="V3:V66" si="6">YEAR(U3)</f>
        <v>2017</v>
      </c>
      <c r="W3" s="17" t="str">
        <f t="shared" ref="W3:W66" si="7">TEXT(U3,"mmmm")</f>
        <v>March</v>
      </c>
    </row>
    <row r="4" spans="1:23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8267</v>
      </c>
      <c r="O4" t="s">
        <v>8268</v>
      </c>
      <c r="P4">
        <f t="shared" si="0"/>
        <v>105</v>
      </c>
      <c r="Q4">
        <f t="shared" si="1"/>
        <v>15</v>
      </c>
      <c r="R4" s="16">
        <f t="shared" si="2"/>
        <v>42405.702349537038</v>
      </c>
      <c r="S4" s="18">
        <f t="shared" si="3"/>
        <v>2016</v>
      </c>
      <c r="T4" s="17" t="str">
        <f t="shared" si="4"/>
        <v>February</v>
      </c>
      <c r="U4" s="16">
        <f t="shared" si="5"/>
        <v>42415.702349537038</v>
      </c>
      <c r="V4" s="17">
        <f t="shared" si="6"/>
        <v>2016</v>
      </c>
      <c r="W4" s="17" t="str">
        <f t="shared" si="7"/>
        <v>February</v>
      </c>
    </row>
    <row r="5" spans="1:23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8267</v>
      </c>
      <c r="O5" t="s">
        <v>8268</v>
      </c>
      <c r="P5">
        <f t="shared" si="0"/>
        <v>104</v>
      </c>
      <c r="Q5">
        <f t="shared" si="1"/>
        <v>69.27</v>
      </c>
      <c r="R5" s="16">
        <f t="shared" si="2"/>
        <v>41828.515127314815</v>
      </c>
      <c r="S5" s="18">
        <f t="shared" si="3"/>
        <v>2014</v>
      </c>
      <c r="T5" s="17" t="str">
        <f t="shared" si="4"/>
        <v>July</v>
      </c>
      <c r="U5" s="16">
        <f t="shared" si="5"/>
        <v>41858.515127314815</v>
      </c>
      <c r="V5" s="17">
        <f t="shared" si="6"/>
        <v>2014</v>
      </c>
      <c r="W5" s="17" t="str">
        <f t="shared" si="7"/>
        <v>August</v>
      </c>
    </row>
    <row r="6" spans="1:23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8267</v>
      </c>
      <c r="O6" t="s">
        <v>8268</v>
      </c>
      <c r="P6">
        <f t="shared" si="0"/>
        <v>123</v>
      </c>
      <c r="Q6">
        <f t="shared" si="1"/>
        <v>190.55</v>
      </c>
      <c r="R6" s="16">
        <f t="shared" si="2"/>
        <v>42327.834247685183</v>
      </c>
      <c r="S6" s="18">
        <f t="shared" si="3"/>
        <v>2015</v>
      </c>
      <c r="T6" s="17" t="str">
        <f t="shared" si="4"/>
        <v>November</v>
      </c>
      <c r="U6" s="16">
        <f t="shared" si="5"/>
        <v>42357.834247685183</v>
      </c>
      <c r="V6" s="17">
        <f t="shared" si="6"/>
        <v>2015</v>
      </c>
      <c r="W6" s="17" t="str">
        <f t="shared" si="7"/>
        <v>December</v>
      </c>
    </row>
    <row r="7" spans="1:23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8267</v>
      </c>
      <c r="O7" t="s">
        <v>8268</v>
      </c>
      <c r="P7">
        <f t="shared" si="0"/>
        <v>110</v>
      </c>
      <c r="Q7">
        <f t="shared" si="1"/>
        <v>93.4</v>
      </c>
      <c r="R7" s="16">
        <f t="shared" si="2"/>
        <v>42563.932951388888</v>
      </c>
      <c r="S7" s="18">
        <f t="shared" si="3"/>
        <v>2016</v>
      </c>
      <c r="T7" s="17" t="str">
        <f t="shared" si="4"/>
        <v>July</v>
      </c>
      <c r="U7" s="16">
        <f t="shared" si="5"/>
        <v>42580.232638888891</v>
      </c>
      <c r="V7" s="17">
        <f t="shared" si="6"/>
        <v>2016</v>
      </c>
      <c r="W7" s="17" t="str">
        <f t="shared" si="7"/>
        <v>July</v>
      </c>
    </row>
    <row r="8" spans="1:23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8267</v>
      </c>
      <c r="O8" t="s">
        <v>8268</v>
      </c>
      <c r="P8">
        <f t="shared" si="0"/>
        <v>106</v>
      </c>
      <c r="Q8">
        <f t="shared" si="1"/>
        <v>146.88</v>
      </c>
      <c r="R8" s="16">
        <f t="shared" si="2"/>
        <v>41794.072337962964</v>
      </c>
      <c r="S8" s="18">
        <f t="shared" si="3"/>
        <v>2014</v>
      </c>
      <c r="T8" s="17" t="str">
        <f t="shared" si="4"/>
        <v>June</v>
      </c>
      <c r="U8" s="16">
        <f t="shared" si="5"/>
        <v>41804.072337962964</v>
      </c>
      <c r="V8" s="17">
        <f t="shared" si="6"/>
        <v>2014</v>
      </c>
      <c r="W8" s="17" t="str">
        <f t="shared" si="7"/>
        <v>June</v>
      </c>
    </row>
    <row r="9" spans="1:23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8267</v>
      </c>
      <c r="O9" t="s">
        <v>8268</v>
      </c>
      <c r="P9">
        <f t="shared" si="0"/>
        <v>101</v>
      </c>
      <c r="Q9">
        <f t="shared" si="1"/>
        <v>159.82</v>
      </c>
      <c r="R9" s="16">
        <f t="shared" si="2"/>
        <v>42516.047071759262</v>
      </c>
      <c r="S9" s="18">
        <f t="shared" si="3"/>
        <v>2016</v>
      </c>
      <c r="T9" s="17" t="str">
        <f t="shared" si="4"/>
        <v>May</v>
      </c>
      <c r="U9" s="16">
        <f t="shared" si="5"/>
        <v>42556.047071759262</v>
      </c>
      <c r="V9" s="17">
        <f t="shared" si="6"/>
        <v>2016</v>
      </c>
      <c r="W9" s="17" t="str">
        <f t="shared" si="7"/>
        <v>July</v>
      </c>
    </row>
    <row r="10" spans="1:23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8267</v>
      </c>
      <c r="O10" t="s">
        <v>8268</v>
      </c>
      <c r="P10">
        <f t="shared" si="0"/>
        <v>100</v>
      </c>
      <c r="Q10">
        <f t="shared" si="1"/>
        <v>291.79000000000002</v>
      </c>
      <c r="R10" s="16">
        <f t="shared" si="2"/>
        <v>42468.94458333333</v>
      </c>
      <c r="S10" s="18">
        <f t="shared" si="3"/>
        <v>2016</v>
      </c>
      <c r="T10" s="17" t="str">
        <f t="shared" si="4"/>
        <v>April</v>
      </c>
      <c r="U10" s="16">
        <f t="shared" si="5"/>
        <v>42475.875</v>
      </c>
      <c r="V10" s="17">
        <f t="shared" si="6"/>
        <v>2016</v>
      </c>
      <c r="W10" s="17" t="str">
        <f t="shared" si="7"/>
        <v>April</v>
      </c>
    </row>
    <row r="11" spans="1:23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8267</v>
      </c>
      <c r="O11" t="s">
        <v>8268</v>
      </c>
      <c r="P11">
        <f t="shared" si="0"/>
        <v>126</v>
      </c>
      <c r="Q11">
        <f t="shared" si="1"/>
        <v>31.5</v>
      </c>
      <c r="R11" s="16">
        <f t="shared" si="2"/>
        <v>42447.103518518517</v>
      </c>
      <c r="S11" s="18">
        <f t="shared" si="3"/>
        <v>2016</v>
      </c>
      <c r="T11" s="17" t="str">
        <f t="shared" si="4"/>
        <v>March</v>
      </c>
      <c r="U11" s="16">
        <f t="shared" si="5"/>
        <v>42477.103518518517</v>
      </c>
      <c r="V11" s="17">
        <f t="shared" si="6"/>
        <v>2016</v>
      </c>
      <c r="W11" s="17" t="str">
        <f t="shared" si="7"/>
        <v>April</v>
      </c>
    </row>
    <row r="12" spans="1:23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8267</v>
      </c>
      <c r="O12" t="s">
        <v>8268</v>
      </c>
      <c r="P12">
        <f t="shared" si="0"/>
        <v>101</v>
      </c>
      <c r="Q12">
        <f t="shared" si="1"/>
        <v>158.68</v>
      </c>
      <c r="R12" s="16">
        <f t="shared" si="2"/>
        <v>41780.068043981482</v>
      </c>
      <c r="S12" s="18">
        <f t="shared" si="3"/>
        <v>2014</v>
      </c>
      <c r="T12" s="17" t="str">
        <f t="shared" si="4"/>
        <v>May</v>
      </c>
      <c r="U12" s="16">
        <f t="shared" si="5"/>
        <v>41815.068043981482</v>
      </c>
      <c r="V12" s="17">
        <f t="shared" si="6"/>
        <v>2014</v>
      </c>
      <c r="W12" s="17" t="str">
        <f t="shared" si="7"/>
        <v>June</v>
      </c>
    </row>
    <row r="13" spans="1:23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8267</v>
      </c>
      <c r="O13" t="s">
        <v>8268</v>
      </c>
      <c r="P13">
        <f t="shared" si="0"/>
        <v>121</v>
      </c>
      <c r="Q13">
        <f t="shared" si="1"/>
        <v>80.33</v>
      </c>
      <c r="R13" s="16">
        <f t="shared" si="2"/>
        <v>42572.778495370367</v>
      </c>
      <c r="S13" s="18">
        <f t="shared" si="3"/>
        <v>2016</v>
      </c>
      <c r="T13" s="17" t="str">
        <f t="shared" si="4"/>
        <v>July</v>
      </c>
      <c r="U13" s="16">
        <f t="shared" si="5"/>
        <v>42604.125</v>
      </c>
      <c r="V13" s="17">
        <f t="shared" si="6"/>
        <v>2016</v>
      </c>
      <c r="W13" s="17" t="str">
        <f t="shared" si="7"/>
        <v>August</v>
      </c>
    </row>
    <row r="14" spans="1:23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8267</v>
      </c>
      <c r="O14" t="s">
        <v>8268</v>
      </c>
      <c r="P14">
        <f t="shared" si="0"/>
        <v>165</v>
      </c>
      <c r="Q14">
        <f t="shared" si="1"/>
        <v>59.96</v>
      </c>
      <c r="R14" s="16">
        <f t="shared" si="2"/>
        <v>41791.713252314818</v>
      </c>
      <c r="S14" s="18">
        <f t="shared" si="3"/>
        <v>2014</v>
      </c>
      <c r="T14" s="17" t="str">
        <f t="shared" si="4"/>
        <v>June</v>
      </c>
      <c r="U14" s="16">
        <f t="shared" si="5"/>
        <v>41836.125</v>
      </c>
      <c r="V14" s="17">
        <f t="shared" si="6"/>
        <v>2014</v>
      </c>
      <c r="W14" s="17" t="str">
        <f t="shared" si="7"/>
        <v>July</v>
      </c>
    </row>
    <row r="15" spans="1:23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8267</v>
      </c>
      <c r="O15" t="s">
        <v>8268</v>
      </c>
      <c r="P15">
        <f t="shared" si="0"/>
        <v>160</v>
      </c>
      <c r="Q15">
        <f t="shared" si="1"/>
        <v>109.78</v>
      </c>
      <c r="R15" s="16">
        <f t="shared" si="2"/>
        <v>42508.677187499998</v>
      </c>
      <c r="S15" s="18">
        <f t="shared" si="3"/>
        <v>2016</v>
      </c>
      <c r="T15" s="17" t="str">
        <f t="shared" si="4"/>
        <v>May</v>
      </c>
      <c r="U15" s="16">
        <f t="shared" si="5"/>
        <v>42544.852083333331</v>
      </c>
      <c r="V15" s="17">
        <f t="shared" si="6"/>
        <v>2016</v>
      </c>
      <c r="W15" s="17" t="str">
        <f t="shared" si="7"/>
        <v>June</v>
      </c>
    </row>
    <row r="16" spans="1:23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8267</v>
      </c>
      <c r="O16" t="s">
        <v>8268</v>
      </c>
      <c r="P16">
        <f t="shared" si="0"/>
        <v>101</v>
      </c>
      <c r="Q16">
        <f t="shared" si="1"/>
        <v>147.71</v>
      </c>
      <c r="R16" s="16">
        <f t="shared" si="2"/>
        <v>41808.02648148148</v>
      </c>
      <c r="S16" s="18">
        <f t="shared" si="3"/>
        <v>2014</v>
      </c>
      <c r="T16" s="17" t="str">
        <f t="shared" si="4"/>
        <v>June</v>
      </c>
      <c r="U16" s="16">
        <f t="shared" si="5"/>
        <v>41833.582638888889</v>
      </c>
      <c r="V16" s="17">
        <f t="shared" si="6"/>
        <v>2014</v>
      </c>
      <c r="W16" s="17" t="str">
        <f t="shared" si="7"/>
        <v>July</v>
      </c>
    </row>
    <row r="17" spans="1:23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8267</v>
      </c>
      <c r="O17" t="s">
        <v>8268</v>
      </c>
      <c r="P17">
        <f t="shared" si="0"/>
        <v>107</v>
      </c>
      <c r="Q17">
        <f t="shared" si="1"/>
        <v>21.76</v>
      </c>
      <c r="R17" s="16">
        <f t="shared" si="2"/>
        <v>42256.391875000001</v>
      </c>
      <c r="S17" s="18">
        <f t="shared" si="3"/>
        <v>2015</v>
      </c>
      <c r="T17" s="17" t="str">
        <f t="shared" si="4"/>
        <v>September</v>
      </c>
      <c r="U17" s="16">
        <f t="shared" si="5"/>
        <v>42274.843055555553</v>
      </c>
      <c r="V17" s="17">
        <f t="shared" si="6"/>
        <v>2015</v>
      </c>
      <c r="W17" s="17" t="str">
        <f t="shared" si="7"/>
        <v>September</v>
      </c>
    </row>
    <row r="18" spans="1:23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8267</v>
      </c>
      <c r="O18" t="s">
        <v>8268</v>
      </c>
      <c r="P18">
        <f t="shared" si="0"/>
        <v>100</v>
      </c>
      <c r="Q18">
        <f t="shared" si="1"/>
        <v>171.84</v>
      </c>
      <c r="R18" s="16">
        <f t="shared" si="2"/>
        <v>41760.796423611115</v>
      </c>
      <c r="S18" s="18">
        <f t="shared" si="3"/>
        <v>2014</v>
      </c>
      <c r="T18" s="17" t="str">
        <f t="shared" si="4"/>
        <v>May</v>
      </c>
      <c r="U18" s="16">
        <f t="shared" si="5"/>
        <v>41806.229166666664</v>
      </c>
      <c r="V18" s="17">
        <f t="shared" si="6"/>
        <v>2014</v>
      </c>
      <c r="W18" s="17" t="str">
        <f t="shared" si="7"/>
        <v>June</v>
      </c>
    </row>
    <row r="19" spans="1:23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8267</v>
      </c>
      <c r="O19" t="s">
        <v>8268</v>
      </c>
      <c r="P19">
        <f t="shared" si="0"/>
        <v>101</v>
      </c>
      <c r="Q19">
        <f t="shared" si="1"/>
        <v>41.94</v>
      </c>
      <c r="R19" s="16">
        <f t="shared" si="2"/>
        <v>41917.731736111113</v>
      </c>
      <c r="S19" s="18">
        <f t="shared" si="3"/>
        <v>2014</v>
      </c>
      <c r="T19" s="17" t="str">
        <f t="shared" si="4"/>
        <v>October</v>
      </c>
      <c r="U19" s="16">
        <f t="shared" si="5"/>
        <v>41947.773402777777</v>
      </c>
      <c r="V19" s="17">
        <f t="shared" si="6"/>
        <v>2014</v>
      </c>
      <c r="W19" s="17" t="str">
        <f t="shared" si="7"/>
        <v>November</v>
      </c>
    </row>
    <row r="20" spans="1:23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8267</v>
      </c>
      <c r="O20" t="s">
        <v>8268</v>
      </c>
      <c r="P20">
        <f t="shared" si="0"/>
        <v>106</v>
      </c>
      <c r="Q20">
        <f t="shared" si="1"/>
        <v>93.26</v>
      </c>
      <c r="R20" s="16">
        <f t="shared" si="2"/>
        <v>41869.542314814818</v>
      </c>
      <c r="S20" s="18">
        <f t="shared" si="3"/>
        <v>2014</v>
      </c>
      <c r="T20" s="17" t="str">
        <f t="shared" si="4"/>
        <v>August</v>
      </c>
      <c r="U20" s="16">
        <f t="shared" si="5"/>
        <v>41899.542314814818</v>
      </c>
      <c r="V20" s="17">
        <f t="shared" si="6"/>
        <v>2014</v>
      </c>
      <c r="W20" s="17" t="str">
        <f t="shared" si="7"/>
        <v>September</v>
      </c>
    </row>
    <row r="21" spans="1:23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8267</v>
      </c>
      <c r="O21" t="s">
        <v>8268</v>
      </c>
      <c r="P21">
        <f t="shared" si="0"/>
        <v>145</v>
      </c>
      <c r="Q21">
        <f t="shared" si="1"/>
        <v>56.14</v>
      </c>
      <c r="R21" s="16">
        <f t="shared" si="2"/>
        <v>42175.816365740742</v>
      </c>
      <c r="S21" s="18">
        <f t="shared" si="3"/>
        <v>2015</v>
      </c>
      <c r="T21" s="17" t="str">
        <f t="shared" si="4"/>
        <v>June</v>
      </c>
      <c r="U21" s="16">
        <f t="shared" si="5"/>
        <v>42205.816365740742</v>
      </c>
      <c r="V21" s="17">
        <f t="shared" si="6"/>
        <v>2015</v>
      </c>
      <c r="W21" s="17" t="str">
        <f t="shared" si="7"/>
        <v>July</v>
      </c>
    </row>
    <row r="22" spans="1:23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8267</v>
      </c>
      <c r="O22" t="s">
        <v>8268</v>
      </c>
      <c r="P22">
        <f t="shared" si="0"/>
        <v>100</v>
      </c>
      <c r="Q22">
        <f t="shared" si="1"/>
        <v>80.16</v>
      </c>
      <c r="R22" s="16">
        <f t="shared" si="2"/>
        <v>42200.758240740746</v>
      </c>
      <c r="S22" s="18">
        <f t="shared" si="3"/>
        <v>2015</v>
      </c>
      <c r="T22" s="17" t="str">
        <f t="shared" si="4"/>
        <v>July</v>
      </c>
      <c r="U22" s="16">
        <f t="shared" si="5"/>
        <v>42260.758240740746</v>
      </c>
      <c r="V22" s="17">
        <f t="shared" si="6"/>
        <v>2015</v>
      </c>
      <c r="W22" s="17" t="str">
        <f t="shared" si="7"/>
        <v>September</v>
      </c>
    </row>
    <row r="23" spans="1:23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8267</v>
      </c>
      <c r="O23" t="s">
        <v>8268</v>
      </c>
      <c r="P23">
        <f t="shared" si="0"/>
        <v>109</v>
      </c>
      <c r="Q23">
        <f t="shared" si="1"/>
        <v>199.9</v>
      </c>
      <c r="R23" s="16">
        <f t="shared" si="2"/>
        <v>41878.627187500002</v>
      </c>
      <c r="S23" s="18">
        <f t="shared" si="3"/>
        <v>2014</v>
      </c>
      <c r="T23" s="17" t="str">
        <f t="shared" si="4"/>
        <v>August</v>
      </c>
      <c r="U23" s="16">
        <f t="shared" si="5"/>
        <v>41908.627187500002</v>
      </c>
      <c r="V23" s="17">
        <f t="shared" si="6"/>
        <v>2014</v>
      </c>
      <c r="W23" s="17" t="str">
        <f t="shared" si="7"/>
        <v>September</v>
      </c>
    </row>
    <row r="24" spans="1:23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8267</v>
      </c>
      <c r="O24" t="s">
        <v>8268</v>
      </c>
      <c r="P24">
        <f t="shared" si="0"/>
        <v>117</v>
      </c>
      <c r="Q24">
        <f t="shared" si="1"/>
        <v>51.25</v>
      </c>
      <c r="R24" s="16">
        <f t="shared" si="2"/>
        <v>41989.91134259259</v>
      </c>
      <c r="S24" s="18">
        <f t="shared" si="3"/>
        <v>2014</v>
      </c>
      <c r="T24" s="17" t="str">
        <f t="shared" si="4"/>
        <v>December</v>
      </c>
      <c r="U24" s="16">
        <f t="shared" si="5"/>
        <v>42005.332638888889</v>
      </c>
      <c r="V24" s="17">
        <f t="shared" si="6"/>
        <v>2015</v>
      </c>
      <c r="W24" s="17" t="str">
        <f t="shared" si="7"/>
        <v>January</v>
      </c>
    </row>
    <row r="25" spans="1:23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8267</v>
      </c>
      <c r="O25" t="s">
        <v>8268</v>
      </c>
      <c r="P25">
        <f t="shared" si="0"/>
        <v>119</v>
      </c>
      <c r="Q25">
        <f t="shared" si="1"/>
        <v>103.04</v>
      </c>
      <c r="R25" s="16">
        <f t="shared" si="2"/>
        <v>42097.778946759259</v>
      </c>
      <c r="S25" s="18">
        <f t="shared" si="3"/>
        <v>2015</v>
      </c>
      <c r="T25" s="17" t="str">
        <f t="shared" si="4"/>
        <v>April</v>
      </c>
      <c r="U25" s="16">
        <f t="shared" si="5"/>
        <v>42124.638888888891</v>
      </c>
      <c r="V25" s="17">
        <f t="shared" si="6"/>
        <v>2015</v>
      </c>
      <c r="W25" s="17" t="str">
        <f t="shared" si="7"/>
        <v>April</v>
      </c>
    </row>
    <row r="26" spans="1:23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8267</v>
      </c>
      <c r="O26" t="s">
        <v>8268</v>
      </c>
      <c r="P26">
        <f t="shared" si="0"/>
        <v>109</v>
      </c>
      <c r="Q26">
        <f t="shared" si="1"/>
        <v>66.349999999999994</v>
      </c>
      <c r="R26" s="16">
        <f t="shared" si="2"/>
        <v>42229.820173611108</v>
      </c>
      <c r="S26" s="18">
        <f t="shared" si="3"/>
        <v>2015</v>
      </c>
      <c r="T26" s="17" t="str">
        <f t="shared" si="4"/>
        <v>August</v>
      </c>
      <c r="U26" s="16">
        <f t="shared" si="5"/>
        <v>42262.818750000006</v>
      </c>
      <c r="V26" s="17">
        <f t="shared" si="6"/>
        <v>2015</v>
      </c>
      <c r="W26" s="17" t="str">
        <f t="shared" si="7"/>
        <v>September</v>
      </c>
    </row>
    <row r="27" spans="1:23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8267</v>
      </c>
      <c r="O27" t="s">
        <v>8268</v>
      </c>
      <c r="P27">
        <f t="shared" si="0"/>
        <v>133</v>
      </c>
      <c r="Q27">
        <f t="shared" si="1"/>
        <v>57.14</v>
      </c>
      <c r="R27" s="16">
        <f t="shared" si="2"/>
        <v>42318.025011574078</v>
      </c>
      <c r="S27" s="18">
        <f t="shared" si="3"/>
        <v>2015</v>
      </c>
      <c r="T27" s="17" t="str">
        <f t="shared" si="4"/>
        <v>November</v>
      </c>
      <c r="U27" s="16">
        <f t="shared" si="5"/>
        <v>42378.025011574078</v>
      </c>
      <c r="V27" s="17">
        <f t="shared" si="6"/>
        <v>2016</v>
      </c>
      <c r="W27" s="17" t="str">
        <f t="shared" si="7"/>
        <v>January</v>
      </c>
    </row>
    <row r="28" spans="1:23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8267</v>
      </c>
      <c r="O28" t="s">
        <v>8268</v>
      </c>
      <c r="P28">
        <f t="shared" si="0"/>
        <v>155</v>
      </c>
      <c r="Q28">
        <f t="shared" si="1"/>
        <v>102.11</v>
      </c>
      <c r="R28" s="16">
        <f t="shared" si="2"/>
        <v>41828.515555555554</v>
      </c>
      <c r="S28" s="18">
        <f t="shared" si="3"/>
        <v>2014</v>
      </c>
      <c r="T28" s="17" t="str">
        <f t="shared" si="4"/>
        <v>July</v>
      </c>
      <c r="U28" s="16">
        <f t="shared" si="5"/>
        <v>41868.515555555554</v>
      </c>
      <c r="V28" s="17">
        <f t="shared" si="6"/>
        <v>2014</v>
      </c>
      <c r="W28" s="17" t="str">
        <f t="shared" si="7"/>
        <v>August</v>
      </c>
    </row>
    <row r="29" spans="1:23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8267</v>
      </c>
      <c r="O29" t="s">
        <v>8268</v>
      </c>
      <c r="P29">
        <f t="shared" si="0"/>
        <v>112</v>
      </c>
      <c r="Q29">
        <f t="shared" si="1"/>
        <v>148.97</v>
      </c>
      <c r="R29" s="16">
        <f t="shared" si="2"/>
        <v>41929.164733796293</v>
      </c>
      <c r="S29" s="18">
        <f t="shared" si="3"/>
        <v>2014</v>
      </c>
      <c r="T29" s="17" t="str">
        <f t="shared" si="4"/>
        <v>October</v>
      </c>
      <c r="U29" s="16">
        <f t="shared" si="5"/>
        <v>41959.206400462965</v>
      </c>
      <c r="V29" s="17">
        <f t="shared" si="6"/>
        <v>2014</v>
      </c>
      <c r="W29" s="17" t="str">
        <f t="shared" si="7"/>
        <v>November</v>
      </c>
    </row>
    <row r="30" spans="1:23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8267</v>
      </c>
      <c r="O30" t="s">
        <v>8268</v>
      </c>
      <c r="P30">
        <f t="shared" si="0"/>
        <v>100</v>
      </c>
      <c r="Q30">
        <f t="shared" si="1"/>
        <v>169.61</v>
      </c>
      <c r="R30" s="16">
        <f t="shared" si="2"/>
        <v>42324.96393518518</v>
      </c>
      <c r="S30" s="18">
        <f t="shared" si="3"/>
        <v>2015</v>
      </c>
      <c r="T30" s="17" t="str">
        <f t="shared" si="4"/>
        <v>November</v>
      </c>
      <c r="U30" s="16">
        <f t="shared" si="5"/>
        <v>42354.96393518518</v>
      </c>
      <c r="V30" s="17">
        <f t="shared" si="6"/>
        <v>2015</v>
      </c>
      <c r="W30" s="17" t="str">
        <f t="shared" si="7"/>
        <v>December</v>
      </c>
    </row>
    <row r="31" spans="1:23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8267</v>
      </c>
      <c r="O31" t="s">
        <v>8268</v>
      </c>
      <c r="P31">
        <f t="shared" si="0"/>
        <v>123</v>
      </c>
      <c r="Q31">
        <f t="shared" si="1"/>
        <v>31.62</v>
      </c>
      <c r="R31" s="16">
        <f t="shared" si="2"/>
        <v>41812.67324074074</v>
      </c>
      <c r="S31" s="18">
        <f t="shared" si="3"/>
        <v>2014</v>
      </c>
      <c r="T31" s="17" t="str">
        <f t="shared" si="4"/>
        <v>June</v>
      </c>
      <c r="U31" s="16">
        <f t="shared" si="5"/>
        <v>41842.67324074074</v>
      </c>
      <c r="V31" s="17">
        <f t="shared" si="6"/>
        <v>2014</v>
      </c>
      <c r="W31" s="17" t="str">
        <f t="shared" si="7"/>
        <v>July</v>
      </c>
    </row>
    <row r="32" spans="1:23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8267</v>
      </c>
      <c r="O32" t="s">
        <v>8268</v>
      </c>
      <c r="P32">
        <f t="shared" si="0"/>
        <v>101</v>
      </c>
      <c r="Q32">
        <f t="shared" si="1"/>
        <v>76.45</v>
      </c>
      <c r="R32" s="16">
        <f t="shared" si="2"/>
        <v>41842.292997685188</v>
      </c>
      <c r="S32" s="18">
        <f t="shared" si="3"/>
        <v>2014</v>
      </c>
      <c r="T32" s="17" t="str">
        <f t="shared" si="4"/>
        <v>July</v>
      </c>
      <c r="U32" s="16">
        <f t="shared" si="5"/>
        <v>41872.292997685188</v>
      </c>
      <c r="V32" s="17">
        <f t="shared" si="6"/>
        <v>2014</v>
      </c>
      <c r="W32" s="17" t="str">
        <f t="shared" si="7"/>
        <v>August</v>
      </c>
    </row>
    <row r="33" spans="1:23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8267</v>
      </c>
      <c r="O33" t="s">
        <v>8268</v>
      </c>
      <c r="P33">
        <f t="shared" si="0"/>
        <v>100</v>
      </c>
      <c r="Q33">
        <f t="shared" si="1"/>
        <v>13</v>
      </c>
      <c r="R33" s="16">
        <f t="shared" si="2"/>
        <v>42376.79206018518</v>
      </c>
      <c r="S33" s="18">
        <f t="shared" si="3"/>
        <v>2016</v>
      </c>
      <c r="T33" s="17" t="str">
        <f t="shared" si="4"/>
        <v>January</v>
      </c>
      <c r="U33" s="16">
        <f t="shared" si="5"/>
        <v>42394.79206018518</v>
      </c>
      <c r="V33" s="17">
        <f t="shared" si="6"/>
        <v>2016</v>
      </c>
      <c r="W33" s="17" t="str">
        <f t="shared" si="7"/>
        <v>January</v>
      </c>
    </row>
    <row r="34" spans="1:23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8267</v>
      </c>
      <c r="O34" t="s">
        <v>8268</v>
      </c>
      <c r="P34">
        <f t="shared" si="0"/>
        <v>100</v>
      </c>
      <c r="Q34">
        <f t="shared" si="1"/>
        <v>320.45</v>
      </c>
      <c r="R34" s="16">
        <f t="shared" si="2"/>
        <v>42461.627511574072</v>
      </c>
      <c r="S34" s="18">
        <f t="shared" si="3"/>
        <v>2016</v>
      </c>
      <c r="T34" s="17" t="str">
        <f t="shared" si="4"/>
        <v>April</v>
      </c>
      <c r="U34" s="16">
        <f t="shared" si="5"/>
        <v>42503.165972222225</v>
      </c>
      <c r="V34" s="17">
        <f t="shared" si="6"/>
        <v>2016</v>
      </c>
      <c r="W34" s="17" t="str">
        <f t="shared" si="7"/>
        <v>May</v>
      </c>
    </row>
    <row r="35" spans="1:23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8267</v>
      </c>
      <c r="O35" t="s">
        <v>8268</v>
      </c>
      <c r="P35">
        <f t="shared" si="0"/>
        <v>102</v>
      </c>
      <c r="Q35">
        <f t="shared" si="1"/>
        <v>83.75</v>
      </c>
      <c r="R35" s="16">
        <f t="shared" si="2"/>
        <v>42286.660891203705</v>
      </c>
      <c r="S35" s="18">
        <f t="shared" si="3"/>
        <v>2015</v>
      </c>
      <c r="T35" s="17" t="str">
        <f t="shared" si="4"/>
        <v>October</v>
      </c>
      <c r="U35" s="16">
        <f t="shared" si="5"/>
        <v>42316.702557870376</v>
      </c>
      <c r="V35" s="17">
        <f t="shared" si="6"/>
        <v>2015</v>
      </c>
      <c r="W35" s="17" t="str">
        <f t="shared" si="7"/>
        <v>November</v>
      </c>
    </row>
    <row r="36" spans="1:23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8267</v>
      </c>
      <c r="O36" t="s">
        <v>8268</v>
      </c>
      <c r="P36">
        <f t="shared" si="0"/>
        <v>130</v>
      </c>
      <c r="Q36">
        <f t="shared" si="1"/>
        <v>49.88</v>
      </c>
      <c r="R36" s="16">
        <f t="shared" si="2"/>
        <v>41841.321770833332</v>
      </c>
      <c r="S36" s="18">
        <f t="shared" si="3"/>
        <v>2014</v>
      </c>
      <c r="T36" s="17" t="str">
        <f t="shared" si="4"/>
        <v>July</v>
      </c>
      <c r="U36" s="16">
        <f t="shared" si="5"/>
        <v>41856.321770833332</v>
      </c>
      <c r="V36" s="17">
        <f t="shared" si="6"/>
        <v>2014</v>
      </c>
      <c r="W36" s="17" t="str">
        <f t="shared" si="7"/>
        <v>August</v>
      </c>
    </row>
    <row r="37" spans="1:23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8267</v>
      </c>
      <c r="O37" t="s">
        <v>8268</v>
      </c>
      <c r="P37">
        <f t="shared" si="0"/>
        <v>167</v>
      </c>
      <c r="Q37">
        <f t="shared" si="1"/>
        <v>59.46</v>
      </c>
      <c r="R37" s="16">
        <f t="shared" si="2"/>
        <v>42098.291828703703</v>
      </c>
      <c r="S37" s="18">
        <f t="shared" si="3"/>
        <v>2015</v>
      </c>
      <c r="T37" s="17" t="str">
        <f t="shared" si="4"/>
        <v>April</v>
      </c>
      <c r="U37" s="16">
        <f t="shared" si="5"/>
        <v>42122</v>
      </c>
      <c r="V37" s="17">
        <f t="shared" si="6"/>
        <v>2015</v>
      </c>
      <c r="W37" s="17" t="str">
        <f t="shared" si="7"/>
        <v>April</v>
      </c>
    </row>
    <row r="38" spans="1:23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8267</v>
      </c>
      <c r="O38" t="s">
        <v>8268</v>
      </c>
      <c r="P38">
        <f t="shared" si="0"/>
        <v>142</v>
      </c>
      <c r="Q38">
        <f t="shared" si="1"/>
        <v>193.84</v>
      </c>
      <c r="R38" s="16">
        <f t="shared" si="2"/>
        <v>42068.307002314818</v>
      </c>
      <c r="S38" s="18">
        <f t="shared" si="3"/>
        <v>2015</v>
      </c>
      <c r="T38" s="17" t="str">
        <f t="shared" si="4"/>
        <v>March</v>
      </c>
      <c r="U38" s="16">
        <f t="shared" si="5"/>
        <v>42098.265335648146</v>
      </c>
      <c r="V38" s="17">
        <f t="shared" si="6"/>
        <v>2015</v>
      </c>
      <c r="W38" s="17" t="str">
        <f t="shared" si="7"/>
        <v>April</v>
      </c>
    </row>
    <row r="39" spans="1:23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8267</v>
      </c>
      <c r="O39" t="s">
        <v>8268</v>
      </c>
      <c r="P39">
        <f t="shared" si="0"/>
        <v>183</v>
      </c>
      <c r="Q39">
        <f t="shared" si="1"/>
        <v>159.51</v>
      </c>
      <c r="R39" s="16">
        <f t="shared" si="2"/>
        <v>42032.693043981482</v>
      </c>
      <c r="S39" s="18">
        <f t="shared" si="3"/>
        <v>2015</v>
      </c>
      <c r="T39" s="17" t="str">
        <f t="shared" si="4"/>
        <v>January</v>
      </c>
      <c r="U39" s="16">
        <f t="shared" si="5"/>
        <v>42062.693043981482</v>
      </c>
      <c r="V39" s="17">
        <f t="shared" si="6"/>
        <v>2015</v>
      </c>
      <c r="W39" s="17" t="str">
        <f t="shared" si="7"/>
        <v>February</v>
      </c>
    </row>
    <row r="40" spans="1:23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8267</v>
      </c>
      <c r="O40" t="s">
        <v>8268</v>
      </c>
      <c r="P40">
        <f t="shared" si="0"/>
        <v>110</v>
      </c>
      <c r="Q40">
        <f t="shared" si="1"/>
        <v>41.68</v>
      </c>
      <c r="R40" s="16">
        <f t="shared" si="2"/>
        <v>41375.057222222218</v>
      </c>
      <c r="S40" s="18">
        <f t="shared" si="3"/>
        <v>2013</v>
      </c>
      <c r="T40" s="17" t="str">
        <f t="shared" si="4"/>
        <v>April</v>
      </c>
      <c r="U40" s="16">
        <f t="shared" si="5"/>
        <v>41405.057222222218</v>
      </c>
      <c r="V40" s="17">
        <f t="shared" si="6"/>
        <v>2013</v>
      </c>
      <c r="W40" s="17" t="str">
        <f t="shared" si="7"/>
        <v>May</v>
      </c>
    </row>
    <row r="41" spans="1:23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8267</v>
      </c>
      <c r="O41" t="s">
        <v>8268</v>
      </c>
      <c r="P41">
        <f t="shared" si="0"/>
        <v>131</v>
      </c>
      <c r="Q41">
        <f t="shared" si="1"/>
        <v>150.9</v>
      </c>
      <c r="R41" s="16">
        <f t="shared" si="2"/>
        <v>41754.047083333331</v>
      </c>
      <c r="S41" s="18">
        <f t="shared" si="3"/>
        <v>2014</v>
      </c>
      <c r="T41" s="17" t="str">
        <f t="shared" si="4"/>
        <v>April</v>
      </c>
      <c r="U41" s="16">
        <f t="shared" si="5"/>
        <v>41784.957638888889</v>
      </c>
      <c r="V41" s="17">
        <f t="shared" si="6"/>
        <v>2014</v>
      </c>
      <c r="W41" s="17" t="str">
        <f t="shared" si="7"/>
        <v>May</v>
      </c>
    </row>
    <row r="42" spans="1:23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8267</v>
      </c>
      <c r="O42" t="s">
        <v>8268</v>
      </c>
      <c r="P42">
        <f t="shared" si="0"/>
        <v>101</v>
      </c>
      <c r="Q42">
        <f t="shared" si="1"/>
        <v>126.69</v>
      </c>
      <c r="R42" s="16">
        <f t="shared" si="2"/>
        <v>41789.21398148148</v>
      </c>
      <c r="S42" s="18">
        <f t="shared" si="3"/>
        <v>2014</v>
      </c>
      <c r="T42" s="17" t="str">
        <f t="shared" si="4"/>
        <v>May</v>
      </c>
      <c r="U42" s="16">
        <f t="shared" si="5"/>
        <v>41809.166666666664</v>
      </c>
      <c r="V42" s="17">
        <f t="shared" si="6"/>
        <v>2014</v>
      </c>
      <c r="W42" s="17" t="str">
        <f t="shared" si="7"/>
        <v>June</v>
      </c>
    </row>
    <row r="43" spans="1:23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8267</v>
      </c>
      <c r="O43" t="s">
        <v>8268</v>
      </c>
      <c r="P43">
        <f t="shared" si="0"/>
        <v>100</v>
      </c>
      <c r="Q43">
        <f t="shared" si="1"/>
        <v>105.26</v>
      </c>
      <c r="R43" s="16">
        <f t="shared" si="2"/>
        <v>41887.568912037037</v>
      </c>
      <c r="S43" s="18">
        <f t="shared" si="3"/>
        <v>2014</v>
      </c>
      <c r="T43" s="17" t="str">
        <f t="shared" si="4"/>
        <v>September</v>
      </c>
      <c r="U43" s="16">
        <f t="shared" si="5"/>
        <v>41917.568912037037</v>
      </c>
      <c r="V43" s="17">
        <f t="shared" si="6"/>
        <v>2014</v>
      </c>
      <c r="W43" s="17" t="str">
        <f t="shared" si="7"/>
        <v>October</v>
      </c>
    </row>
    <row r="44" spans="1:23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8267</v>
      </c>
      <c r="O44" t="s">
        <v>8268</v>
      </c>
      <c r="P44">
        <f t="shared" si="0"/>
        <v>142</v>
      </c>
      <c r="Q44">
        <f t="shared" si="1"/>
        <v>117.51</v>
      </c>
      <c r="R44" s="16">
        <f t="shared" si="2"/>
        <v>41971.639189814814</v>
      </c>
      <c r="S44" s="18">
        <f t="shared" si="3"/>
        <v>2014</v>
      </c>
      <c r="T44" s="17" t="str">
        <f t="shared" si="4"/>
        <v>November</v>
      </c>
      <c r="U44" s="16">
        <f t="shared" si="5"/>
        <v>42001.639189814814</v>
      </c>
      <c r="V44" s="17">
        <f t="shared" si="6"/>
        <v>2014</v>
      </c>
      <c r="W44" s="17" t="str">
        <f t="shared" si="7"/>
        <v>December</v>
      </c>
    </row>
    <row r="45" spans="1:23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8267</v>
      </c>
      <c r="O45" t="s">
        <v>8268</v>
      </c>
      <c r="P45">
        <f t="shared" si="0"/>
        <v>309</v>
      </c>
      <c r="Q45">
        <f t="shared" si="1"/>
        <v>117.36</v>
      </c>
      <c r="R45" s="16">
        <f t="shared" si="2"/>
        <v>41802.790347222224</v>
      </c>
      <c r="S45" s="18">
        <f t="shared" si="3"/>
        <v>2014</v>
      </c>
      <c r="T45" s="17" t="str">
        <f t="shared" si="4"/>
        <v>June</v>
      </c>
      <c r="U45" s="16">
        <f t="shared" si="5"/>
        <v>41833</v>
      </c>
      <c r="V45" s="17">
        <f t="shared" si="6"/>
        <v>2014</v>
      </c>
      <c r="W45" s="17" t="str">
        <f t="shared" si="7"/>
        <v>July</v>
      </c>
    </row>
    <row r="46" spans="1:23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8267</v>
      </c>
      <c r="O46" t="s">
        <v>8268</v>
      </c>
      <c r="P46">
        <f t="shared" si="0"/>
        <v>100</v>
      </c>
      <c r="Q46">
        <f t="shared" si="1"/>
        <v>133.33000000000001</v>
      </c>
      <c r="R46" s="16">
        <f t="shared" si="2"/>
        <v>41874.098807870374</v>
      </c>
      <c r="S46" s="18">
        <f t="shared" si="3"/>
        <v>2014</v>
      </c>
      <c r="T46" s="17" t="str">
        <f t="shared" si="4"/>
        <v>August</v>
      </c>
      <c r="U46" s="16">
        <f t="shared" si="5"/>
        <v>41919.098807870374</v>
      </c>
      <c r="V46" s="17">
        <f t="shared" si="6"/>
        <v>2014</v>
      </c>
      <c r="W46" s="17" t="str">
        <f t="shared" si="7"/>
        <v>October</v>
      </c>
    </row>
    <row r="47" spans="1:23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8267</v>
      </c>
      <c r="O47" t="s">
        <v>8268</v>
      </c>
      <c r="P47">
        <f t="shared" si="0"/>
        <v>120</v>
      </c>
      <c r="Q47">
        <f t="shared" si="1"/>
        <v>98.36</v>
      </c>
      <c r="R47" s="16">
        <f t="shared" si="2"/>
        <v>42457.623923611114</v>
      </c>
      <c r="S47" s="18">
        <f t="shared" si="3"/>
        <v>2016</v>
      </c>
      <c r="T47" s="17" t="str">
        <f t="shared" si="4"/>
        <v>March</v>
      </c>
      <c r="U47" s="16">
        <f t="shared" si="5"/>
        <v>42487.623923611114</v>
      </c>
      <c r="V47" s="17">
        <f t="shared" si="6"/>
        <v>2016</v>
      </c>
      <c r="W47" s="17" t="str">
        <f t="shared" si="7"/>
        <v>April</v>
      </c>
    </row>
    <row r="48" spans="1:23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8267</v>
      </c>
      <c r="O48" t="s">
        <v>8268</v>
      </c>
      <c r="P48">
        <f t="shared" si="0"/>
        <v>104</v>
      </c>
      <c r="Q48">
        <f t="shared" si="1"/>
        <v>194.44</v>
      </c>
      <c r="R48" s="16">
        <f t="shared" si="2"/>
        <v>42323.964976851858</v>
      </c>
      <c r="S48" s="18">
        <f t="shared" si="3"/>
        <v>2015</v>
      </c>
      <c r="T48" s="17" t="str">
        <f t="shared" si="4"/>
        <v>November</v>
      </c>
      <c r="U48" s="16">
        <f t="shared" si="5"/>
        <v>42353.964976851858</v>
      </c>
      <c r="V48" s="17">
        <f t="shared" si="6"/>
        <v>2015</v>
      </c>
      <c r="W48" s="17" t="str">
        <f t="shared" si="7"/>
        <v>December</v>
      </c>
    </row>
    <row r="49" spans="1:23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8267</v>
      </c>
      <c r="O49" t="s">
        <v>8268</v>
      </c>
      <c r="P49">
        <f t="shared" si="0"/>
        <v>108</v>
      </c>
      <c r="Q49">
        <f t="shared" si="1"/>
        <v>76.87</v>
      </c>
      <c r="R49" s="16">
        <f t="shared" si="2"/>
        <v>41932.819525462961</v>
      </c>
      <c r="S49" s="18">
        <f t="shared" si="3"/>
        <v>2014</v>
      </c>
      <c r="T49" s="17" t="str">
        <f t="shared" si="4"/>
        <v>October</v>
      </c>
      <c r="U49" s="16">
        <f t="shared" si="5"/>
        <v>41992.861192129625</v>
      </c>
      <c r="V49" s="17">
        <f t="shared" si="6"/>
        <v>2014</v>
      </c>
      <c r="W49" s="17" t="str">
        <f t="shared" si="7"/>
        <v>December</v>
      </c>
    </row>
    <row r="50" spans="1:23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8267</v>
      </c>
      <c r="O50" t="s">
        <v>8268</v>
      </c>
      <c r="P50">
        <f t="shared" si="0"/>
        <v>108</v>
      </c>
      <c r="Q50">
        <f t="shared" si="1"/>
        <v>56.82</v>
      </c>
      <c r="R50" s="16">
        <f t="shared" si="2"/>
        <v>42033.516898148147</v>
      </c>
      <c r="S50" s="18">
        <f t="shared" si="3"/>
        <v>2015</v>
      </c>
      <c r="T50" s="17" t="str">
        <f t="shared" si="4"/>
        <v>January</v>
      </c>
      <c r="U50" s="16">
        <f t="shared" si="5"/>
        <v>42064.5</v>
      </c>
      <c r="V50" s="17">
        <f t="shared" si="6"/>
        <v>2015</v>
      </c>
      <c r="W50" s="17" t="str">
        <f t="shared" si="7"/>
        <v>March</v>
      </c>
    </row>
    <row r="51" spans="1:23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8267</v>
      </c>
      <c r="O51" t="s">
        <v>8268</v>
      </c>
      <c r="P51">
        <f t="shared" si="0"/>
        <v>100</v>
      </c>
      <c r="Q51">
        <f t="shared" si="1"/>
        <v>137.93</v>
      </c>
      <c r="R51" s="16">
        <f t="shared" si="2"/>
        <v>42271.176446759258</v>
      </c>
      <c r="S51" s="18">
        <f t="shared" si="3"/>
        <v>2015</v>
      </c>
      <c r="T51" s="17" t="str">
        <f t="shared" si="4"/>
        <v>September</v>
      </c>
      <c r="U51" s="16">
        <f t="shared" si="5"/>
        <v>42301.176446759258</v>
      </c>
      <c r="V51" s="17">
        <f t="shared" si="6"/>
        <v>2015</v>
      </c>
      <c r="W51" s="17" t="str">
        <f t="shared" si="7"/>
        <v>October</v>
      </c>
    </row>
    <row r="52" spans="1:23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8267</v>
      </c>
      <c r="O52" t="s">
        <v>8268</v>
      </c>
      <c r="P52">
        <f t="shared" si="0"/>
        <v>100</v>
      </c>
      <c r="Q52">
        <f t="shared" si="1"/>
        <v>27.27</v>
      </c>
      <c r="R52" s="16">
        <f t="shared" si="2"/>
        <v>41995.752986111111</v>
      </c>
      <c r="S52" s="18">
        <f t="shared" si="3"/>
        <v>2014</v>
      </c>
      <c r="T52" s="17" t="str">
        <f t="shared" si="4"/>
        <v>December</v>
      </c>
      <c r="U52" s="16">
        <f t="shared" si="5"/>
        <v>42034.708333333328</v>
      </c>
      <c r="V52" s="17">
        <f t="shared" si="6"/>
        <v>2015</v>
      </c>
      <c r="W52" s="17" t="str">
        <f t="shared" si="7"/>
        <v>January</v>
      </c>
    </row>
    <row r="53" spans="1:23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8267</v>
      </c>
      <c r="O53" t="s">
        <v>8268</v>
      </c>
      <c r="P53">
        <f t="shared" si="0"/>
        <v>128</v>
      </c>
      <c r="Q53">
        <f t="shared" si="1"/>
        <v>118.34</v>
      </c>
      <c r="R53" s="16">
        <f t="shared" si="2"/>
        <v>42196.928668981483</v>
      </c>
      <c r="S53" s="18">
        <f t="shared" si="3"/>
        <v>2015</v>
      </c>
      <c r="T53" s="17" t="str">
        <f t="shared" si="4"/>
        <v>July</v>
      </c>
      <c r="U53" s="16">
        <f t="shared" si="5"/>
        <v>42226.928668981483</v>
      </c>
      <c r="V53" s="17">
        <f t="shared" si="6"/>
        <v>2015</v>
      </c>
      <c r="W53" s="17" t="str">
        <f t="shared" si="7"/>
        <v>August</v>
      </c>
    </row>
    <row r="54" spans="1:23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8267</v>
      </c>
      <c r="O54" t="s">
        <v>8268</v>
      </c>
      <c r="P54">
        <f t="shared" si="0"/>
        <v>116</v>
      </c>
      <c r="Q54">
        <f t="shared" si="1"/>
        <v>223.48</v>
      </c>
      <c r="R54" s="16">
        <f t="shared" si="2"/>
        <v>41807.701921296299</v>
      </c>
      <c r="S54" s="18">
        <f t="shared" si="3"/>
        <v>2014</v>
      </c>
      <c r="T54" s="17" t="str">
        <f t="shared" si="4"/>
        <v>June</v>
      </c>
      <c r="U54" s="16">
        <f t="shared" si="5"/>
        <v>41837.701921296299</v>
      </c>
      <c r="V54" s="17">
        <f t="shared" si="6"/>
        <v>2014</v>
      </c>
      <c r="W54" s="17" t="str">
        <f t="shared" si="7"/>
        <v>July</v>
      </c>
    </row>
    <row r="55" spans="1:23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8267</v>
      </c>
      <c r="O55" t="s">
        <v>8268</v>
      </c>
      <c r="P55">
        <f t="shared" si="0"/>
        <v>110</v>
      </c>
      <c r="Q55">
        <f t="shared" si="1"/>
        <v>28.11</v>
      </c>
      <c r="R55" s="16">
        <f t="shared" si="2"/>
        <v>41719.549131944441</v>
      </c>
      <c r="S55" s="18">
        <f t="shared" si="3"/>
        <v>2014</v>
      </c>
      <c r="T55" s="17" t="str">
        <f t="shared" si="4"/>
        <v>March</v>
      </c>
      <c r="U55" s="16">
        <f t="shared" si="5"/>
        <v>41733.916666666664</v>
      </c>
      <c r="V55" s="17">
        <f t="shared" si="6"/>
        <v>2014</v>
      </c>
      <c r="W55" s="17" t="str">
        <f t="shared" si="7"/>
        <v>April</v>
      </c>
    </row>
    <row r="56" spans="1:23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8267</v>
      </c>
      <c r="O56" t="s">
        <v>8268</v>
      </c>
      <c r="P56">
        <f t="shared" si="0"/>
        <v>101</v>
      </c>
      <c r="Q56">
        <f t="shared" si="1"/>
        <v>194.23</v>
      </c>
      <c r="R56" s="16">
        <f t="shared" si="2"/>
        <v>42333.713206018518</v>
      </c>
      <c r="S56" s="18">
        <f t="shared" si="3"/>
        <v>2015</v>
      </c>
      <c r="T56" s="17" t="str">
        <f t="shared" si="4"/>
        <v>November</v>
      </c>
      <c r="U56" s="16">
        <f t="shared" si="5"/>
        <v>42363.713206018518</v>
      </c>
      <c r="V56" s="17">
        <f t="shared" si="6"/>
        <v>2015</v>
      </c>
      <c r="W56" s="17" t="str">
        <f t="shared" si="7"/>
        <v>December</v>
      </c>
    </row>
    <row r="57" spans="1:23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8267</v>
      </c>
      <c r="O57" t="s">
        <v>8268</v>
      </c>
      <c r="P57">
        <f t="shared" si="0"/>
        <v>129</v>
      </c>
      <c r="Q57">
        <f t="shared" si="1"/>
        <v>128.94999999999999</v>
      </c>
      <c r="R57" s="16">
        <f t="shared" si="2"/>
        <v>42496.968935185185</v>
      </c>
      <c r="S57" s="18">
        <f t="shared" si="3"/>
        <v>2016</v>
      </c>
      <c r="T57" s="17" t="str">
        <f t="shared" si="4"/>
        <v>May</v>
      </c>
      <c r="U57" s="16">
        <f t="shared" si="5"/>
        <v>42517.968935185185</v>
      </c>
      <c r="V57" s="17">
        <f t="shared" si="6"/>
        <v>2016</v>
      </c>
      <c r="W57" s="17" t="str">
        <f t="shared" si="7"/>
        <v>May</v>
      </c>
    </row>
    <row r="58" spans="1:23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8267</v>
      </c>
      <c r="O58" t="s">
        <v>8268</v>
      </c>
      <c r="P58">
        <f t="shared" si="0"/>
        <v>107</v>
      </c>
      <c r="Q58">
        <f t="shared" si="1"/>
        <v>49.32</v>
      </c>
      <c r="R58" s="16">
        <f t="shared" si="2"/>
        <v>42149.548888888887</v>
      </c>
      <c r="S58" s="18">
        <f t="shared" si="3"/>
        <v>2015</v>
      </c>
      <c r="T58" s="17" t="str">
        <f t="shared" si="4"/>
        <v>May</v>
      </c>
      <c r="U58" s="16">
        <f t="shared" si="5"/>
        <v>42163.666666666672</v>
      </c>
      <c r="V58" s="17">
        <f t="shared" si="6"/>
        <v>2015</v>
      </c>
      <c r="W58" s="17" t="str">
        <f t="shared" si="7"/>
        <v>June</v>
      </c>
    </row>
    <row r="59" spans="1:23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8267</v>
      </c>
      <c r="O59" t="s">
        <v>8268</v>
      </c>
      <c r="P59">
        <f t="shared" si="0"/>
        <v>102</v>
      </c>
      <c r="Q59">
        <f t="shared" si="1"/>
        <v>221.52</v>
      </c>
      <c r="R59" s="16">
        <f t="shared" si="2"/>
        <v>42089.83289351852</v>
      </c>
      <c r="S59" s="18">
        <f t="shared" si="3"/>
        <v>2015</v>
      </c>
      <c r="T59" s="17" t="str">
        <f t="shared" si="4"/>
        <v>March</v>
      </c>
      <c r="U59" s="16">
        <f t="shared" si="5"/>
        <v>42119.83289351852</v>
      </c>
      <c r="V59" s="17">
        <f t="shared" si="6"/>
        <v>2015</v>
      </c>
      <c r="W59" s="17" t="str">
        <f t="shared" si="7"/>
        <v>April</v>
      </c>
    </row>
    <row r="60" spans="1:23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8267</v>
      </c>
      <c r="O60" t="s">
        <v>8268</v>
      </c>
      <c r="P60">
        <f t="shared" si="0"/>
        <v>103</v>
      </c>
      <c r="Q60">
        <f t="shared" si="1"/>
        <v>137.21</v>
      </c>
      <c r="R60" s="16">
        <f t="shared" si="2"/>
        <v>41932.745046296295</v>
      </c>
      <c r="S60" s="18">
        <f t="shared" si="3"/>
        <v>2014</v>
      </c>
      <c r="T60" s="17" t="str">
        <f t="shared" si="4"/>
        <v>October</v>
      </c>
      <c r="U60" s="16">
        <f t="shared" si="5"/>
        <v>41962.786712962959</v>
      </c>
      <c r="V60" s="17">
        <f t="shared" si="6"/>
        <v>2014</v>
      </c>
      <c r="W60" s="17" t="str">
        <f t="shared" si="7"/>
        <v>November</v>
      </c>
    </row>
    <row r="61" spans="1:23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8267</v>
      </c>
      <c r="O61" t="s">
        <v>8268</v>
      </c>
      <c r="P61">
        <f t="shared" si="0"/>
        <v>100</v>
      </c>
      <c r="Q61">
        <f t="shared" si="1"/>
        <v>606.82000000000005</v>
      </c>
      <c r="R61" s="16">
        <f t="shared" si="2"/>
        <v>42230.23583333334</v>
      </c>
      <c r="S61" s="18">
        <f t="shared" si="3"/>
        <v>2015</v>
      </c>
      <c r="T61" s="17" t="str">
        <f t="shared" si="4"/>
        <v>August</v>
      </c>
      <c r="U61" s="16">
        <f t="shared" si="5"/>
        <v>42261.875</v>
      </c>
      <c r="V61" s="17">
        <f t="shared" si="6"/>
        <v>2015</v>
      </c>
      <c r="W61" s="17" t="str">
        <f t="shared" si="7"/>
        <v>September</v>
      </c>
    </row>
    <row r="62" spans="1:23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8267</v>
      </c>
      <c r="O62" t="s">
        <v>8269</v>
      </c>
      <c r="P62">
        <f t="shared" si="0"/>
        <v>103</v>
      </c>
      <c r="Q62">
        <f t="shared" si="1"/>
        <v>43.04</v>
      </c>
      <c r="R62" s="16">
        <f t="shared" si="2"/>
        <v>41701.901817129627</v>
      </c>
      <c r="S62" s="18">
        <f t="shared" si="3"/>
        <v>2014</v>
      </c>
      <c r="T62" s="17" t="str">
        <f t="shared" si="4"/>
        <v>March</v>
      </c>
      <c r="U62" s="16">
        <f t="shared" si="5"/>
        <v>41721</v>
      </c>
      <c r="V62" s="17">
        <f t="shared" si="6"/>
        <v>2014</v>
      </c>
      <c r="W62" s="17" t="str">
        <f t="shared" si="7"/>
        <v>March</v>
      </c>
    </row>
    <row r="63" spans="1:23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8267</v>
      </c>
      <c r="O63" t="s">
        <v>8269</v>
      </c>
      <c r="P63">
        <f t="shared" si="0"/>
        <v>148</v>
      </c>
      <c r="Q63">
        <f t="shared" si="1"/>
        <v>322.39</v>
      </c>
      <c r="R63" s="16">
        <f t="shared" si="2"/>
        <v>41409.814317129632</v>
      </c>
      <c r="S63" s="18">
        <f t="shared" si="3"/>
        <v>2013</v>
      </c>
      <c r="T63" s="17" t="str">
        <f t="shared" si="4"/>
        <v>May</v>
      </c>
      <c r="U63" s="16">
        <f t="shared" si="5"/>
        <v>41431.814317129632</v>
      </c>
      <c r="V63" s="17">
        <f t="shared" si="6"/>
        <v>2013</v>
      </c>
      <c r="W63" s="17" t="str">
        <f t="shared" si="7"/>
        <v>June</v>
      </c>
    </row>
    <row r="64" spans="1:23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8267</v>
      </c>
      <c r="O64" t="s">
        <v>8269</v>
      </c>
      <c r="P64">
        <f t="shared" si="0"/>
        <v>155</v>
      </c>
      <c r="Q64">
        <f t="shared" si="1"/>
        <v>96.71</v>
      </c>
      <c r="R64" s="16">
        <f t="shared" si="2"/>
        <v>41311.799513888887</v>
      </c>
      <c r="S64" s="18">
        <f t="shared" si="3"/>
        <v>2013</v>
      </c>
      <c r="T64" s="17" t="str">
        <f t="shared" si="4"/>
        <v>February</v>
      </c>
      <c r="U64" s="16">
        <f t="shared" si="5"/>
        <v>41336.799513888887</v>
      </c>
      <c r="V64" s="17">
        <f t="shared" si="6"/>
        <v>2013</v>
      </c>
      <c r="W64" s="17" t="str">
        <f t="shared" si="7"/>
        <v>March</v>
      </c>
    </row>
    <row r="65" spans="1:23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8267</v>
      </c>
      <c r="O65" t="s">
        <v>8269</v>
      </c>
      <c r="P65">
        <f t="shared" si="0"/>
        <v>114</v>
      </c>
      <c r="Q65">
        <f t="shared" si="1"/>
        <v>35.47</v>
      </c>
      <c r="R65" s="16">
        <f t="shared" si="2"/>
        <v>41612.912187499998</v>
      </c>
      <c r="S65" s="18">
        <f t="shared" si="3"/>
        <v>2013</v>
      </c>
      <c r="T65" s="17" t="str">
        <f t="shared" si="4"/>
        <v>December</v>
      </c>
      <c r="U65" s="16">
        <f t="shared" si="5"/>
        <v>41636.207638888889</v>
      </c>
      <c r="V65" s="17">
        <f t="shared" si="6"/>
        <v>2013</v>
      </c>
      <c r="W65" s="17" t="str">
        <f t="shared" si="7"/>
        <v>December</v>
      </c>
    </row>
    <row r="66" spans="1:23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8267</v>
      </c>
      <c r="O66" t="s">
        <v>8269</v>
      </c>
      <c r="P66">
        <f t="shared" si="0"/>
        <v>173</v>
      </c>
      <c r="Q66">
        <f t="shared" si="1"/>
        <v>86.67</v>
      </c>
      <c r="R66" s="16">
        <f t="shared" si="2"/>
        <v>41433.01829861111</v>
      </c>
      <c r="S66" s="18">
        <f t="shared" si="3"/>
        <v>2013</v>
      </c>
      <c r="T66" s="17" t="str">
        <f t="shared" si="4"/>
        <v>June</v>
      </c>
      <c r="U66" s="16">
        <f t="shared" si="5"/>
        <v>41463.01829861111</v>
      </c>
      <c r="V66" s="17">
        <f t="shared" si="6"/>
        <v>2013</v>
      </c>
      <c r="W66" s="17" t="str">
        <f t="shared" si="7"/>
        <v>July</v>
      </c>
    </row>
    <row r="67" spans="1:23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8267</v>
      </c>
      <c r="O67" t="s">
        <v>8269</v>
      </c>
      <c r="P67">
        <f t="shared" ref="P67:P130" si="8">ROUND(E67/D67*100,0)</f>
        <v>108</v>
      </c>
      <c r="Q67">
        <f t="shared" ref="Q67:Q98" si="9">ROUND(E67/L67,2)</f>
        <v>132.05000000000001</v>
      </c>
      <c r="R67" s="16">
        <f t="shared" ref="R67:R130" si="10">(((J67/60)/60)/24)+DATE(1970,1,1)</f>
        <v>41835.821226851855</v>
      </c>
      <c r="S67" s="18">
        <f t="shared" ref="S67:S130" si="11">YEAR(R67)</f>
        <v>2014</v>
      </c>
      <c r="T67" s="17" t="str">
        <f t="shared" ref="T67:T130" si="12">TEXT(R67,"mmmm")</f>
        <v>July</v>
      </c>
      <c r="U67" s="16">
        <f t="shared" ref="U67:U130" si="13">(((I67/60)/60)/24)+DATE(1970,1,1)</f>
        <v>41862.249305555553</v>
      </c>
      <c r="V67" s="17">
        <f t="shared" ref="V67:V130" si="14">YEAR(U67)</f>
        <v>2014</v>
      </c>
      <c r="W67" s="17" t="str">
        <f t="shared" ref="W67:W130" si="15">TEXT(U67,"mmmm")</f>
        <v>August</v>
      </c>
    </row>
    <row r="68" spans="1:23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8267</v>
      </c>
      <c r="O68" t="s">
        <v>8269</v>
      </c>
      <c r="P68">
        <f t="shared" si="8"/>
        <v>119</v>
      </c>
      <c r="Q68">
        <f t="shared" si="9"/>
        <v>91.23</v>
      </c>
      <c r="R68" s="16">
        <f t="shared" si="10"/>
        <v>42539.849768518514</v>
      </c>
      <c r="S68" s="18">
        <f t="shared" si="11"/>
        <v>2016</v>
      </c>
      <c r="T68" s="17" t="str">
        <f t="shared" si="12"/>
        <v>June</v>
      </c>
      <c r="U68" s="16">
        <f t="shared" si="13"/>
        <v>42569.849768518514</v>
      </c>
      <c r="V68" s="17">
        <f t="shared" si="14"/>
        <v>2016</v>
      </c>
      <c r="W68" s="17" t="str">
        <f t="shared" si="15"/>
        <v>July</v>
      </c>
    </row>
    <row r="69" spans="1:23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8267</v>
      </c>
      <c r="O69" t="s">
        <v>8269</v>
      </c>
      <c r="P69">
        <f t="shared" si="8"/>
        <v>116</v>
      </c>
      <c r="Q69">
        <f t="shared" si="9"/>
        <v>116.25</v>
      </c>
      <c r="R69" s="16">
        <f t="shared" si="10"/>
        <v>41075.583379629628</v>
      </c>
      <c r="S69" s="18">
        <f t="shared" si="11"/>
        <v>2012</v>
      </c>
      <c r="T69" s="17" t="str">
        <f t="shared" si="12"/>
        <v>June</v>
      </c>
      <c r="U69" s="16">
        <f t="shared" si="13"/>
        <v>41105.583379629628</v>
      </c>
      <c r="V69" s="17">
        <f t="shared" si="14"/>
        <v>2012</v>
      </c>
      <c r="W69" s="17" t="str">
        <f t="shared" si="15"/>
        <v>July</v>
      </c>
    </row>
    <row r="70" spans="1:23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8267</v>
      </c>
      <c r="O70" t="s">
        <v>8269</v>
      </c>
      <c r="P70">
        <f t="shared" si="8"/>
        <v>127</v>
      </c>
      <c r="Q70">
        <f t="shared" si="9"/>
        <v>21.19</v>
      </c>
      <c r="R70" s="16">
        <f t="shared" si="10"/>
        <v>41663.569340277776</v>
      </c>
      <c r="S70" s="18">
        <f t="shared" si="11"/>
        <v>2014</v>
      </c>
      <c r="T70" s="17" t="str">
        <f t="shared" si="12"/>
        <v>January</v>
      </c>
      <c r="U70" s="16">
        <f t="shared" si="13"/>
        <v>41693.569340277776</v>
      </c>
      <c r="V70" s="17">
        <f t="shared" si="14"/>
        <v>2014</v>
      </c>
      <c r="W70" s="17" t="str">
        <f t="shared" si="15"/>
        <v>February</v>
      </c>
    </row>
    <row r="71" spans="1:23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8267</v>
      </c>
      <c r="O71" t="s">
        <v>8269</v>
      </c>
      <c r="P71">
        <f t="shared" si="8"/>
        <v>111</v>
      </c>
      <c r="Q71">
        <f t="shared" si="9"/>
        <v>62.33</v>
      </c>
      <c r="R71" s="16">
        <f t="shared" si="10"/>
        <v>40786.187789351854</v>
      </c>
      <c r="S71" s="18">
        <f t="shared" si="11"/>
        <v>2011</v>
      </c>
      <c r="T71" s="17" t="str">
        <f t="shared" si="12"/>
        <v>August</v>
      </c>
      <c r="U71" s="16">
        <f t="shared" si="13"/>
        <v>40818.290972222225</v>
      </c>
      <c r="V71" s="17">
        <f t="shared" si="14"/>
        <v>2011</v>
      </c>
      <c r="W71" s="17" t="str">
        <f t="shared" si="15"/>
        <v>October</v>
      </c>
    </row>
    <row r="72" spans="1:23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8267</v>
      </c>
      <c r="O72" t="s">
        <v>8269</v>
      </c>
      <c r="P72">
        <f t="shared" si="8"/>
        <v>127</v>
      </c>
      <c r="Q72">
        <f t="shared" si="9"/>
        <v>37.409999999999997</v>
      </c>
      <c r="R72" s="16">
        <f t="shared" si="10"/>
        <v>40730.896354166667</v>
      </c>
      <c r="S72" s="18">
        <f t="shared" si="11"/>
        <v>2011</v>
      </c>
      <c r="T72" s="17" t="str">
        <f t="shared" si="12"/>
        <v>July</v>
      </c>
      <c r="U72" s="16">
        <f t="shared" si="13"/>
        <v>40790.896354166667</v>
      </c>
      <c r="V72" s="17">
        <f t="shared" si="14"/>
        <v>2011</v>
      </c>
      <c r="W72" s="17" t="str">
        <f t="shared" si="15"/>
        <v>September</v>
      </c>
    </row>
    <row r="73" spans="1:23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8267</v>
      </c>
      <c r="O73" t="s">
        <v>8269</v>
      </c>
      <c r="P73">
        <f t="shared" si="8"/>
        <v>124</v>
      </c>
      <c r="Q73">
        <f t="shared" si="9"/>
        <v>69.72</v>
      </c>
      <c r="R73" s="16">
        <f t="shared" si="10"/>
        <v>40997.271493055552</v>
      </c>
      <c r="S73" s="18">
        <f t="shared" si="11"/>
        <v>2012</v>
      </c>
      <c r="T73" s="17" t="str">
        <f t="shared" si="12"/>
        <v>March</v>
      </c>
      <c r="U73" s="16">
        <f t="shared" si="13"/>
        <v>41057.271493055552</v>
      </c>
      <c r="V73" s="17">
        <f t="shared" si="14"/>
        <v>2012</v>
      </c>
      <c r="W73" s="17" t="str">
        <f t="shared" si="15"/>
        <v>May</v>
      </c>
    </row>
    <row r="74" spans="1:23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8267</v>
      </c>
      <c r="O74" t="s">
        <v>8269</v>
      </c>
      <c r="P74">
        <f t="shared" si="8"/>
        <v>108</v>
      </c>
      <c r="Q74">
        <f t="shared" si="9"/>
        <v>58.17</v>
      </c>
      <c r="R74" s="16">
        <f t="shared" si="10"/>
        <v>41208.010196759256</v>
      </c>
      <c r="S74" s="18">
        <f t="shared" si="11"/>
        <v>2012</v>
      </c>
      <c r="T74" s="17" t="str">
        <f t="shared" si="12"/>
        <v>October</v>
      </c>
      <c r="U74" s="16">
        <f t="shared" si="13"/>
        <v>41228</v>
      </c>
      <c r="V74" s="17">
        <f t="shared" si="14"/>
        <v>2012</v>
      </c>
      <c r="W74" s="17" t="str">
        <f t="shared" si="15"/>
        <v>November</v>
      </c>
    </row>
    <row r="75" spans="1:23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8267</v>
      </c>
      <c r="O75" t="s">
        <v>8269</v>
      </c>
      <c r="P75">
        <f t="shared" si="8"/>
        <v>100</v>
      </c>
      <c r="Q75">
        <f t="shared" si="9"/>
        <v>50</v>
      </c>
      <c r="R75" s="16">
        <f t="shared" si="10"/>
        <v>40587.75675925926</v>
      </c>
      <c r="S75" s="18">
        <f t="shared" si="11"/>
        <v>2011</v>
      </c>
      <c r="T75" s="17" t="str">
        <f t="shared" si="12"/>
        <v>February</v>
      </c>
      <c r="U75" s="16">
        <f t="shared" si="13"/>
        <v>40666.165972222225</v>
      </c>
      <c r="V75" s="17">
        <f t="shared" si="14"/>
        <v>2011</v>
      </c>
      <c r="W75" s="17" t="str">
        <f t="shared" si="15"/>
        <v>May</v>
      </c>
    </row>
    <row r="76" spans="1:23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8267</v>
      </c>
      <c r="O76" t="s">
        <v>8269</v>
      </c>
      <c r="P76">
        <f t="shared" si="8"/>
        <v>113</v>
      </c>
      <c r="Q76">
        <f t="shared" si="9"/>
        <v>19.47</v>
      </c>
      <c r="R76" s="16">
        <f t="shared" si="10"/>
        <v>42360.487210648149</v>
      </c>
      <c r="S76" s="18">
        <f t="shared" si="11"/>
        <v>2015</v>
      </c>
      <c r="T76" s="17" t="str">
        <f t="shared" si="12"/>
        <v>December</v>
      </c>
      <c r="U76" s="16">
        <f t="shared" si="13"/>
        <v>42390.487210648149</v>
      </c>
      <c r="V76" s="17">
        <f t="shared" si="14"/>
        <v>2016</v>
      </c>
      <c r="W76" s="17" t="str">
        <f t="shared" si="15"/>
        <v>January</v>
      </c>
    </row>
    <row r="77" spans="1:23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8267</v>
      </c>
      <c r="O77" t="s">
        <v>8269</v>
      </c>
      <c r="P77">
        <f t="shared" si="8"/>
        <v>115</v>
      </c>
      <c r="Q77">
        <f t="shared" si="9"/>
        <v>85.96</v>
      </c>
      <c r="R77" s="16">
        <f t="shared" si="10"/>
        <v>41357.209166666667</v>
      </c>
      <c r="S77" s="18">
        <f t="shared" si="11"/>
        <v>2013</v>
      </c>
      <c r="T77" s="17" t="str">
        <f t="shared" si="12"/>
        <v>March</v>
      </c>
      <c r="U77" s="16">
        <f t="shared" si="13"/>
        <v>41387.209166666667</v>
      </c>
      <c r="V77" s="17">
        <f t="shared" si="14"/>
        <v>2013</v>
      </c>
      <c r="W77" s="17" t="str">
        <f t="shared" si="15"/>
        <v>April</v>
      </c>
    </row>
    <row r="78" spans="1:23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8267</v>
      </c>
      <c r="O78" t="s">
        <v>8269</v>
      </c>
      <c r="P78">
        <f t="shared" si="8"/>
        <v>153</v>
      </c>
      <c r="Q78">
        <f t="shared" si="9"/>
        <v>30.67</v>
      </c>
      <c r="R78" s="16">
        <f t="shared" si="10"/>
        <v>40844.691643518519</v>
      </c>
      <c r="S78" s="18">
        <f t="shared" si="11"/>
        <v>2011</v>
      </c>
      <c r="T78" s="17" t="str">
        <f t="shared" si="12"/>
        <v>October</v>
      </c>
      <c r="U78" s="16">
        <f t="shared" si="13"/>
        <v>40904.733310185184</v>
      </c>
      <c r="V78" s="17">
        <f t="shared" si="14"/>
        <v>2011</v>
      </c>
      <c r="W78" s="17" t="str">
        <f t="shared" si="15"/>
        <v>December</v>
      </c>
    </row>
    <row r="79" spans="1:23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8267</v>
      </c>
      <c r="O79" t="s">
        <v>8269</v>
      </c>
      <c r="P79">
        <f t="shared" si="8"/>
        <v>393</v>
      </c>
      <c r="Q79">
        <f t="shared" si="9"/>
        <v>60.38</v>
      </c>
      <c r="R79" s="16">
        <f t="shared" si="10"/>
        <v>40997.144872685189</v>
      </c>
      <c r="S79" s="18">
        <f t="shared" si="11"/>
        <v>2012</v>
      </c>
      <c r="T79" s="17" t="str">
        <f t="shared" si="12"/>
        <v>March</v>
      </c>
      <c r="U79" s="16">
        <f t="shared" si="13"/>
        <v>41050.124305555553</v>
      </c>
      <c r="V79" s="17">
        <f t="shared" si="14"/>
        <v>2012</v>
      </c>
      <c r="W79" s="17" t="str">
        <f t="shared" si="15"/>
        <v>May</v>
      </c>
    </row>
    <row r="80" spans="1:23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8267</v>
      </c>
      <c r="O80" t="s">
        <v>8269</v>
      </c>
      <c r="P80">
        <f t="shared" si="8"/>
        <v>2702</v>
      </c>
      <c r="Q80">
        <f t="shared" si="9"/>
        <v>38.6</v>
      </c>
      <c r="R80" s="16">
        <f t="shared" si="10"/>
        <v>42604.730567129634</v>
      </c>
      <c r="S80" s="18">
        <f t="shared" si="11"/>
        <v>2016</v>
      </c>
      <c r="T80" s="17" t="str">
        <f t="shared" si="12"/>
        <v>August</v>
      </c>
      <c r="U80" s="16">
        <f t="shared" si="13"/>
        <v>42614.730567129634</v>
      </c>
      <c r="V80" s="17">
        <f t="shared" si="14"/>
        <v>2016</v>
      </c>
      <c r="W80" s="17" t="str">
        <f t="shared" si="15"/>
        <v>September</v>
      </c>
    </row>
    <row r="81" spans="1:23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8267</v>
      </c>
      <c r="O81" t="s">
        <v>8269</v>
      </c>
      <c r="P81">
        <f t="shared" si="8"/>
        <v>127</v>
      </c>
      <c r="Q81">
        <f t="shared" si="9"/>
        <v>40.270000000000003</v>
      </c>
      <c r="R81" s="16">
        <f t="shared" si="10"/>
        <v>41724.776539351849</v>
      </c>
      <c r="S81" s="18">
        <f t="shared" si="11"/>
        <v>2014</v>
      </c>
      <c r="T81" s="17" t="str">
        <f t="shared" si="12"/>
        <v>March</v>
      </c>
      <c r="U81" s="16">
        <f t="shared" si="13"/>
        <v>41754.776539351849</v>
      </c>
      <c r="V81" s="17">
        <f t="shared" si="14"/>
        <v>2014</v>
      </c>
      <c r="W81" s="17" t="str">
        <f t="shared" si="15"/>
        <v>April</v>
      </c>
    </row>
    <row r="82" spans="1:23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8267</v>
      </c>
      <c r="O82" t="s">
        <v>8269</v>
      </c>
      <c r="P82">
        <f t="shared" si="8"/>
        <v>107</v>
      </c>
      <c r="Q82">
        <f t="shared" si="9"/>
        <v>273.83</v>
      </c>
      <c r="R82" s="16">
        <f t="shared" si="10"/>
        <v>41583.083981481483</v>
      </c>
      <c r="S82" s="18">
        <f t="shared" si="11"/>
        <v>2013</v>
      </c>
      <c r="T82" s="17" t="str">
        <f t="shared" si="12"/>
        <v>November</v>
      </c>
      <c r="U82" s="16">
        <f t="shared" si="13"/>
        <v>41618.083981481483</v>
      </c>
      <c r="V82" s="17">
        <f t="shared" si="14"/>
        <v>2013</v>
      </c>
      <c r="W82" s="17" t="str">
        <f t="shared" si="15"/>
        <v>December</v>
      </c>
    </row>
    <row r="83" spans="1:23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8267</v>
      </c>
      <c r="O83" t="s">
        <v>8269</v>
      </c>
      <c r="P83">
        <f t="shared" si="8"/>
        <v>198</v>
      </c>
      <c r="Q83">
        <f t="shared" si="9"/>
        <v>53.04</v>
      </c>
      <c r="R83" s="16">
        <f t="shared" si="10"/>
        <v>41100.158877314818</v>
      </c>
      <c r="S83" s="18">
        <f t="shared" si="11"/>
        <v>2012</v>
      </c>
      <c r="T83" s="17" t="str">
        <f t="shared" si="12"/>
        <v>July</v>
      </c>
      <c r="U83" s="16">
        <f t="shared" si="13"/>
        <v>41104.126388888886</v>
      </c>
      <c r="V83" s="17">
        <f t="shared" si="14"/>
        <v>2012</v>
      </c>
      <c r="W83" s="17" t="str">
        <f t="shared" si="15"/>
        <v>July</v>
      </c>
    </row>
    <row r="84" spans="1:23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8267</v>
      </c>
      <c r="O84" t="s">
        <v>8269</v>
      </c>
      <c r="P84">
        <f t="shared" si="8"/>
        <v>100</v>
      </c>
      <c r="Q84">
        <f t="shared" si="9"/>
        <v>40.01</v>
      </c>
      <c r="R84" s="16">
        <f t="shared" si="10"/>
        <v>40795.820150462961</v>
      </c>
      <c r="S84" s="18">
        <f t="shared" si="11"/>
        <v>2011</v>
      </c>
      <c r="T84" s="17" t="str">
        <f t="shared" si="12"/>
        <v>September</v>
      </c>
      <c r="U84" s="16">
        <f t="shared" si="13"/>
        <v>40825.820150462961</v>
      </c>
      <c r="V84" s="17">
        <f t="shared" si="14"/>
        <v>2011</v>
      </c>
      <c r="W84" s="17" t="str">
        <f t="shared" si="15"/>
        <v>October</v>
      </c>
    </row>
    <row r="85" spans="1:23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8267</v>
      </c>
      <c r="O85" t="s">
        <v>8269</v>
      </c>
      <c r="P85">
        <f t="shared" si="8"/>
        <v>103</v>
      </c>
      <c r="Q85">
        <f t="shared" si="9"/>
        <v>15.77</v>
      </c>
      <c r="R85" s="16">
        <f t="shared" si="10"/>
        <v>42042.615613425922</v>
      </c>
      <c r="S85" s="18">
        <f t="shared" si="11"/>
        <v>2015</v>
      </c>
      <c r="T85" s="17" t="str">
        <f t="shared" si="12"/>
        <v>February</v>
      </c>
      <c r="U85" s="16">
        <f t="shared" si="13"/>
        <v>42057.479166666672</v>
      </c>
      <c r="V85" s="17">
        <f t="shared" si="14"/>
        <v>2015</v>
      </c>
      <c r="W85" s="17" t="str">
        <f t="shared" si="15"/>
        <v>February</v>
      </c>
    </row>
    <row r="86" spans="1:23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8267</v>
      </c>
      <c r="O86" t="s">
        <v>8269</v>
      </c>
      <c r="P86">
        <f t="shared" si="8"/>
        <v>100</v>
      </c>
      <c r="Q86">
        <f t="shared" si="9"/>
        <v>71.430000000000007</v>
      </c>
      <c r="R86" s="16">
        <f t="shared" si="10"/>
        <v>40648.757939814815</v>
      </c>
      <c r="S86" s="18">
        <f t="shared" si="11"/>
        <v>2011</v>
      </c>
      <c r="T86" s="17" t="str">
        <f t="shared" si="12"/>
        <v>April</v>
      </c>
      <c r="U86" s="16">
        <f t="shared" si="13"/>
        <v>40678.757939814815</v>
      </c>
      <c r="V86" s="17">
        <f t="shared" si="14"/>
        <v>2011</v>
      </c>
      <c r="W86" s="17" t="str">
        <f t="shared" si="15"/>
        <v>May</v>
      </c>
    </row>
    <row r="87" spans="1:23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8267</v>
      </c>
      <c r="O87" t="s">
        <v>8269</v>
      </c>
      <c r="P87">
        <f t="shared" si="8"/>
        <v>126</v>
      </c>
      <c r="Q87">
        <f t="shared" si="9"/>
        <v>71.709999999999994</v>
      </c>
      <c r="R87" s="16">
        <f t="shared" si="10"/>
        <v>40779.125428240739</v>
      </c>
      <c r="S87" s="18">
        <f t="shared" si="11"/>
        <v>2011</v>
      </c>
      <c r="T87" s="17" t="str">
        <f t="shared" si="12"/>
        <v>August</v>
      </c>
      <c r="U87" s="16">
        <f t="shared" si="13"/>
        <v>40809.125428240739</v>
      </c>
      <c r="V87" s="17">
        <f t="shared" si="14"/>
        <v>2011</v>
      </c>
      <c r="W87" s="17" t="str">
        <f t="shared" si="15"/>
        <v>September</v>
      </c>
    </row>
    <row r="88" spans="1:23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8267</v>
      </c>
      <c r="O88" t="s">
        <v>8269</v>
      </c>
      <c r="P88">
        <f t="shared" si="8"/>
        <v>106</v>
      </c>
      <c r="Q88">
        <f t="shared" si="9"/>
        <v>375.76</v>
      </c>
      <c r="R88" s="16">
        <f t="shared" si="10"/>
        <v>42291.556076388893</v>
      </c>
      <c r="S88" s="18">
        <f t="shared" si="11"/>
        <v>2015</v>
      </c>
      <c r="T88" s="17" t="str">
        <f t="shared" si="12"/>
        <v>October</v>
      </c>
      <c r="U88" s="16">
        <f t="shared" si="13"/>
        <v>42365.59774305555</v>
      </c>
      <c r="V88" s="17">
        <f t="shared" si="14"/>
        <v>2015</v>
      </c>
      <c r="W88" s="17" t="str">
        <f t="shared" si="15"/>
        <v>December</v>
      </c>
    </row>
    <row r="89" spans="1:23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8267</v>
      </c>
      <c r="O89" t="s">
        <v>8269</v>
      </c>
      <c r="P89">
        <f t="shared" si="8"/>
        <v>105</v>
      </c>
      <c r="Q89">
        <f t="shared" si="9"/>
        <v>104.6</v>
      </c>
      <c r="R89" s="16">
        <f t="shared" si="10"/>
        <v>40322.53938657407</v>
      </c>
      <c r="S89" s="18">
        <f t="shared" si="11"/>
        <v>2010</v>
      </c>
      <c r="T89" s="17" t="str">
        <f t="shared" si="12"/>
        <v>May</v>
      </c>
      <c r="U89" s="16">
        <f t="shared" si="13"/>
        <v>40332.070138888892</v>
      </c>
      <c r="V89" s="17">
        <f t="shared" si="14"/>
        <v>2010</v>
      </c>
      <c r="W89" s="17" t="str">
        <f t="shared" si="15"/>
        <v>June</v>
      </c>
    </row>
    <row r="90" spans="1:23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8267</v>
      </c>
      <c r="O90" t="s">
        <v>8269</v>
      </c>
      <c r="P90">
        <f t="shared" si="8"/>
        <v>103</v>
      </c>
      <c r="Q90">
        <f t="shared" si="9"/>
        <v>60</v>
      </c>
      <c r="R90" s="16">
        <f t="shared" si="10"/>
        <v>41786.65892361111</v>
      </c>
      <c r="S90" s="18">
        <f t="shared" si="11"/>
        <v>2014</v>
      </c>
      <c r="T90" s="17" t="str">
        <f t="shared" si="12"/>
        <v>May</v>
      </c>
      <c r="U90" s="16">
        <f t="shared" si="13"/>
        <v>41812.65892361111</v>
      </c>
      <c r="V90" s="17">
        <f t="shared" si="14"/>
        <v>2014</v>
      </c>
      <c r="W90" s="17" t="str">
        <f t="shared" si="15"/>
        <v>June</v>
      </c>
    </row>
    <row r="91" spans="1:23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8267</v>
      </c>
      <c r="O91" t="s">
        <v>8269</v>
      </c>
      <c r="P91">
        <f t="shared" si="8"/>
        <v>115</v>
      </c>
      <c r="Q91">
        <f t="shared" si="9"/>
        <v>123.29</v>
      </c>
      <c r="R91" s="16">
        <f t="shared" si="10"/>
        <v>41402.752222222225</v>
      </c>
      <c r="S91" s="18">
        <f t="shared" si="11"/>
        <v>2013</v>
      </c>
      <c r="T91" s="17" t="str">
        <f t="shared" si="12"/>
        <v>May</v>
      </c>
      <c r="U91" s="16">
        <f t="shared" si="13"/>
        <v>41427.752222222225</v>
      </c>
      <c r="V91" s="17">
        <f t="shared" si="14"/>
        <v>2013</v>
      </c>
      <c r="W91" s="17" t="str">
        <f t="shared" si="15"/>
        <v>June</v>
      </c>
    </row>
    <row r="92" spans="1:23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8267</v>
      </c>
      <c r="O92" t="s">
        <v>8269</v>
      </c>
      <c r="P92">
        <f t="shared" si="8"/>
        <v>100</v>
      </c>
      <c r="Q92">
        <f t="shared" si="9"/>
        <v>31.38</v>
      </c>
      <c r="R92" s="16">
        <f t="shared" si="10"/>
        <v>40706.297442129631</v>
      </c>
      <c r="S92" s="18">
        <f t="shared" si="11"/>
        <v>2011</v>
      </c>
      <c r="T92" s="17" t="str">
        <f t="shared" si="12"/>
        <v>June</v>
      </c>
      <c r="U92" s="16">
        <f t="shared" si="13"/>
        <v>40736.297442129631</v>
      </c>
      <c r="V92" s="17">
        <f t="shared" si="14"/>
        <v>2011</v>
      </c>
      <c r="W92" s="17" t="str">
        <f t="shared" si="15"/>
        <v>July</v>
      </c>
    </row>
    <row r="93" spans="1:23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8267</v>
      </c>
      <c r="O93" t="s">
        <v>8269</v>
      </c>
      <c r="P93">
        <f t="shared" si="8"/>
        <v>120</v>
      </c>
      <c r="Q93">
        <f t="shared" si="9"/>
        <v>78.260000000000005</v>
      </c>
      <c r="R93" s="16">
        <f t="shared" si="10"/>
        <v>40619.402361111112</v>
      </c>
      <c r="S93" s="18">
        <f t="shared" si="11"/>
        <v>2011</v>
      </c>
      <c r="T93" s="17" t="str">
        <f t="shared" si="12"/>
        <v>March</v>
      </c>
      <c r="U93" s="16">
        <f t="shared" si="13"/>
        <v>40680.402361111112</v>
      </c>
      <c r="V93" s="17">
        <f t="shared" si="14"/>
        <v>2011</v>
      </c>
      <c r="W93" s="17" t="str">
        <f t="shared" si="15"/>
        <v>May</v>
      </c>
    </row>
    <row r="94" spans="1:23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8267</v>
      </c>
      <c r="O94" t="s">
        <v>8269</v>
      </c>
      <c r="P94">
        <f t="shared" si="8"/>
        <v>105</v>
      </c>
      <c r="Q94">
        <f t="shared" si="9"/>
        <v>122.33</v>
      </c>
      <c r="R94" s="16">
        <f t="shared" si="10"/>
        <v>42721.198877314819</v>
      </c>
      <c r="S94" s="18">
        <f t="shared" si="11"/>
        <v>2016</v>
      </c>
      <c r="T94" s="17" t="str">
        <f t="shared" si="12"/>
        <v>December</v>
      </c>
      <c r="U94" s="16">
        <f t="shared" si="13"/>
        <v>42767.333333333328</v>
      </c>
      <c r="V94" s="17">
        <f t="shared" si="14"/>
        <v>2017</v>
      </c>
      <c r="W94" s="17" t="str">
        <f t="shared" si="15"/>
        <v>February</v>
      </c>
    </row>
    <row r="95" spans="1:23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8267</v>
      </c>
      <c r="O95" t="s">
        <v>8269</v>
      </c>
      <c r="P95">
        <f t="shared" si="8"/>
        <v>111</v>
      </c>
      <c r="Q95">
        <f t="shared" si="9"/>
        <v>73.73</v>
      </c>
      <c r="R95" s="16">
        <f t="shared" si="10"/>
        <v>41065.858067129629</v>
      </c>
      <c r="S95" s="18">
        <f t="shared" si="11"/>
        <v>2012</v>
      </c>
      <c r="T95" s="17" t="str">
        <f t="shared" si="12"/>
        <v>June</v>
      </c>
      <c r="U95" s="16">
        <f t="shared" si="13"/>
        <v>41093.875</v>
      </c>
      <c r="V95" s="17">
        <f t="shared" si="14"/>
        <v>2012</v>
      </c>
      <c r="W95" s="17" t="str">
        <f t="shared" si="15"/>
        <v>July</v>
      </c>
    </row>
    <row r="96" spans="1:23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8267</v>
      </c>
      <c r="O96" t="s">
        <v>8269</v>
      </c>
      <c r="P96">
        <f t="shared" si="8"/>
        <v>104</v>
      </c>
      <c r="Q96">
        <f t="shared" si="9"/>
        <v>21.67</v>
      </c>
      <c r="R96" s="16">
        <f t="shared" si="10"/>
        <v>41716.717847222222</v>
      </c>
      <c r="S96" s="18">
        <f t="shared" si="11"/>
        <v>2014</v>
      </c>
      <c r="T96" s="17" t="str">
        <f t="shared" si="12"/>
        <v>March</v>
      </c>
      <c r="U96" s="16">
        <f t="shared" si="13"/>
        <v>41736.717847222222</v>
      </c>
      <c r="V96" s="17">
        <f t="shared" si="14"/>
        <v>2014</v>
      </c>
      <c r="W96" s="17" t="str">
        <f t="shared" si="15"/>
        <v>April</v>
      </c>
    </row>
    <row r="97" spans="1:23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8267</v>
      </c>
      <c r="O97" t="s">
        <v>8269</v>
      </c>
      <c r="P97">
        <f t="shared" si="8"/>
        <v>131</v>
      </c>
      <c r="Q97">
        <f t="shared" si="9"/>
        <v>21.9</v>
      </c>
      <c r="R97" s="16">
        <f t="shared" si="10"/>
        <v>40935.005104166667</v>
      </c>
      <c r="S97" s="18">
        <f t="shared" si="11"/>
        <v>2012</v>
      </c>
      <c r="T97" s="17" t="str">
        <f t="shared" si="12"/>
        <v>January</v>
      </c>
      <c r="U97" s="16">
        <f t="shared" si="13"/>
        <v>40965.005104166667</v>
      </c>
      <c r="V97" s="17">
        <f t="shared" si="14"/>
        <v>2012</v>
      </c>
      <c r="W97" s="17" t="str">
        <f t="shared" si="15"/>
        <v>February</v>
      </c>
    </row>
    <row r="98" spans="1:23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8267</v>
      </c>
      <c r="O98" t="s">
        <v>8269</v>
      </c>
      <c r="P98">
        <f t="shared" si="8"/>
        <v>115</v>
      </c>
      <c r="Q98">
        <f t="shared" si="9"/>
        <v>50.59</v>
      </c>
      <c r="R98" s="16">
        <f t="shared" si="10"/>
        <v>40324.662511574075</v>
      </c>
      <c r="S98" s="18">
        <f t="shared" si="11"/>
        <v>2010</v>
      </c>
      <c r="T98" s="17" t="str">
        <f t="shared" si="12"/>
        <v>May</v>
      </c>
      <c r="U98" s="16">
        <f t="shared" si="13"/>
        <v>40391.125</v>
      </c>
      <c r="V98" s="17">
        <f t="shared" si="14"/>
        <v>2010</v>
      </c>
      <c r="W98" s="17" t="str">
        <f t="shared" si="15"/>
        <v>August</v>
      </c>
    </row>
    <row r="99" spans="1:23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8267</v>
      </c>
      <c r="O99" t="s">
        <v>8269</v>
      </c>
      <c r="P99">
        <f t="shared" si="8"/>
        <v>106</v>
      </c>
      <c r="Q99">
        <f t="shared" ref="Q99:Q123" si="16">ROUND(E99/L99,2)</f>
        <v>53.13</v>
      </c>
      <c r="R99" s="16">
        <f t="shared" si="10"/>
        <v>40706.135208333333</v>
      </c>
      <c r="S99" s="18">
        <f t="shared" si="11"/>
        <v>2011</v>
      </c>
      <c r="T99" s="17" t="str">
        <f t="shared" si="12"/>
        <v>June</v>
      </c>
      <c r="U99" s="16">
        <f t="shared" si="13"/>
        <v>40736.135208333333</v>
      </c>
      <c r="V99" s="17">
        <f t="shared" si="14"/>
        <v>2011</v>
      </c>
      <c r="W99" s="17" t="str">
        <f t="shared" si="15"/>
        <v>July</v>
      </c>
    </row>
    <row r="100" spans="1:23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8267</v>
      </c>
      <c r="O100" t="s">
        <v>8269</v>
      </c>
      <c r="P100">
        <f t="shared" si="8"/>
        <v>106</v>
      </c>
      <c r="Q100">
        <f t="shared" si="16"/>
        <v>56.67</v>
      </c>
      <c r="R100" s="16">
        <f t="shared" si="10"/>
        <v>41214.79483796296</v>
      </c>
      <c r="S100" s="18">
        <f t="shared" si="11"/>
        <v>2012</v>
      </c>
      <c r="T100" s="17" t="str">
        <f t="shared" si="12"/>
        <v>November</v>
      </c>
      <c r="U100" s="16">
        <f t="shared" si="13"/>
        <v>41250.979166666664</v>
      </c>
      <c r="V100" s="17">
        <f t="shared" si="14"/>
        <v>2012</v>
      </c>
      <c r="W100" s="17" t="str">
        <f t="shared" si="15"/>
        <v>December</v>
      </c>
    </row>
    <row r="101" spans="1:23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8267</v>
      </c>
      <c r="O101" t="s">
        <v>8269</v>
      </c>
      <c r="P101">
        <f t="shared" si="8"/>
        <v>106</v>
      </c>
      <c r="Q101">
        <f t="shared" si="16"/>
        <v>40.78</v>
      </c>
      <c r="R101" s="16">
        <f t="shared" si="10"/>
        <v>41631.902766203704</v>
      </c>
      <c r="S101" s="18">
        <f t="shared" si="11"/>
        <v>2013</v>
      </c>
      <c r="T101" s="17" t="str">
        <f t="shared" si="12"/>
        <v>December</v>
      </c>
      <c r="U101" s="16">
        <f t="shared" si="13"/>
        <v>41661.902766203704</v>
      </c>
      <c r="V101" s="17">
        <f t="shared" si="14"/>
        <v>2014</v>
      </c>
      <c r="W101" s="17" t="str">
        <f t="shared" si="15"/>
        <v>January</v>
      </c>
    </row>
    <row r="102" spans="1:23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8267</v>
      </c>
      <c r="O102" t="s">
        <v>8269</v>
      </c>
      <c r="P102">
        <f t="shared" si="8"/>
        <v>100</v>
      </c>
      <c r="Q102">
        <f t="shared" si="16"/>
        <v>192.31</v>
      </c>
      <c r="R102" s="16">
        <f t="shared" si="10"/>
        <v>41197.753310185188</v>
      </c>
      <c r="S102" s="18">
        <f t="shared" si="11"/>
        <v>2012</v>
      </c>
      <c r="T102" s="17" t="str">
        <f t="shared" si="12"/>
        <v>October</v>
      </c>
      <c r="U102" s="16">
        <f t="shared" si="13"/>
        <v>41217.794976851852</v>
      </c>
      <c r="V102" s="17">
        <f t="shared" si="14"/>
        <v>2012</v>
      </c>
      <c r="W102" s="17" t="str">
        <f t="shared" si="15"/>
        <v>November</v>
      </c>
    </row>
    <row r="103" spans="1:23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8267</v>
      </c>
      <c r="O103" t="s">
        <v>8269</v>
      </c>
      <c r="P103">
        <f t="shared" si="8"/>
        <v>100</v>
      </c>
      <c r="Q103">
        <f t="shared" si="16"/>
        <v>100</v>
      </c>
      <c r="R103" s="16">
        <f t="shared" si="10"/>
        <v>41274.776736111111</v>
      </c>
      <c r="S103" s="18">
        <f t="shared" si="11"/>
        <v>2012</v>
      </c>
      <c r="T103" s="17" t="str">
        <f t="shared" si="12"/>
        <v>December</v>
      </c>
      <c r="U103" s="16">
        <f t="shared" si="13"/>
        <v>41298.776736111111</v>
      </c>
      <c r="V103" s="17">
        <f t="shared" si="14"/>
        <v>2013</v>
      </c>
      <c r="W103" s="17" t="str">
        <f t="shared" si="15"/>
        <v>January</v>
      </c>
    </row>
    <row r="104" spans="1:23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8267</v>
      </c>
      <c r="O104" t="s">
        <v>8269</v>
      </c>
      <c r="P104">
        <f t="shared" si="8"/>
        <v>128</v>
      </c>
      <c r="Q104">
        <f t="shared" si="16"/>
        <v>117.92</v>
      </c>
      <c r="R104" s="16">
        <f t="shared" si="10"/>
        <v>40505.131168981483</v>
      </c>
      <c r="S104" s="18">
        <f t="shared" si="11"/>
        <v>2010</v>
      </c>
      <c r="T104" s="17" t="str">
        <f t="shared" si="12"/>
        <v>November</v>
      </c>
      <c r="U104" s="16">
        <f t="shared" si="13"/>
        <v>40535.131168981483</v>
      </c>
      <c r="V104" s="17">
        <f t="shared" si="14"/>
        <v>2010</v>
      </c>
      <c r="W104" s="17" t="str">
        <f t="shared" si="15"/>
        <v>December</v>
      </c>
    </row>
    <row r="105" spans="1:23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8267</v>
      </c>
      <c r="O105" t="s">
        <v>8269</v>
      </c>
      <c r="P105">
        <f t="shared" si="8"/>
        <v>105</v>
      </c>
      <c r="Q105">
        <f t="shared" si="16"/>
        <v>27.9</v>
      </c>
      <c r="R105" s="16">
        <f t="shared" si="10"/>
        <v>41682.805902777778</v>
      </c>
      <c r="S105" s="18">
        <f t="shared" si="11"/>
        <v>2014</v>
      </c>
      <c r="T105" s="17" t="str">
        <f t="shared" si="12"/>
        <v>February</v>
      </c>
      <c r="U105" s="16">
        <f t="shared" si="13"/>
        <v>41705.805902777778</v>
      </c>
      <c r="V105" s="17">
        <f t="shared" si="14"/>
        <v>2014</v>
      </c>
      <c r="W105" s="17" t="str">
        <f t="shared" si="15"/>
        <v>March</v>
      </c>
    </row>
    <row r="106" spans="1:23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8267</v>
      </c>
      <c r="O106" t="s">
        <v>8269</v>
      </c>
      <c r="P106">
        <f t="shared" si="8"/>
        <v>120</v>
      </c>
      <c r="Q106">
        <f t="shared" si="16"/>
        <v>60</v>
      </c>
      <c r="R106" s="16">
        <f t="shared" si="10"/>
        <v>40612.695208333331</v>
      </c>
      <c r="S106" s="18">
        <f t="shared" si="11"/>
        <v>2011</v>
      </c>
      <c r="T106" s="17" t="str">
        <f t="shared" si="12"/>
        <v>March</v>
      </c>
      <c r="U106" s="16">
        <f t="shared" si="13"/>
        <v>40636.041666666664</v>
      </c>
      <c r="V106" s="17">
        <f t="shared" si="14"/>
        <v>2011</v>
      </c>
      <c r="W106" s="17" t="str">
        <f t="shared" si="15"/>
        <v>April</v>
      </c>
    </row>
    <row r="107" spans="1:23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8267</v>
      </c>
      <c r="O107" t="s">
        <v>8269</v>
      </c>
      <c r="P107">
        <f t="shared" si="8"/>
        <v>107</v>
      </c>
      <c r="Q107">
        <f t="shared" si="16"/>
        <v>39.380000000000003</v>
      </c>
      <c r="R107" s="16">
        <f t="shared" si="10"/>
        <v>42485.724768518514</v>
      </c>
      <c r="S107" s="18">
        <f t="shared" si="11"/>
        <v>2016</v>
      </c>
      <c r="T107" s="17" t="str">
        <f t="shared" si="12"/>
        <v>April</v>
      </c>
      <c r="U107" s="16">
        <f t="shared" si="13"/>
        <v>42504</v>
      </c>
      <c r="V107" s="17">
        <f t="shared" si="14"/>
        <v>2016</v>
      </c>
      <c r="W107" s="17" t="str">
        <f t="shared" si="15"/>
        <v>May</v>
      </c>
    </row>
    <row r="108" spans="1:23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8267</v>
      </c>
      <c r="O108" t="s">
        <v>8269</v>
      </c>
      <c r="P108">
        <f t="shared" si="8"/>
        <v>101</v>
      </c>
      <c r="Q108">
        <f t="shared" si="16"/>
        <v>186.11</v>
      </c>
      <c r="R108" s="16">
        <f t="shared" si="10"/>
        <v>40987.776631944449</v>
      </c>
      <c r="S108" s="18">
        <f t="shared" si="11"/>
        <v>2012</v>
      </c>
      <c r="T108" s="17" t="str">
        <f t="shared" si="12"/>
        <v>March</v>
      </c>
      <c r="U108" s="16">
        <f t="shared" si="13"/>
        <v>41001.776631944449</v>
      </c>
      <c r="V108" s="17">
        <f t="shared" si="14"/>
        <v>2012</v>
      </c>
      <c r="W108" s="17" t="str">
        <f t="shared" si="15"/>
        <v>April</v>
      </c>
    </row>
    <row r="109" spans="1:23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8267</v>
      </c>
      <c r="O109" t="s">
        <v>8269</v>
      </c>
      <c r="P109">
        <f t="shared" si="8"/>
        <v>102</v>
      </c>
      <c r="Q109">
        <f t="shared" si="16"/>
        <v>111.38</v>
      </c>
      <c r="R109" s="16">
        <f t="shared" si="10"/>
        <v>40635.982488425929</v>
      </c>
      <c r="S109" s="18">
        <f t="shared" si="11"/>
        <v>2011</v>
      </c>
      <c r="T109" s="17" t="str">
        <f t="shared" si="12"/>
        <v>April</v>
      </c>
      <c r="U109" s="16">
        <f t="shared" si="13"/>
        <v>40657.982488425929</v>
      </c>
      <c r="V109" s="17">
        <f t="shared" si="14"/>
        <v>2011</v>
      </c>
      <c r="W109" s="17" t="str">
        <f t="shared" si="15"/>
        <v>April</v>
      </c>
    </row>
    <row r="110" spans="1:23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8267</v>
      </c>
      <c r="O110" t="s">
        <v>8269</v>
      </c>
      <c r="P110">
        <f t="shared" si="8"/>
        <v>247</v>
      </c>
      <c r="Q110">
        <f t="shared" si="16"/>
        <v>78.72</v>
      </c>
      <c r="R110" s="16">
        <f t="shared" si="10"/>
        <v>41365.613078703704</v>
      </c>
      <c r="S110" s="18">
        <f t="shared" si="11"/>
        <v>2013</v>
      </c>
      <c r="T110" s="17" t="str">
        <f t="shared" si="12"/>
        <v>April</v>
      </c>
      <c r="U110" s="16">
        <f t="shared" si="13"/>
        <v>41425.613078703704</v>
      </c>
      <c r="V110" s="17">
        <f t="shared" si="14"/>
        <v>2013</v>
      </c>
      <c r="W110" s="17" t="str">
        <f t="shared" si="15"/>
        <v>May</v>
      </c>
    </row>
    <row r="111" spans="1:23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8267</v>
      </c>
      <c r="O111" t="s">
        <v>8269</v>
      </c>
      <c r="P111">
        <f t="shared" si="8"/>
        <v>220</v>
      </c>
      <c r="Q111">
        <f t="shared" si="16"/>
        <v>46.7</v>
      </c>
      <c r="R111" s="16">
        <f t="shared" si="10"/>
        <v>40570.025810185187</v>
      </c>
      <c r="S111" s="18">
        <f t="shared" si="11"/>
        <v>2011</v>
      </c>
      <c r="T111" s="17" t="str">
        <f t="shared" si="12"/>
        <v>January</v>
      </c>
      <c r="U111" s="16">
        <f t="shared" si="13"/>
        <v>40600.025810185187</v>
      </c>
      <c r="V111" s="17">
        <f t="shared" si="14"/>
        <v>2011</v>
      </c>
      <c r="W111" s="17" t="str">
        <f t="shared" si="15"/>
        <v>February</v>
      </c>
    </row>
    <row r="112" spans="1:23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8267</v>
      </c>
      <c r="O112" t="s">
        <v>8269</v>
      </c>
      <c r="P112">
        <f t="shared" si="8"/>
        <v>131</v>
      </c>
      <c r="Q112">
        <f t="shared" si="16"/>
        <v>65.38</v>
      </c>
      <c r="R112" s="16">
        <f t="shared" si="10"/>
        <v>41557.949687500004</v>
      </c>
      <c r="S112" s="18">
        <f t="shared" si="11"/>
        <v>2013</v>
      </c>
      <c r="T112" s="17" t="str">
        <f t="shared" si="12"/>
        <v>October</v>
      </c>
      <c r="U112" s="16">
        <f t="shared" si="13"/>
        <v>41592.249305555553</v>
      </c>
      <c r="V112" s="17">
        <f t="shared" si="14"/>
        <v>2013</v>
      </c>
      <c r="W112" s="17" t="str">
        <f t="shared" si="15"/>
        <v>November</v>
      </c>
    </row>
    <row r="113" spans="1:23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8267</v>
      </c>
      <c r="O113" t="s">
        <v>8269</v>
      </c>
      <c r="P113">
        <f t="shared" si="8"/>
        <v>155</v>
      </c>
      <c r="Q113">
        <f t="shared" si="16"/>
        <v>102.08</v>
      </c>
      <c r="R113" s="16">
        <f t="shared" si="10"/>
        <v>42125.333182870367</v>
      </c>
      <c r="S113" s="18">
        <f t="shared" si="11"/>
        <v>2015</v>
      </c>
      <c r="T113" s="17" t="str">
        <f t="shared" si="12"/>
        <v>May</v>
      </c>
      <c r="U113" s="16">
        <f t="shared" si="13"/>
        <v>42155.333182870367</v>
      </c>
      <c r="V113" s="17">
        <f t="shared" si="14"/>
        <v>2015</v>
      </c>
      <c r="W113" s="17" t="str">
        <f t="shared" si="15"/>
        <v>May</v>
      </c>
    </row>
    <row r="114" spans="1:23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8267</v>
      </c>
      <c r="O114" t="s">
        <v>8269</v>
      </c>
      <c r="P114">
        <f t="shared" si="8"/>
        <v>104</v>
      </c>
      <c r="Q114">
        <f t="shared" si="16"/>
        <v>64.2</v>
      </c>
      <c r="R114" s="16">
        <f t="shared" si="10"/>
        <v>41718.043032407404</v>
      </c>
      <c r="S114" s="18">
        <f t="shared" si="11"/>
        <v>2014</v>
      </c>
      <c r="T114" s="17" t="str">
        <f t="shared" si="12"/>
        <v>March</v>
      </c>
      <c r="U114" s="16">
        <f t="shared" si="13"/>
        <v>41742.083333333336</v>
      </c>
      <c r="V114" s="17">
        <f t="shared" si="14"/>
        <v>2014</v>
      </c>
      <c r="W114" s="17" t="str">
        <f t="shared" si="15"/>
        <v>April</v>
      </c>
    </row>
    <row r="115" spans="1:23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8267</v>
      </c>
      <c r="O115" t="s">
        <v>8269</v>
      </c>
      <c r="P115">
        <f t="shared" si="8"/>
        <v>141</v>
      </c>
      <c r="Q115">
        <f t="shared" si="16"/>
        <v>90.38</v>
      </c>
      <c r="R115" s="16">
        <f t="shared" si="10"/>
        <v>40753.758425925924</v>
      </c>
      <c r="S115" s="18">
        <f t="shared" si="11"/>
        <v>2011</v>
      </c>
      <c r="T115" s="17" t="str">
        <f t="shared" si="12"/>
        <v>July</v>
      </c>
      <c r="U115" s="16">
        <f t="shared" si="13"/>
        <v>40761.625</v>
      </c>
      <c r="V115" s="17">
        <f t="shared" si="14"/>
        <v>2011</v>
      </c>
      <c r="W115" s="17" t="str">
        <f t="shared" si="15"/>
        <v>August</v>
      </c>
    </row>
    <row r="116" spans="1:23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8267</v>
      </c>
      <c r="O116" t="s">
        <v>8269</v>
      </c>
      <c r="P116">
        <f t="shared" si="8"/>
        <v>103</v>
      </c>
      <c r="Q116">
        <f t="shared" si="16"/>
        <v>88.57</v>
      </c>
      <c r="R116" s="16">
        <f t="shared" si="10"/>
        <v>40861.27416666667</v>
      </c>
      <c r="S116" s="18">
        <f t="shared" si="11"/>
        <v>2011</v>
      </c>
      <c r="T116" s="17" t="str">
        <f t="shared" si="12"/>
        <v>November</v>
      </c>
      <c r="U116" s="16">
        <f t="shared" si="13"/>
        <v>40921.27416666667</v>
      </c>
      <c r="V116" s="17">
        <f t="shared" si="14"/>
        <v>2012</v>
      </c>
      <c r="W116" s="17" t="str">
        <f t="shared" si="15"/>
        <v>January</v>
      </c>
    </row>
    <row r="117" spans="1:23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8267</v>
      </c>
      <c r="O117" t="s">
        <v>8269</v>
      </c>
      <c r="P117">
        <f t="shared" si="8"/>
        <v>140</v>
      </c>
      <c r="Q117">
        <f t="shared" si="16"/>
        <v>28.73</v>
      </c>
      <c r="R117" s="16">
        <f t="shared" si="10"/>
        <v>40918.738935185182</v>
      </c>
      <c r="S117" s="18">
        <f t="shared" si="11"/>
        <v>2012</v>
      </c>
      <c r="T117" s="17" t="str">
        <f t="shared" si="12"/>
        <v>January</v>
      </c>
      <c r="U117" s="16">
        <f t="shared" si="13"/>
        <v>40943.738935185182</v>
      </c>
      <c r="V117" s="17">
        <f t="shared" si="14"/>
        <v>2012</v>
      </c>
      <c r="W117" s="17" t="str">
        <f t="shared" si="15"/>
        <v>February</v>
      </c>
    </row>
    <row r="118" spans="1:23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8267</v>
      </c>
      <c r="O118" t="s">
        <v>8269</v>
      </c>
      <c r="P118">
        <f t="shared" si="8"/>
        <v>114</v>
      </c>
      <c r="Q118">
        <f t="shared" si="16"/>
        <v>69.790000000000006</v>
      </c>
      <c r="R118" s="16">
        <f t="shared" si="10"/>
        <v>40595.497164351851</v>
      </c>
      <c r="S118" s="18">
        <f t="shared" si="11"/>
        <v>2011</v>
      </c>
      <c r="T118" s="17" t="str">
        <f t="shared" si="12"/>
        <v>February</v>
      </c>
      <c r="U118" s="16">
        <f t="shared" si="13"/>
        <v>40641.455497685187</v>
      </c>
      <c r="V118" s="17">
        <f t="shared" si="14"/>
        <v>2011</v>
      </c>
      <c r="W118" s="17" t="str">
        <f t="shared" si="15"/>
        <v>April</v>
      </c>
    </row>
    <row r="119" spans="1:23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8267</v>
      </c>
      <c r="O119" t="s">
        <v>8269</v>
      </c>
      <c r="P119">
        <f t="shared" si="8"/>
        <v>100</v>
      </c>
      <c r="Q119">
        <f t="shared" si="16"/>
        <v>167.49</v>
      </c>
      <c r="R119" s="16">
        <f t="shared" si="10"/>
        <v>40248.834999999999</v>
      </c>
      <c r="S119" s="18">
        <f t="shared" si="11"/>
        <v>2010</v>
      </c>
      <c r="T119" s="17" t="str">
        <f t="shared" si="12"/>
        <v>March</v>
      </c>
      <c r="U119" s="16">
        <f t="shared" si="13"/>
        <v>40338.791666666664</v>
      </c>
      <c r="V119" s="17">
        <f t="shared" si="14"/>
        <v>2010</v>
      </c>
      <c r="W119" s="17" t="str">
        <f t="shared" si="15"/>
        <v>June</v>
      </c>
    </row>
    <row r="120" spans="1:23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8267</v>
      </c>
      <c r="O120" t="s">
        <v>8269</v>
      </c>
      <c r="P120">
        <f t="shared" si="8"/>
        <v>113</v>
      </c>
      <c r="Q120">
        <f t="shared" si="16"/>
        <v>144.91</v>
      </c>
      <c r="R120" s="16">
        <f t="shared" si="10"/>
        <v>40723.053657407407</v>
      </c>
      <c r="S120" s="18">
        <f t="shared" si="11"/>
        <v>2011</v>
      </c>
      <c r="T120" s="17" t="str">
        <f t="shared" si="12"/>
        <v>June</v>
      </c>
      <c r="U120" s="16">
        <f t="shared" si="13"/>
        <v>40753.053657407407</v>
      </c>
      <c r="V120" s="17">
        <f t="shared" si="14"/>
        <v>2011</v>
      </c>
      <c r="W120" s="17" t="str">
        <f t="shared" si="15"/>
        <v>July</v>
      </c>
    </row>
    <row r="121" spans="1:23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8267</v>
      </c>
      <c r="O121" t="s">
        <v>8269</v>
      </c>
      <c r="P121">
        <f t="shared" si="8"/>
        <v>105</v>
      </c>
      <c r="Q121">
        <f t="shared" si="16"/>
        <v>91.84</v>
      </c>
      <c r="R121" s="16">
        <f t="shared" si="10"/>
        <v>40739.069282407407</v>
      </c>
      <c r="S121" s="18">
        <f t="shared" si="11"/>
        <v>2011</v>
      </c>
      <c r="T121" s="17" t="str">
        <f t="shared" si="12"/>
        <v>July</v>
      </c>
      <c r="U121" s="16">
        <f t="shared" si="13"/>
        <v>40768.958333333336</v>
      </c>
      <c r="V121" s="17">
        <f t="shared" si="14"/>
        <v>2011</v>
      </c>
      <c r="W121" s="17" t="str">
        <f t="shared" si="15"/>
        <v>August</v>
      </c>
    </row>
    <row r="122" spans="1:23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8267</v>
      </c>
      <c r="O122" t="s">
        <v>8270</v>
      </c>
      <c r="P122">
        <f t="shared" si="8"/>
        <v>0</v>
      </c>
      <c r="Q122">
        <f t="shared" si="16"/>
        <v>10</v>
      </c>
      <c r="R122" s="16">
        <f t="shared" si="10"/>
        <v>42616.049849537041</v>
      </c>
      <c r="S122" s="18">
        <f t="shared" si="11"/>
        <v>2016</v>
      </c>
      <c r="T122" s="17" t="str">
        <f t="shared" si="12"/>
        <v>September</v>
      </c>
      <c r="U122" s="16">
        <f t="shared" si="13"/>
        <v>42646.049849537041</v>
      </c>
      <c r="V122" s="17">
        <f t="shared" si="14"/>
        <v>2016</v>
      </c>
      <c r="W122" s="17" t="str">
        <f t="shared" si="15"/>
        <v>October</v>
      </c>
    </row>
    <row r="123" spans="1:23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8267</v>
      </c>
      <c r="O123" t="s">
        <v>8270</v>
      </c>
      <c r="P123">
        <f t="shared" si="8"/>
        <v>0</v>
      </c>
      <c r="Q123">
        <f t="shared" si="16"/>
        <v>1</v>
      </c>
      <c r="R123" s="16">
        <f t="shared" si="10"/>
        <v>42096.704976851848</v>
      </c>
      <c r="S123" s="18">
        <f t="shared" si="11"/>
        <v>2015</v>
      </c>
      <c r="T123" s="17" t="str">
        <f t="shared" si="12"/>
        <v>April</v>
      </c>
      <c r="U123" s="16">
        <f t="shared" si="13"/>
        <v>42112.427777777775</v>
      </c>
      <c r="V123" s="17">
        <f t="shared" si="14"/>
        <v>2015</v>
      </c>
      <c r="W123" s="17" t="str">
        <f t="shared" si="15"/>
        <v>April</v>
      </c>
    </row>
    <row r="124" spans="1:23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8267</v>
      </c>
      <c r="O124" t="s">
        <v>8270</v>
      </c>
      <c r="P124">
        <f t="shared" si="8"/>
        <v>0</v>
      </c>
      <c r="Q124">
        <f>IFERROR(ROUND(E124/L124,2), 0)</f>
        <v>0</v>
      </c>
      <c r="R124" s="16">
        <f t="shared" si="10"/>
        <v>42593.431793981479</v>
      </c>
      <c r="S124" s="18">
        <f t="shared" si="11"/>
        <v>2016</v>
      </c>
      <c r="T124" s="17" t="str">
        <f t="shared" si="12"/>
        <v>August</v>
      </c>
      <c r="U124" s="16">
        <f t="shared" si="13"/>
        <v>42653.431793981479</v>
      </c>
      <c r="V124" s="17">
        <f t="shared" si="14"/>
        <v>2016</v>
      </c>
      <c r="W124" s="17" t="str">
        <f t="shared" si="15"/>
        <v>October</v>
      </c>
    </row>
    <row r="125" spans="1:23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8267</v>
      </c>
      <c r="O125" t="s">
        <v>8270</v>
      </c>
      <c r="P125">
        <f t="shared" si="8"/>
        <v>0</v>
      </c>
      <c r="Q125">
        <f t="shared" ref="Q125:Q130" si="17">ROUND(E125/L125,2)</f>
        <v>25.17</v>
      </c>
      <c r="R125" s="16">
        <f t="shared" si="10"/>
        <v>41904.781990740739</v>
      </c>
      <c r="S125" s="18">
        <f t="shared" si="11"/>
        <v>2014</v>
      </c>
      <c r="T125" s="17" t="str">
        <f t="shared" si="12"/>
        <v>September</v>
      </c>
      <c r="U125" s="16">
        <f t="shared" si="13"/>
        <v>41940.916666666664</v>
      </c>
      <c r="V125" s="17">
        <f t="shared" si="14"/>
        <v>2014</v>
      </c>
      <c r="W125" s="17" t="str">
        <f t="shared" si="15"/>
        <v>October</v>
      </c>
    </row>
    <row r="126" spans="1:23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8267</v>
      </c>
      <c r="O126" t="s">
        <v>8270</v>
      </c>
      <c r="P126">
        <f t="shared" si="8"/>
        <v>0</v>
      </c>
      <c r="Q126" t="e">
        <f t="shared" si="17"/>
        <v>#DIV/0!</v>
      </c>
      <c r="R126" s="16">
        <f t="shared" si="10"/>
        <v>42114.928726851853</v>
      </c>
      <c r="S126" s="18">
        <f t="shared" si="11"/>
        <v>2015</v>
      </c>
      <c r="T126" s="17" t="str">
        <f t="shared" si="12"/>
        <v>April</v>
      </c>
      <c r="U126" s="16">
        <f t="shared" si="13"/>
        <v>42139.928726851853</v>
      </c>
      <c r="V126" s="17">
        <f t="shared" si="14"/>
        <v>2015</v>
      </c>
      <c r="W126" s="17" t="str">
        <f t="shared" si="15"/>
        <v>May</v>
      </c>
    </row>
    <row r="127" spans="1:23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8267</v>
      </c>
      <c r="O127" t="s">
        <v>8270</v>
      </c>
      <c r="P127">
        <f t="shared" si="8"/>
        <v>14</v>
      </c>
      <c r="Q127">
        <f t="shared" si="17"/>
        <v>11.67</v>
      </c>
      <c r="R127" s="16">
        <f t="shared" si="10"/>
        <v>42709.993981481486</v>
      </c>
      <c r="S127" s="18">
        <f t="shared" si="11"/>
        <v>2016</v>
      </c>
      <c r="T127" s="17" t="str">
        <f t="shared" si="12"/>
        <v>December</v>
      </c>
      <c r="U127" s="16">
        <f t="shared" si="13"/>
        <v>42769.993981481486</v>
      </c>
      <c r="V127" s="17">
        <f t="shared" si="14"/>
        <v>2017</v>
      </c>
      <c r="W127" s="17" t="str">
        <f t="shared" si="15"/>
        <v>February</v>
      </c>
    </row>
    <row r="128" spans="1:23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8267</v>
      </c>
      <c r="O128" t="s">
        <v>8270</v>
      </c>
      <c r="P128">
        <f t="shared" si="8"/>
        <v>6</v>
      </c>
      <c r="Q128">
        <f t="shared" si="17"/>
        <v>106.69</v>
      </c>
      <c r="R128" s="16">
        <f t="shared" si="10"/>
        <v>42135.589548611111</v>
      </c>
      <c r="S128" s="18">
        <f t="shared" si="11"/>
        <v>2015</v>
      </c>
      <c r="T128" s="17" t="str">
        <f t="shared" si="12"/>
        <v>May</v>
      </c>
      <c r="U128" s="16">
        <f t="shared" si="13"/>
        <v>42166.083333333328</v>
      </c>
      <c r="V128" s="17">
        <f t="shared" si="14"/>
        <v>2015</v>
      </c>
      <c r="W128" s="17" t="str">
        <f t="shared" si="15"/>
        <v>June</v>
      </c>
    </row>
    <row r="129" spans="1:23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8267</v>
      </c>
      <c r="O129" t="s">
        <v>8270</v>
      </c>
      <c r="P129">
        <f t="shared" si="8"/>
        <v>2</v>
      </c>
      <c r="Q129">
        <f t="shared" si="17"/>
        <v>47.5</v>
      </c>
      <c r="R129" s="16">
        <f t="shared" si="10"/>
        <v>42067.62431712963</v>
      </c>
      <c r="S129" s="18">
        <f t="shared" si="11"/>
        <v>2015</v>
      </c>
      <c r="T129" s="17" t="str">
        <f t="shared" si="12"/>
        <v>March</v>
      </c>
      <c r="U129" s="16">
        <f t="shared" si="13"/>
        <v>42097.582650462966</v>
      </c>
      <c r="V129" s="17">
        <f t="shared" si="14"/>
        <v>2015</v>
      </c>
      <c r="W129" s="17" t="str">
        <f t="shared" si="15"/>
        <v>April</v>
      </c>
    </row>
    <row r="130" spans="1:23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8267</v>
      </c>
      <c r="O130" t="s">
        <v>8270</v>
      </c>
      <c r="P130">
        <f t="shared" si="8"/>
        <v>2</v>
      </c>
      <c r="Q130">
        <f t="shared" si="17"/>
        <v>311.17</v>
      </c>
      <c r="R130" s="16">
        <f t="shared" si="10"/>
        <v>42628.22792824074</v>
      </c>
      <c r="S130" s="18">
        <f t="shared" si="11"/>
        <v>2016</v>
      </c>
      <c r="T130" s="17" t="str">
        <f t="shared" si="12"/>
        <v>September</v>
      </c>
      <c r="U130" s="16">
        <f t="shared" si="13"/>
        <v>42663.22792824074</v>
      </c>
      <c r="V130" s="17">
        <f t="shared" si="14"/>
        <v>2016</v>
      </c>
      <c r="W130" s="17" t="str">
        <f t="shared" si="15"/>
        <v>October</v>
      </c>
    </row>
    <row r="131" spans="1:23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8267</v>
      </c>
      <c r="O131" t="s">
        <v>8270</v>
      </c>
      <c r="P131">
        <f t="shared" ref="P131:P194" si="18">ROUND(E131/D131*100,0)</f>
        <v>0</v>
      </c>
      <c r="Q131" t="e">
        <f t="shared" ref="Q131:Q194" si="19">ROUND(E131/L131,2)</f>
        <v>#DIV/0!</v>
      </c>
      <c r="R131" s="16">
        <f t="shared" ref="R131:R194" si="20">(((J131/60)/60)/24)+DATE(1970,1,1)</f>
        <v>41882.937303240738</v>
      </c>
      <c r="S131" s="18">
        <f t="shared" ref="S131:S194" si="21">YEAR(R131)</f>
        <v>2014</v>
      </c>
      <c r="T131" s="17" t="str">
        <f t="shared" ref="T131:T194" si="22">TEXT(R131,"mmmm")</f>
        <v>August</v>
      </c>
      <c r="U131" s="16">
        <f t="shared" ref="U131:U194" si="23">(((I131/60)/60)/24)+DATE(1970,1,1)</f>
        <v>41942.937303240738</v>
      </c>
      <c r="V131" s="17">
        <f t="shared" ref="V131:V194" si="24">YEAR(U131)</f>
        <v>2014</v>
      </c>
      <c r="W131" s="17" t="str">
        <f t="shared" ref="W131:W194" si="25">TEXT(U131,"mmmm")</f>
        <v>October</v>
      </c>
    </row>
    <row r="132" spans="1:23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8267</v>
      </c>
      <c r="O132" t="s">
        <v>8270</v>
      </c>
      <c r="P132">
        <f t="shared" si="18"/>
        <v>0</v>
      </c>
      <c r="Q132" t="e">
        <f t="shared" si="19"/>
        <v>#DIV/0!</v>
      </c>
      <c r="R132" s="16">
        <f t="shared" si="20"/>
        <v>41778.915416666663</v>
      </c>
      <c r="S132" s="18">
        <f t="shared" si="21"/>
        <v>2014</v>
      </c>
      <c r="T132" s="17" t="str">
        <f t="shared" si="22"/>
        <v>May</v>
      </c>
      <c r="U132" s="16">
        <f t="shared" si="23"/>
        <v>41806.844444444447</v>
      </c>
      <c r="V132" s="17">
        <f t="shared" si="24"/>
        <v>2014</v>
      </c>
      <c r="W132" s="17" t="str">
        <f t="shared" si="25"/>
        <v>June</v>
      </c>
    </row>
    <row r="133" spans="1:23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8267</v>
      </c>
      <c r="O133" t="s">
        <v>8270</v>
      </c>
      <c r="P133">
        <f t="shared" si="18"/>
        <v>0</v>
      </c>
      <c r="Q133" t="e">
        <f t="shared" si="19"/>
        <v>#DIV/0!</v>
      </c>
      <c r="R133" s="16">
        <f t="shared" si="20"/>
        <v>42541.837511574078</v>
      </c>
      <c r="S133" s="18">
        <f t="shared" si="21"/>
        <v>2016</v>
      </c>
      <c r="T133" s="17" t="str">
        <f t="shared" si="22"/>
        <v>June</v>
      </c>
      <c r="U133" s="16">
        <f t="shared" si="23"/>
        <v>42557</v>
      </c>
      <c r="V133" s="17">
        <f t="shared" si="24"/>
        <v>2016</v>
      </c>
      <c r="W133" s="17" t="str">
        <f t="shared" si="25"/>
        <v>July</v>
      </c>
    </row>
    <row r="134" spans="1:23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8267</v>
      </c>
      <c r="O134" t="s">
        <v>8270</v>
      </c>
      <c r="P134">
        <f t="shared" si="18"/>
        <v>10</v>
      </c>
      <c r="Q134">
        <f t="shared" si="19"/>
        <v>94.51</v>
      </c>
      <c r="R134" s="16">
        <f t="shared" si="20"/>
        <v>41905.812581018516</v>
      </c>
      <c r="S134" s="18">
        <f t="shared" si="21"/>
        <v>2014</v>
      </c>
      <c r="T134" s="17" t="str">
        <f t="shared" si="22"/>
        <v>September</v>
      </c>
      <c r="U134" s="16">
        <f t="shared" si="23"/>
        <v>41950.854247685187</v>
      </c>
      <c r="V134" s="17">
        <f t="shared" si="24"/>
        <v>2014</v>
      </c>
      <c r="W134" s="17" t="str">
        <f t="shared" si="25"/>
        <v>November</v>
      </c>
    </row>
    <row r="135" spans="1:23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8267</v>
      </c>
      <c r="O135" t="s">
        <v>8270</v>
      </c>
      <c r="P135">
        <f t="shared" si="18"/>
        <v>0</v>
      </c>
      <c r="Q135" t="e">
        <f t="shared" si="19"/>
        <v>#DIV/0!</v>
      </c>
      <c r="R135" s="16">
        <f t="shared" si="20"/>
        <v>42491.80768518518</v>
      </c>
      <c r="S135" s="18">
        <f t="shared" si="21"/>
        <v>2016</v>
      </c>
      <c r="T135" s="17" t="str">
        <f t="shared" si="22"/>
        <v>May</v>
      </c>
      <c r="U135" s="16">
        <f t="shared" si="23"/>
        <v>42521.729861111111</v>
      </c>
      <c r="V135" s="17">
        <f t="shared" si="24"/>
        <v>2016</v>
      </c>
      <c r="W135" s="17" t="str">
        <f t="shared" si="25"/>
        <v>May</v>
      </c>
    </row>
    <row r="136" spans="1:23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8267</v>
      </c>
      <c r="O136" t="s">
        <v>8270</v>
      </c>
      <c r="P136">
        <f t="shared" si="18"/>
        <v>0</v>
      </c>
      <c r="Q136" t="e">
        <f t="shared" si="19"/>
        <v>#DIV/0!</v>
      </c>
      <c r="R136" s="16">
        <f t="shared" si="20"/>
        <v>42221.909930555557</v>
      </c>
      <c r="S136" s="18">
        <f t="shared" si="21"/>
        <v>2015</v>
      </c>
      <c r="T136" s="17" t="str">
        <f t="shared" si="22"/>
        <v>August</v>
      </c>
      <c r="U136" s="16">
        <f t="shared" si="23"/>
        <v>42251.708333333328</v>
      </c>
      <c r="V136" s="17">
        <f t="shared" si="24"/>
        <v>2015</v>
      </c>
      <c r="W136" s="17" t="str">
        <f t="shared" si="25"/>
        <v>September</v>
      </c>
    </row>
    <row r="137" spans="1:23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8267</v>
      </c>
      <c r="O137" t="s">
        <v>8270</v>
      </c>
      <c r="P137">
        <f t="shared" si="18"/>
        <v>13</v>
      </c>
      <c r="Q137">
        <f t="shared" si="19"/>
        <v>80.599999999999994</v>
      </c>
      <c r="R137" s="16">
        <f t="shared" si="20"/>
        <v>41788.381909722222</v>
      </c>
      <c r="S137" s="18">
        <f t="shared" si="21"/>
        <v>2014</v>
      </c>
      <c r="T137" s="17" t="str">
        <f t="shared" si="22"/>
        <v>May</v>
      </c>
      <c r="U137" s="16">
        <f t="shared" si="23"/>
        <v>41821.791666666664</v>
      </c>
      <c r="V137" s="17">
        <f t="shared" si="24"/>
        <v>2014</v>
      </c>
      <c r="W137" s="17" t="str">
        <f t="shared" si="25"/>
        <v>July</v>
      </c>
    </row>
    <row r="138" spans="1:23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8267</v>
      </c>
      <c r="O138" t="s">
        <v>8270</v>
      </c>
      <c r="P138">
        <f t="shared" si="18"/>
        <v>0</v>
      </c>
      <c r="Q138" t="e">
        <f t="shared" si="19"/>
        <v>#DIV/0!</v>
      </c>
      <c r="R138" s="16">
        <f t="shared" si="20"/>
        <v>42096.410115740742</v>
      </c>
      <c r="S138" s="18">
        <f t="shared" si="21"/>
        <v>2015</v>
      </c>
      <c r="T138" s="17" t="str">
        <f t="shared" si="22"/>
        <v>April</v>
      </c>
      <c r="U138" s="16">
        <f t="shared" si="23"/>
        <v>42140.427777777775</v>
      </c>
      <c r="V138" s="17">
        <f t="shared" si="24"/>
        <v>2015</v>
      </c>
      <c r="W138" s="17" t="str">
        <f t="shared" si="25"/>
        <v>May</v>
      </c>
    </row>
    <row r="139" spans="1:23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8267</v>
      </c>
      <c r="O139" t="s">
        <v>8270</v>
      </c>
      <c r="P139">
        <f t="shared" si="18"/>
        <v>0</v>
      </c>
      <c r="Q139" t="e">
        <f t="shared" si="19"/>
        <v>#DIV/0!</v>
      </c>
      <c r="R139" s="16">
        <f t="shared" si="20"/>
        <v>42239.573993055557</v>
      </c>
      <c r="S139" s="18">
        <f t="shared" si="21"/>
        <v>2015</v>
      </c>
      <c r="T139" s="17" t="str">
        <f t="shared" si="22"/>
        <v>August</v>
      </c>
      <c r="U139" s="16">
        <f t="shared" si="23"/>
        <v>42289.573993055557</v>
      </c>
      <c r="V139" s="17">
        <f t="shared" si="24"/>
        <v>2015</v>
      </c>
      <c r="W139" s="17" t="str">
        <f t="shared" si="25"/>
        <v>October</v>
      </c>
    </row>
    <row r="140" spans="1:23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8267</v>
      </c>
      <c r="O140" t="s">
        <v>8270</v>
      </c>
      <c r="P140">
        <f t="shared" si="18"/>
        <v>3</v>
      </c>
      <c r="Q140">
        <f t="shared" si="19"/>
        <v>81.239999999999995</v>
      </c>
      <c r="R140" s="16">
        <f t="shared" si="20"/>
        <v>42186.257418981477</v>
      </c>
      <c r="S140" s="18">
        <f t="shared" si="21"/>
        <v>2015</v>
      </c>
      <c r="T140" s="17" t="str">
        <f t="shared" si="22"/>
        <v>July</v>
      </c>
      <c r="U140" s="16">
        <f t="shared" si="23"/>
        <v>42217.207638888889</v>
      </c>
      <c r="V140" s="17">
        <f t="shared" si="24"/>
        <v>2015</v>
      </c>
      <c r="W140" s="17" t="str">
        <f t="shared" si="25"/>
        <v>August</v>
      </c>
    </row>
    <row r="141" spans="1:23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8267</v>
      </c>
      <c r="O141" t="s">
        <v>8270</v>
      </c>
      <c r="P141">
        <f t="shared" si="18"/>
        <v>100</v>
      </c>
      <c r="Q141">
        <f t="shared" si="19"/>
        <v>500</v>
      </c>
      <c r="R141" s="16">
        <f t="shared" si="20"/>
        <v>42187.920972222222</v>
      </c>
      <c r="S141" s="18">
        <f t="shared" si="21"/>
        <v>2015</v>
      </c>
      <c r="T141" s="17" t="str">
        <f t="shared" si="22"/>
        <v>July</v>
      </c>
      <c r="U141" s="16">
        <f t="shared" si="23"/>
        <v>42197.920972222222</v>
      </c>
      <c r="V141" s="17">
        <f t="shared" si="24"/>
        <v>2015</v>
      </c>
      <c r="W141" s="17" t="str">
        <f t="shared" si="25"/>
        <v>July</v>
      </c>
    </row>
    <row r="142" spans="1:23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8267</v>
      </c>
      <c r="O142" t="s">
        <v>8270</v>
      </c>
      <c r="P142">
        <f t="shared" si="18"/>
        <v>0</v>
      </c>
      <c r="Q142" t="e">
        <f t="shared" si="19"/>
        <v>#DIV/0!</v>
      </c>
      <c r="R142" s="16">
        <f t="shared" si="20"/>
        <v>42053.198287037041</v>
      </c>
      <c r="S142" s="18">
        <f t="shared" si="21"/>
        <v>2015</v>
      </c>
      <c r="T142" s="17" t="str">
        <f t="shared" si="22"/>
        <v>February</v>
      </c>
      <c r="U142" s="16">
        <f t="shared" si="23"/>
        <v>42083.15662037037</v>
      </c>
      <c r="V142" s="17">
        <f t="shared" si="24"/>
        <v>2015</v>
      </c>
      <c r="W142" s="17" t="str">
        <f t="shared" si="25"/>
        <v>March</v>
      </c>
    </row>
    <row r="143" spans="1:23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8267</v>
      </c>
      <c r="O143" t="s">
        <v>8270</v>
      </c>
      <c r="P143">
        <f t="shared" si="18"/>
        <v>11</v>
      </c>
      <c r="Q143">
        <f t="shared" si="19"/>
        <v>46.18</v>
      </c>
      <c r="R143" s="16">
        <f t="shared" si="20"/>
        <v>42110.153043981481</v>
      </c>
      <c r="S143" s="18">
        <f t="shared" si="21"/>
        <v>2015</v>
      </c>
      <c r="T143" s="17" t="str">
        <f t="shared" si="22"/>
        <v>April</v>
      </c>
      <c r="U143" s="16">
        <f t="shared" si="23"/>
        <v>42155.153043981481</v>
      </c>
      <c r="V143" s="17">
        <f t="shared" si="24"/>
        <v>2015</v>
      </c>
      <c r="W143" s="17" t="str">
        <f t="shared" si="25"/>
        <v>May</v>
      </c>
    </row>
    <row r="144" spans="1:23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8267</v>
      </c>
      <c r="O144" t="s">
        <v>8270</v>
      </c>
      <c r="P144">
        <f t="shared" si="18"/>
        <v>0</v>
      </c>
      <c r="Q144">
        <f t="shared" si="19"/>
        <v>10</v>
      </c>
      <c r="R144" s="16">
        <f t="shared" si="20"/>
        <v>41938.893263888887</v>
      </c>
      <c r="S144" s="18">
        <f t="shared" si="21"/>
        <v>2014</v>
      </c>
      <c r="T144" s="17" t="str">
        <f t="shared" si="22"/>
        <v>October</v>
      </c>
      <c r="U144" s="16">
        <f t="shared" si="23"/>
        <v>41959.934930555552</v>
      </c>
      <c r="V144" s="17">
        <f t="shared" si="24"/>
        <v>2014</v>
      </c>
      <c r="W144" s="17" t="str">
        <f t="shared" si="25"/>
        <v>November</v>
      </c>
    </row>
    <row r="145" spans="1:23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8267</v>
      </c>
      <c r="O145" t="s">
        <v>8270</v>
      </c>
      <c r="P145">
        <f t="shared" si="18"/>
        <v>0</v>
      </c>
      <c r="Q145" t="e">
        <f t="shared" si="19"/>
        <v>#DIV/0!</v>
      </c>
      <c r="R145" s="16">
        <f t="shared" si="20"/>
        <v>42559.064143518524</v>
      </c>
      <c r="S145" s="18">
        <f t="shared" si="21"/>
        <v>2016</v>
      </c>
      <c r="T145" s="17" t="str">
        <f t="shared" si="22"/>
        <v>July</v>
      </c>
      <c r="U145" s="16">
        <f t="shared" si="23"/>
        <v>42616.246527777781</v>
      </c>
      <c r="V145" s="17">
        <f t="shared" si="24"/>
        <v>2016</v>
      </c>
      <c r="W145" s="17" t="str">
        <f t="shared" si="25"/>
        <v>September</v>
      </c>
    </row>
    <row r="146" spans="1:23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8267</v>
      </c>
      <c r="O146" t="s">
        <v>8270</v>
      </c>
      <c r="P146">
        <f t="shared" si="18"/>
        <v>28</v>
      </c>
      <c r="Q146">
        <f t="shared" si="19"/>
        <v>55.95</v>
      </c>
      <c r="R146" s="16">
        <f t="shared" si="20"/>
        <v>42047.762407407412</v>
      </c>
      <c r="S146" s="18">
        <f t="shared" si="21"/>
        <v>2015</v>
      </c>
      <c r="T146" s="17" t="str">
        <f t="shared" si="22"/>
        <v>February</v>
      </c>
      <c r="U146" s="16">
        <f t="shared" si="23"/>
        <v>42107.72074074074</v>
      </c>
      <c r="V146" s="17">
        <f t="shared" si="24"/>
        <v>2015</v>
      </c>
      <c r="W146" s="17" t="str">
        <f t="shared" si="25"/>
        <v>April</v>
      </c>
    </row>
    <row r="147" spans="1:23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8267</v>
      </c>
      <c r="O147" t="s">
        <v>8270</v>
      </c>
      <c r="P147">
        <f t="shared" si="18"/>
        <v>8</v>
      </c>
      <c r="Q147">
        <f t="shared" si="19"/>
        <v>37.56</v>
      </c>
      <c r="R147" s="16">
        <f t="shared" si="20"/>
        <v>42200.542268518519</v>
      </c>
      <c r="S147" s="18">
        <f t="shared" si="21"/>
        <v>2015</v>
      </c>
      <c r="T147" s="17" t="str">
        <f t="shared" si="22"/>
        <v>July</v>
      </c>
      <c r="U147" s="16">
        <f t="shared" si="23"/>
        <v>42227.542268518519</v>
      </c>
      <c r="V147" s="17">
        <f t="shared" si="24"/>
        <v>2015</v>
      </c>
      <c r="W147" s="17" t="str">
        <f t="shared" si="25"/>
        <v>August</v>
      </c>
    </row>
    <row r="148" spans="1:23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8267</v>
      </c>
      <c r="O148" t="s">
        <v>8270</v>
      </c>
      <c r="P148">
        <f t="shared" si="18"/>
        <v>1</v>
      </c>
      <c r="Q148">
        <f t="shared" si="19"/>
        <v>38.33</v>
      </c>
      <c r="R148" s="16">
        <f t="shared" si="20"/>
        <v>42693.016180555554</v>
      </c>
      <c r="S148" s="18">
        <f t="shared" si="21"/>
        <v>2016</v>
      </c>
      <c r="T148" s="17" t="str">
        <f t="shared" si="22"/>
        <v>November</v>
      </c>
      <c r="U148" s="16">
        <f t="shared" si="23"/>
        <v>42753.016180555554</v>
      </c>
      <c r="V148" s="17">
        <f t="shared" si="24"/>
        <v>2017</v>
      </c>
      <c r="W148" s="17" t="str">
        <f t="shared" si="25"/>
        <v>January</v>
      </c>
    </row>
    <row r="149" spans="1:23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8267</v>
      </c>
      <c r="O149" t="s">
        <v>8270</v>
      </c>
      <c r="P149">
        <f t="shared" si="18"/>
        <v>0</v>
      </c>
      <c r="Q149" t="e">
        <f t="shared" si="19"/>
        <v>#DIV/0!</v>
      </c>
      <c r="R149" s="16">
        <f t="shared" si="20"/>
        <v>41969.767824074079</v>
      </c>
      <c r="S149" s="18">
        <f t="shared" si="21"/>
        <v>2014</v>
      </c>
      <c r="T149" s="17" t="str">
        <f t="shared" si="22"/>
        <v>November</v>
      </c>
      <c r="U149" s="16">
        <f t="shared" si="23"/>
        <v>42012.762499999997</v>
      </c>
      <c r="V149" s="17">
        <f t="shared" si="24"/>
        <v>2015</v>
      </c>
      <c r="W149" s="17" t="str">
        <f t="shared" si="25"/>
        <v>January</v>
      </c>
    </row>
    <row r="150" spans="1:23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8267</v>
      </c>
      <c r="O150" t="s">
        <v>8270</v>
      </c>
      <c r="P150">
        <f t="shared" si="18"/>
        <v>0</v>
      </c>
      <c r="Q150">
        <f t="shared" si="19"/>
        <v>20</v>
      </c>
      <c r="R150" s="16">
        <f t="shared" si="20"/>
        <v>42397.281666666662</v>
      </c>
      <c r="S150" s="18">
        <f t="shared" si="21"/>
        <v>2016</v>
      </c>
      <c r="T150" s="17" t="str">
        <f t="shared" si="22"/>
        <v>January</v>
      </c>
      <c r="U150" s="16">
        <f t="shared" si="23"/>
        <v>42427.281666666662</v>
      </c>
      <c r="V150" s="17">
        <f t="shared" si="24"/>
        <v>2016</v>
      </c>
      <c r="W150" s="17" t="str">
        <f t="shared" si="25"/>
        <v>February</v>
      </c>
    </row>
    <row r="151" spans="1:23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8267</v>
      </c>
      <c r="O151" t="s">
        <v>8270</v>
      </c>
      <c r="P151">
        <f t="shared" si="18"/>
        <v>1</v>
      </c>
      <c r="Q151">
        <f t="shared" si="19"/>
        <v>15.33</v>
      </c>
      <c r="R151" s="16">
        <f t="shared" si="20"/>
        <v>41968.172106481477</v>
      </c>
      <c r="S151" s="18">
        <f t="shared" si="21"/>
        <v>2014</v>
      </c>
      <c r="T151" s="17" t="str">
        <f t="shared" si="22"/>
        <v>November</v>
      </c>
      <c r="U151" s="16">
        <f t="shared" si="23"/>
        <v>41998.333333333328</v>
      </c>
      <c r="V151" s="17">
        <f t="shared" si="24"/>
        <v>2014</v>
      </c>
      <c r="W151" s="17" t="str">
        <f t="shared" si="25"/>
        <v>December</v>
      </c>
    </row>
    <row r="152" spans="1:23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8267</v>
      </c>
      <c r="O152" t="s">
        <v>8270</v>
      </c>
      <c r="P152">
        <f t="shared" si="18"/>
        <v>23</v>
      </c>
      <c r="Q152">
        <f t="shared" si="19"/>
        <v>449.43</v>
      </c>
      <c r="R152" s="16">
        <f t="shared" si="20"/>
        <v>42090.161828703705</v>
      </c>
      <c r="S152" s="18">
        <f t="shared" si="21"/>
        <v>2015</v>
      </c>
      <c r="T152" s="17" t="str">
        <f t="shared" si="22"/>
        <v>March</v>
      </c>
      <c r="U152" s="16">
        <f t="shared" si="23"/>
        <v>42150.161828703705</v>
      </c>
      <c r="V152" s="17">
        <f t="shared" si="24"/>
        <v>2015</v>
      </c>
      <c r="W152" s="17" t="str">
        <f t="shared" si="25"/>
        <v>May</v>
      </c>
    </row>
    <row r="153" spans="1:23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8267</v>
      </c>
      <c r="O153" t="s">
        <v>8270</v>
      </c>
      <c r="P153">
        <f t="shared" si="18"/>
        <v>0</v>
      </c>
      <c r="Q153">
        <f t="shared" si="19"/>
        <v>28</v>
      </c>
      <c r="R153" s="16">
        <f t="shared" si="20"/>
        <v>42113.550821759258</v>
      </c>
      <c r="S153" s="18">
        <f t="shared" si="21"/>
        <v>2015</v>
      </c>
      <c r="T153" s="17" t="str">
        <f t="shared" si="22"/>
        <v>April</v>
      </c>
      <c r="U153" s="16">
        <f t="shared" si="23"/>
        <v>42173.550821759258</v>
      </c>
      <c r="V153" s="17">
        <f t="shared" si="24"/>
        <v>2015</v>
      </c>
      <c r="W153" s="17" t="str">
        <f t="shared" si="25"/>
        <v>June</v>
      </c>
    </row>
    <row r="154" spans="1:23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8267</v>
      </c>
      <c r="O154" t="s">
        <v>8270</v>
      </c>
      <c r="P154">
        <f t="shared" si="18"/>
        <v>0</v>
      </c>
      <c r="Q154">
        <f t="shared" si="19"/>
        <v>15</v>
      </c>
      <c r="R154" s="16">
        <f t="shared" si="20"/>
        <v>41875.077546296299</v>
      </c>
      <c r="S154" s="18">
        <f t="shared" si="21"/>
        <v>2014</v>
      </c>
      <c r="T154" s="17" t="str">
        <f t="shared" si="22"/>
        <v>August</v>
      </c>
      <c r="U154" s="16">
        <f t="shared" si="23"/>
        <v>41905.077546296299</v>
      </c>
      <c r="V154" s="17">
        <f t="shared" si="24"/>
        <v>2014</v>
      </c>
      <c r="W154" s="17" t="str">
        <f t="shared" si="25"/>
        <v>September</v>
      </c>
    </row>
    <row r="155" spans="1:23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8267</v>
      </c>
      <c r="O155" t="s">
        <v>8270</v>
      </c>
      <c r="P155">
        <f t="shared" si="18"/>
        <v>1</v>
      </c>
      <c r="Q155">
        <f t="shared" si="19"/>
        <v>35.9</v>
      </c>
      <c r="R155" s="16">
        <f t="shared" si="20"/>
        <v>41933.586157407408</v>
      </c>
      <c r="S155" s="18">
        <f t="shared" si="21"/>
        <v>2014</v>
      </c>
      <c r="T155" s="17" t="str">
        <f t="shared" si="22"/>
        <v>October</v>
      </c>
      <c r="U155" s="16">
        <f t="shared" si="23"/>
        <v>41975.627824074079</v>
      </c>
      <c r="V155" s="17">
        <f t="shared" si="24"/>
        <v>2014</v>
      </c>
      <c r="W155" s="17" t="str">
        <f t="shared" si="25"/>
        <v>December</v>
      </c>
    </row>
    <row r="156" spans="1:23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8267</v>
      </c>
      <c r="O156" t="s">
        <v>8270</v>
      </c>
      <c r="P156">
        <f t="shared" si="18"/>
        <v>3</v>
      </c>
      <c r="Q156">
        <f t="shared" si="19"/>
        <v>13.33</v>
      </c>
      <c r="R156" s="16">
        <f t="shared" si="20"/>
        <v>42115.547395833331</v>
      </c>
      <c r="S156" s="18">
        <f t="shared" si="21"/>
        <v>2015</v>
      </c>
      <c r="T156" s="17" t="str">
        <f t="shared" si="22"/>
        <v>April</v>
      </c>
      <c r="U156" s="16">
        <f t="shared" si="23"/>
        <v>42158.547395833331</v>
      </c>
      <c r="V156" s="17">
        <f t="shared" si="24"/>
        <v>2015</v>
      </c>
      <c r="W156" s="17" t="str">
        <f t="shared" si="25"/>
        <v>June</v>
      </c>
    </row>
    <row r="157" spans="1:23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8267</v>
      </c>
      <c r="O157" t="s">
        <v>8270</v>
      </c>
      <c r="P157">
        <f t="shared" si="18"/>
        <v>0</v>
      </c>
      <c r="Q157">
        <f t="shared" si="19"/>
        <v>20.25</v>
      </c>
      <c r="R157" s="16">
        <f t="shared" si="20"/>
        <v>42168.559432870374</v>
      </c>
      <c r="S157" s="18">
        <f t="shared" si="21"/>
        <v>2015</v>
      </c>
      <c r="T157" s="17" t="str">
        <f t="shared" si="22"/>
        <v>June</v>
      </c>
      <c r="U157" s="16">
        <f t="shared" si="23"/>
        <v>42208.559432870374</v>
      </c>
      <c r="V157" s="17">
        <f t="shared" si="24"/>
        <v>2015</v>
      </c>
      <c r="W157" s="17" t="str">
        <f t="shared" si="25"/>
        <v>July</v>
      </c>
    </row>
    <row r="158" spans="1:23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8267</v>
      </c>
      <c r="O158" t="s">
        <v>8270</v>
      </c>
      <c r="P158">
        <f t="shared" si="18"/>
        <v>5</v>
      </c>
      <c r="Q158">
        <f t="shared" si="19"/>
        <v>119</v>
      </c>
      <c r="R158" s="16">
        <f t="shared" si="20"/>
        <v>41794.124953703707</v>
      </c>
      <c r="S158" s="18">
        <f t="shared" si="21"/>
        <v>2014</v>
      </c>
      <c r="T158" s="17" t="str">
        <f t="shared" si="22"/>
        <v>June</v>
      </c>
      <c r="U158" s="16">
        <f t="shared" si="23"/>
        <v>41854.124953703707</v>
      </c>
      <c r="V158" s="17">
        <f t="shared" si="24"/>
        <v>2014</v>
      </c>
      <c r="W158" s="17" t="str">
        <f t="shared" si="25"/>
        <v>August</v>
      </c>
    </row>
    <row r="159" spans="1:23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8267</v>
      </c>
      <c r="O159" t="s">
        <v>8270</v>
      </c>
      <c r="P159">
        <f t="shared" si="18"/>
        <v>0</v>
      </c>
      <c r="Q159">
        <f t="shared" si="19"/>
        <v>4</v>
      </c>
      <c r="R159" s="16">
        <f t="shared" si="20"/>
        <v>42396.911712962959</v>
      </c>
      <c r="S159" s="18">
        <f t="shared" si="21"/>
        <v>2016</v>
      </c>
      <c r="T159" s="17" t="str">
        <f t="shared" si="22"/>
        <v>January</v>
      </c>
      <c r="U159" s="16">
        <f t="shared" si="23"/>
        <v>42426.911712962959</v>
      </c>
      <c r="V159" s="17">
        <f t="shared" si="24"/>
        <v>2016</v>
      </c>
      <c r="W159" s="17" t="str">
        <f t="shared" si="25"/>
        <v>February</v>
      </c>
    </row>
    <row r="160" spans="1:23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8267</v>
      </c>
      <c r="O160" t="s">
        <v>8270</v>
      </c>
      <c r="P160">
        <f t="shared" si="18"/>
        <v>0</v>
      </c>
      <c r="Q160" t="e">
        <f t="shared" si="19"/>
        <v>#DIV/0!</v>
      </c>
      <c r="R160" s="16">
        <f t="shared" si="20"/>
        <v>41904.07671296296</v>
      </c>
      <c r="S160" s="18">
        <f t="shared" si="21"/>
        <v>2014</v>
      </c>
      <c r="T160" s="17" t="str">
        <f t="shared" si="22"/>
        <v>September</v>
      </c>
      <c r="U160" s="16">
        <f t="shared" si="23"/>
        <v>41934.07671296296</v>
      </c>
      <c r="V160" s="17">
        <f t="shared" si="24"/>
        <v>2014</v>
      </c>
      <c r="W160" s="17" t="str">
        <f t="shared" si="25"/>
        <v>October</v>
      </c>
    </row>
    <row r="161" spans="1:23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8267</v>
      </c>
      <c r="O161" t="s">
        <v>8270</v>
      </c>
      <c r="P161">
        <f t="shared" si="18"/>
        <v>0</v>
      </c>
      <c r="Q161">
        <f t="shared" si="19"/>
        <v>10</v>
      </c>
      <c r="R161" s="16">
        <f t="shared" si="20"/>
        <v>42514.434548611112</v>
      </c>
      <c r="S161" s="18">
        <f t="shared" si="21"/>
        <v>2016</v>
      </c>
      <c r="T161" s="17" t="str">
        <f t="shared" si="22"/>
        <v>May</v>
      </c>
      <c r="U161" s="16">
        <f t="shared" si="23"/>
        <v>42554.434548611112</v>
      </c>
      <c r="V161" s="17">
        <f t="shared" si="24"/>
        <v>2016</v>
      </c>
      <c r="W161" s="17" t="str">
        <f t="shared" si="25"/>
        <v>July</v>
      </c>
    </row>
    <row r="162" spans="1:23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8267</v>
      </c>
      <c r="O162" t="s">
        <v>8271</v>
      </c>
      <c r="P162">
        <f t="shared" si="18"/>
        <v>0</v>
      </c>
      <c r="Q162" t="e">
        <f t="shared" si="19"/>
        <v>#DIV/0!</v>
      </c>
      <c r="R162" s="16">
        <f t="shared" si="20"/>
        <v>42171.913090277783</v>
      </c>
      <c r="S162" s="18">
        <f t="shared" si="21"/>
        <v>2015</v>
      </c>
      <c r="T162" s="17" t="str">
        <f t="shared" si="22"/>
        <v>June</v>
      </c>
      <c r="U162" s="16">
        <f t="shared" si="23"/>
        <v>42231.913090277783</v>
      </c>
      <c r="V162" s="17">
        <f t="shared" si="24"/>
        <v>2015</v>
      </c>
      <c r="W162" s="17" t="str">
        <f t="shared" si="25"/>
        <v>August</v>
      </c>
    </row>
    <row r="163" spans="1:23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8267</v>
      </c>
      <c r="O163" t="s">
        <v>8271</v>
      </c>
      <c r="P163">
        <f t="shared" si="18"/>
        <v>0</v>
      </c>
      <c r="Q163">
        <f t="shared" si="19"/>
        <v>5</v>
      </c>
      <c r="R163" s="16">
        <f t="shared" si="20"/>
        <v>41792.687442129631</v>
      </c>
      <c r="S163" s="18">
        <f t="shared" si="21"/>
        <v>2014</v>
      </c>
      <c r="T163" s="17" t="str">
        <f t="shared" si="22"/>
        <v>June</v>
      </c>
      <c r="U163" s="16">
        <f t="shared" si="23"/>
        <v>41822.687442129631</v>
      </c>
      <c r="V163" s="17">
        <f t="shared" si="24"/>
        <v>2014</v>
      </c>
      <c r="W163" s="17" t="str">
        <f t="shared" si="25"/>
        <v>July</v>
      </c>
    </row>
    <row r="164" spans="1:23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8267</v>
      </c>
      <c r="O164" t="s">
        <v>8271</v>
      </c>
      <c r="P164">
        <f t="shared" si="18"/>
        <v>16</v>
      </c>
      <c r="Q164">
        <f t="shared" si="19"/>
        <v>43.5</v>
      </c>
      <c r="R164" s="16">
        <f t="shared" si="20"/>
        <v>41835.126805555556</v>
      </c>
      <c r="S164" s="18">
        <f t="shared" si="21"/>
        <v>2014</v>
      </c>
      <c r="T164" s="17" t="str">
        <f t="shared" si="22"/>
        <v>July</v>
      </c>
      <c r="U164" s="16">
        <f t="shared" si="23"/>
        <v>41867.987500000003</v>
      </c>
      <c r="V164" s="17">
        <f t="shared" si="24"/>
        <v>2014</v>
      </c>
      <c r="W164" s="17" t="str">
        <f t="shared" si="25"/>
        <v>August</v>
      </c>
    </row>
    <row r="165" spans="1:23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8267</v>
      </c>
      <c r="O165" t="s">
        <v>8271</v>
      </c>
      <c r="P165">
        <f t="shared" si="18"/>
        <v>0</v>
      </c>
      <c r="Q165" t="e">
        <f t="shared" si="19"/>
        <v>#DIV/0!</v>
      </c>
      <c r="R165" s="16">
        <f t="shared" si="20"/>
        <v>42243.961273148147</v>
      </c>
      <c r="S165" s="18">
        <f t="shared" si="21"/>
        <v>2015</v>
      </c>
      <c r="T165" s="17" t="str">
        <f t="shared" si="22"/>
        <v>August</v>
      </c>
      <c r="U165" s="16">
        <f t="shared" si="23"/>
        <v>42278</v>
      </c>
      <c r="V165" s="17">
        <f t="shared" si="24"/>
        <v>2015</v>
      </c>
      <c r="W165" s="17" t="str">
        <f t="shared" si="25"/>
        <v>October</v>
      </c>
    </row>
    <row r="166" spans="1:23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8267</v>
      </c>
      <c r="O166" t="s">
        <v>8271</v>
      </c>
      <c r="P166">
        <f t="shared" si="18"/>
        <v>1</v>
      </c>
      <c r="Q166">
        <f t="shared" si="19"/>
        <v>91.43</v>
      </c>
      <c r="R166" s="16">
        <f t="shared" si="20"/>
        <v>41841.762743055559</v>
      </c>
      <c r="S166" s="18">
        <f t="shared" si="21"/>
        <v>2014</v>
      </c>
      <c r="T166" s="17" t="str">
        <f t="shared" si="22"/>
        <v>July</v>
      </c>
      <c r="U166" s="16">
        <f t="shared" si="23"/>
        <v>41901.762743055559</v>
      </c>
      <c r="V166" s="17">
        <f t="shared" si="24"/>
        <v>2014</v>
      </c>
      <c r="W166" s="17" t="str">
        <f t="shared" si="25"/>
        <v>September</v>
      </c>
    </row>
    <row r="167" spans="1:23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8267</v>
      </c>
      <c r="O167" t="s">
        <v>8271</v>
      </c>
      <c r="P167">
        <f t="shared" si="18"/>
        <v>0</v>
      </c>
      <c r="Q167" t="e">
        <f t="shared" si="19"/>
        <v>#DIV/0!</v>
      </c>
      <c r="R167" s="16">
        <f t="shared" si="20"/>
        <v>42351.658842592587</v>
      </c>
      <c r="S167" s="18">
        <f t="shared" si="21"/>
        <v>2015</v>
      </c>
      <c r="T167" s="17" t="str">
        <f t="shared" si="22"/>
        <v>December</v>
      </c>
      <c r="U167" s="16">
        <f t="shared" si="23"/>
        <v>42381.658842592587</v>
      </c>
      <c r="V167" s="17">
        <f t="shared" si="24"/>
        <v>2016</v>
      </c>
      <c r="W167" s="17" t="str">
        <f t="shared" si="25"/>
        <v>January</v>
      </c>
    </row>
    <row r="168" spans="1:23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8267</v>
      </c>
      <c r="O168" t="s">
        <v>8271</v>
      </c>
      <c r="P168">
        <f t="shared" si="18"/>
        <v>60</v>
      </c>
      <c r="Q168">
        <f t="shared" si="19"/>
        <v>3000</v>
      </c>
      <c r="R168" s="16">
        <f t="shared" si="20"/>
        <v>42721.075949074075</v>
      </c>
      <c r="S168" s="18">
        <f t="shared" si="21"/>
        <v>2016</v>
      </c>
      <c r="T168" s="17" t="str">
        <f t="shared" si="22"/>
        <v>December</v>
      </c>
      <c r="U168" s="16">
        <f t="shared" si="23"/>
        <v>42751.075949074075</v>
      </c>
      <c r="V168" s="17">
        <f t="shared" si="24"/>
        <v>2017</v>
      </c>
      <c r="W168" s="17" t="str">
        <f t="shared" si="25"/>
        <v>January</v>
      </c>
    </row>
    <row r="169" spans="1:23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8267</v>
      </c>
      <c r="O169" t="s">
        <v>8271</v>
      </c>
      <c r="P169">
        <f t="shared" si="18"/>
        <v>0</v>
      </c>
      <c r="Q169">
        <f t="shared" si="19"/>
        <v>5.5</v>
      </c>
      <c r="R169" s="16">
        <f t="shared" si="20"/>
        <v>42160.927488425921</v>
      </c>
      <c r="S169" s="18">
        <f t="shared" si="21"/>
        <v>2015</v>
      </c>
      <c r="T169" s="17" t="str">
        <f t="shared" si="22"/>
        <v>June</v>
      </c>
      <c r="U169" s="16">
        <f t="shared" si="23"/>
        <v>42220.927488425921</v>
      </c>
      <c r="V169" s="17">
        <f t="shared" si="24"/>
        <v>2015</v>
      </c>
      <c r="W169" s="17" t="str">
        <f t="shared" si="25"/>
        <v>August</v>
      </c>
    </row>
    <row r="170" spans="1:23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8267</v>
      </c>
      <c r="O170" t="s">
        <v>8271</v>
      </c>
      <c r="P170">
        <f t="shared" si="18"/>
        <v>4</v>
      </c>
      <c r="Q170">
        <f t="shared" si="19"/>
        <v>108.33</v>
      </c>
      <c r="R170" s="16">
        <f t="shared" si="20"/>
        <v>42052.83530092593</v>
      </c>
      <c r="S170" s="18">
        <f t="shared" si="21"/>
        <v>2015</v>
      </c>
      <c r="T170" s="17" t="str">
        <f t="shared" si="22"/>
        <v>February</v>
      </c>
      <c r="U170" s="16">
        <f t="shared" si="23"/>
        <v>42082.793634259258</v>
      </c>
      <c r="V170" s="17">
        <f t="shared" si="24"/>
        <v>2015</v>
      </c>
      <c r="W170" s="17" t="str">
        <f t="shared" si="25"/>
        <v>March</v>
      </c>
    </row>
    <row r="171" spans="1:23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8267</v>
      </c>
      <c r="O171" t="s">
        <v>8271</v>
      </c>
      <c r="P171">
        <f t="shared" si="18"/>
        <v>22</v>
      </c>
      <c r="Q171">
        <f t="shared" si="19"/>
        <v>56</v>
      </c>
      <c r="R171" s="16">
        <f t="shared" si="20"/>
        <v>41900.505312499998</v>
      </c>
      <c r="S171" s="18">
        <f t="shared" si="21"/>
        <v>2014</v>
      </c>
      <c r="T171" s="17" t="str">
        <f t="shared" si="22"/>
        <v>September</v>
      </c>
      <c r="U171" s="16">
        <f t="shared" si="23"/>
        <v>41930.505312499998</v>
      </c>
      <c r="V171" s="17">
        <f t="shared" si="24"/>
        <v>2014</v>
      </c>
      <c r="W171" s="17" t="str">
        <f t="shared" si="25"/>
        <v>October</v>
      </c>
    </row>
    <row r="172" spans="1:23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8267</v>
      </c>
      <c r="O172" t="s">
        <v>8271</v>
      </c>
      <c r="P172">
        <f t="shared" si="18"/>
        <v>3</v>
      </c>
      <c r="Q172">
        <f t="shared" si="19"/>
        <v>32.5</v>
      </c>
      <c r="R172" s="16">
        <f t="shared" si="20"/>
        <v>42216.977812500001</v>
      </c>
      <c r="S172" s="18">
        <f t="shared" si="21"/>
        <v>2015</v>
      </c>
      <c r="T172" s="17" t="str">
        <f t="shared" si="22"/>
        <v>July</v>
      </c>
      <c r="U172" s="16">
        <f t="shared" si="23"/>
        <v>42246.227777777778</v>
      </c>
      <c r="V172" s="17">
        <f t="shared" si="24"/>
        <v>2015</v>
      </c>
      <c r="W172" s="17" t="str">
        <f t="shared" si="25"/>
        <v>August</v>
      </c>
    </row>
    <row r="173" spans="1:23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8267</v>
      </c>
      <c r="O173" t="s">
        <v>8271</v>
      </c>
      <c r="P173">
        <f t="shared" si="18"/>
        <v>0</v>
      </c>
      <c r="Q173">
        <f t="shared" si="19"/>
        <v>1</v>
      </c>
      <c r="R173" s="16">
        <f t="shared" si="20"/>
        <v>42534.180717592593</v>
      </c>
      <c r="S173" s="18">
        <f t="shared" si="21"/>
        <v>2016</v>
      </c>
      <c r="T173" s="17" t="str">
        <f t="shared" si="22"/>
        <v>June</v>
      </c>
      <c r="U173" s="16">
        <f t="shared" si="23"/>
        <v>42594.180717592593</v>
      </c>
      <c r="V173" s="17">
        <f t="shared" si="24"/>
        <v>2016</v>
      </c>
      <c r="W173" s="17" t="str">
        <f t="shared" si="25"/>
        <v>August</v>
      </c>
    </row>
    <row r="174" spans="1:23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8267</v>
      </c>
      <c r="O174" t="s">
        <v>8271</v>
      </c>
      <c r="P174">
        <f t="shared" si="18"/>
        <v>0</v>
      </c>
      <c r="Q174" t="e">
        <f t="shared" si="19"/>
        <v>#DIV/0!</v>
      </c>
      <c r="R174" s="16">
        <f t="shared" si="20"/>
        <v>42047.394942129627</v>
      </c>
      <c r="S174" s="18">
        <f t="shared" si="21"/>
        <v>2015</v>
      </c>
      <c r="T174" s="17" t="str">
        <f t="shared" si="22"/>
        <v>February</v>
      </c>
      <c r="U174" s="16">
        <f t="shared" si="23"/>
        <v>42082.353275462956</v>
      </c>
      <c r="V174" s="17">
        <f t="shared" si="24"/>
        <v>2015</v>
      </c>
      <c r="W174" s="17" t="str">
        <f t="shared" si="25"/>
        <v>March</v>
      </c>
    </row>
    <row r="175" spans="1:23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8267</v>
      </c>
      <c r="O175" t="s">
        <v>8271</v>
      </c>
      <c r="P175">
        <f t="shared" si="18"/>
        <v>0</v>
      </c>
      <c r="Q175" t="e">
        <f t="shared" si="19"/>
        <v>#DIV/0!</v>
      </c>
      <c r="R175" s="16">
        <f t="shared" si="20"/>
        <v>42033.573009259257</v>
      </c>
      <c r="S175" s="18">
        <f t="shared" si="21"/>
        <v>2015</v>
      </c>
      <c r="T175" s="17" t="str">
        <f t="shared" si="22"/>
        <v>January</v>
      </c>
      <c r="U175" s="16">
        <f t="shared" si="23"/>
        <v>42063.573009259257</v>
      </c>
      <c r="V175" s="17">
        <f t="shared" si="24"/>
        <v>2015</v>
      </c>
      <c r="W175" s="17" t="str">
        <f t="shared" si="25"/>
        <v>February</v>
      </c>
    </row>
    <row r="176" spans="1:23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8267</v>
      </c>
      <c r="O176" t="s">
        <v>8271</v>
      </c>
      <c r="P176">
        <f t="shared" si="18"/>
        <v>0</v>
      </c>
      <c r="Q176" t="e">
        <f t="shared" si="19"/>
        <v>#DIV/0!</v>
      </c>
      <c r="R176" s="16">
        <f t="shared" si="20"/>
        <v>42072.758981481486</v>
      </c>
      <c r="S176" s="18">
        <f t="shared" si="21"/>
        <v>2015</v>
      </c>
      <c r="T176" s="17" t="str">
        <f t="shared" si="22"/>
        <v>March</v>
      </c>
      <c r="U176" s="16">
        <f t="shared" si="23"/>
        <v>42132.758981481486</v>
      </c>
      <c r="V176" s="17">
        <f t="shared" si="24"/>
        <v>2015</v>
      </c>
      <c r="W176" s="17" t="str">
        <f t="shared" si="25"/>
        <v>May</v>
      </c>
    </row>
    <row r="177" spans="1:23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8267</v>
      </c>
      <c r="O177" t="s">
        <v>8271</v>
      </c>
      <c r="P177">
        <f t="shared" si="18"/>
        <v>6</v>
      </c>
      <c r="Q177">
        <f t="shared" si="19"/>
        <v>49.88</v>
      </c>
      <c r="R177" s="16">
        <f t="shared" si="20"/>
        <v>41855.777905092589</v>
      </c>
      <c r="S177" s="18">
        <f t="shared" si="21"/>
        <v>2014</v>
      </c>
      <c r="T177" s="17" t="str">
        <f t="shared" si="22"/>
        <v>August</v>
      </c>
      <c r="U177" s="16">
        <f t="shared" si="23"/>
        <v>41880.777905092589</v>
      </c>
      <c r="V177" s="17">
        <f t="shared" si="24"/>
        <v>2014</v>
      </c>
      <c r="W177" s="17" t="str">
        <f t="shared" si="25"/>
        <v>August</v>
      </c>
    </row>
    <row r="178" spans="1:23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8267</v>
      </c>
      <c r="O178" t="s">
        <v>8271</v>
      </c>
      <c r="P178">
        <f t="shared" si="18"/>
        <v>0</v>
      </c>
      <c r="Q178" t="e">
        <f t="shared" si="19"/>
        <v>#DIV/0!</v>
      </c>
      <c r="R178" s="16">
        <f t="shared" si="20"/>
        <v>42191.824062500003</v>
      </c>
      <c r="S178" s="18">
        <f t="shared" si="21"/>
        <v>2015</v>
      </c>
      <c r="T178" s="17" t="str">
        <f t="shared" si="22"/>
        <v>July</v>
      </c>
      <c r="U178" s="16">
        <f t="shared" si="23"/>
        <v>42221.824062500003</v>
      </c>
      <c r="V178" s="17">
        <f t="shared" si="24"/>
        <v>2015</v>
      </c>
      <c r="W178" s="17" t="str">
        <f t="shared" si="25"/>
        <v>August</v>
      </c>
    </row>
    <row r="179" spans="1:23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8267</v>
      </c>
      <c r="O179" t="s">
        <v>8271</v>
      </c>
      <c r="P179">
        <f t="shared" si="18"/>
        <v>40</v>
      </c>
      <c r="Q179">
        <f t="shared" si="19"/>
        <v>25.71</v>
      </c>
      <c r="R179" s="16">
        <f t="shared" si="20"/>
        <v>42070.047754629632</v>
      </c>
      <c r="S179" s="18">
        <f t="shared" si="21"/>
        <v>2015</v>
      </c>
      <c r="T179" s="17" t="str">
        <f t="shared" si="22"/>
        <v>March</v>
      </c>
      <c r="U179" s="16">
        <f t="shared" si="23"/>
        <v>42087.00608796296</v>
      </c>
      <c r="V179" s="17">
        <f t="shared" si="24"/>
        <v>2015</v>
      </c>
      <c r="W179" s="17" t="str">
        <f t="shared" si="25"/>
        <v>March</v>
      </c>
    </row>
    <row r="180" spans="1:23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8267</v>
      </c>
      <c r="O180" t="s">
        <v>8271</v>
      </c>
      <c r="P180">
        <f t="shared" si="18"/>
        <v>0</v>
      </c>
      <c r="Q180" t="e">
        <f t="shared" si="19"/>
        <v>#DIV/0!</v>
      </c>
      <c r="R180" s="16">
        <f t="shared" si="20"/>
        <v>42304.955381944441</v>
      </c>
      <c r="S180" s="18">
        <f t="shared" si="21"/>
        <v>2015</v>
      </c>
      <c r="T180" s="17" t="str">
        <f t="shared" si="22"/>
        <v>October</v>
      </c>
      <c r="U180" s="16">
        <f t="shared" si="23"/>
        <v>42334.997048611112</v>
      </c>
      <c r="V180" s="17">
        <f t="shared" si="24"/>
        <v>2015</v>
      </c>
      <c r="W180" s="17" t="str">
        <f t="shared" si="25"/>
        <v>November</v>
      </c>
    </row>
    <row r="181" spans="1:23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8267</v>
      </c>
      <c r="O181" t="s">
        <v>8271</v>
      </c>
      <c r="P181">
        <f t="shared" si="18"/>
        <v>20</v>
      </c>
      <c r="Q181">
        <f t="shared" si="19"/>
        <v>100</v>
      </c>
      <c r="R181" s="16">
        <f t="shared" si="20"/>
        <v>42403.080497685187</v>
      </c>
      <c r="S181" s="18">
        <f t="shared" si="21"/>
        <v>2016</v>
      </c>
      <c r="T181" s="17" t="str">
        <f t="shared" si="22"/>
        <v>February</v>
      </c>
      <c r="U181" s="16">
        <f t="shared" si="23"/>
        <v>42433.080497685187</v>
      </c>
      <c r="V181" s="17">
        <f t="shared" si="24"/>
        <v>2016</v>
      </c>
      <c r="W181" s="17" t="str">
        <f t="shared" si="25"/>
        <v>March</v>
      </c>
    </row>
    <row r="182" spans="1:23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8267</v>
      </c>
      <c r="O182" t="s">
        <v>8271</v>
      </c>
      <c r="P182">
        <f t="shared" si="18"/>
        <v>33</v>
      </c>
      <c r="Q182">
        <f t="shared" si="19"/>
        <v>30.85</v>
      </c>
      <c r="R182" s="16">
        <f t="shared" si="20"/>
        <v>42067.991238425922</v>
      </c>
      <c r="S182" s="18">
        <f t="shared" si="21"/>
        <v>2015</v>
      </c>
      <c r="T182" s="17" t="str">
        <f t="shared" si="22"/>
        <v>March</v>
      </c>
      <c r="U182" s="16">
        <f t="shared" si="23"/>
        <v>42107.791666666672</v>
      </c>
      <c r="V182" s="17">
        <f t="shared" si="24"/>
        <v>2015</v>
      </c>
      <c r="W182" s="17" t="str">
        <f t="shared" si="25"/>
        <v>April</v>
      </c>
    </row>
    <row r="183" spans="1:23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8267</v>
      </c>
      <c r="O183" t="s">
        <v>8271</v>
      </c>
      <c r="P183">
        <f t="shared" si="18"/>
        <v>21</v>
      </c>
      <c r="Q183">
        <f t="shared" si="19"/>
        <v>180.5</v>
      </c>
      <c r="R183" s="16">
        <f t="shared" si="20"/>
        <v>42147.741840277777</v>
      </c>
      <c r="S183" s="18">
        <f t="shared" si="21"/>
        <v>2015</v>
      </c>
      <c r="T183" s="17" t="str">
        <f t="shared" si="22"/>
        <v>May</v>
      </c>
      <c r="U183" s="16">
        <f t="shared" si="23"/>
        <v>42177.741840277777</v>
      </c>
      <c r="V183" s="17">
        <f t="shared" si="24"/>
        <v>2015</v>
      </c>
      <c r="W183" s="17" t="str">
        <f t="shared" si="25"/>
        <v>June</v>
      </c>
    </row>
    <row r="184" spans="1:23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8267</v>
      </c>
      <c r="O184" t="s">
        <v>8271</v>
      </c>
      <c r="P184">
        <f t="shared" si="18"/>
        <v>0</v>
      </c>
      <c r="Q184" t="e">
        <f t="shared" si="19"/>
        <v>#DIV/0!</v>
      </c>
      <c r="R184" s="16">
        <f t="shared" si="20"/>
        <v>42712.011944444443</v>
      </c>
      <c r="S184" s="18">
        <f t="shared" si="21"/>
        <v>2016</v>
      </c>
      <c r="T184" s="17" t="str">
        <f t="shared" si="22"/>
        <v>December</v>
      </c>
      <c r="U184" s="16">
        <f t="shared" si="23"/>
        <v>42742.011944444443</v>
      </c>
      <c r="V184" s="17">
        <f t="shared" si="24"/>
        <v>2017</v>
      </c>
      <c r="W184" s="17" t="str">
        <f t="shared" si="25"/>
        <v>January</v>
      </c>
    </row>
    <row r="185" spans="1:23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8267</v>
      </c>
      <c r="O185" t="s">
        <v>8271</v>
      </c>
      <c r="P185">
        <f t="shared" si="18"/>
        <v>36</v>
      </c>
      <c r="Q185">
        <f t="shared" si="19"/>
        <v>373.5</v>
      </c>
      <c r="R185" s="16">
        <f t="shared" si="20"/>
        <v>41939.810300925928</v>
      </c>
      <c r="S185" s="18">
        <f t="shared" si="21"/>
        <v>2014</v>
      </c>
      <c r="T185" s="17" t="str">
        <f t="shared" si="22"/>
        <v>October</v>
      </c>
      <c r="U185" s="16">
        <f t="shared" si="23"/>
        <v>41969.851967592593</v>
      </c>
      <c r="V185" s="17">
        <f t="shared" si="24"/>
        <v>2014</v>
      </c>
      <c r="W185" s="17" t="str">
        <f t="shared" si="25"/>
        <v>November</v>
      </c>
    </row>
    <row r="186" spans="1:23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8267</v>
      </c>
      <c r="O186" t="s">
        <v>8271</v>
      </c>
      <c r="P186">
        <f t="shared" si="18"/>
        <v>3</v>
      </c>
      <c r="Q186">
        <f t="shared" si="19"/>
        <v>25.5</v>
      </c>
      <c r="R186" s="16">
        <f t="shared" si="20"/>
        <v>41825.791226851856</v>
      </c>
      <c r="S186" s="18">
        <f t="shared" si="21"/>
        <v>2014</v>
      </c>
      <c r="T186" s="17" t="str">
        <f t="shared" si="22"/>
        <v>July</v>
      </c>
      <c r="U186" s="16">
        <f t="shared" si="23"/>
        <v>41883.165972222225</v>
      </c>
      <c r="V186" s="17">
        <f t="shared" si="24"/>
        <v>2014</v>
      </c>
      <c r="W186" s="17" t="str">
        <f t="shared" si="25"/>
        <v>September</v>
      </c>
    </row>
    <row r="187" spans="1:23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8267</v>
      </c>
      <c r="O187" t="s">
        <v>8271</v>
      </c>
      <c r="P187">
        <f t="shared" si="18"/>
        <v>6</v>
      </c>
      <c r="Q187">
        <f t="shared" si="19"/>
        <v>220</v>
      </c>
      <c r="R187" s="16">
        <f t="shared" si="20"/>
        <v>42570.91133101852</v>
      </c>
      <c r="S187" s="18">
        <f t="shared" si="21"/>
        <v>2016</v>
      </c>
      <c r="T187" s="17" t="str">
        <f t="shared" si="22"/>
        <v>July</v>
      </c>
      <c r="U187" s="16">
        <f t="shared" si="23"/>
        <v>42600.91133101852</v>
      </c>
      <c r="V187" s="17">
        <f t="shared" si="24"/>
        <v>2016</v>
      </c>
      <c r="W187" s="17" t="str">
        <f t="shared" si="25"/>
        <v>August</v>
      </c>
    </row>
    <row r="188" spans="1:23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8267</v>
      </c>
      <c r="O188" t="s">
        <v>8271</v>
      </c>
      <c r="P188">
        <f t="shared" si="18"/>
        <v>0</v>
      </c>
      <c r="Q188" t="e">
        <f t="shared" si="19"/>
        <v>#DIV/0!</v>
      </c>
      <c r="R188" s="16">
        <f t="shared" si="20"/>
        <v>42767.812893518523</v>
      </c>
      <c r="S188" s="18">
        <f t="shared" si="21"/>
        <v>2017</v>
      </c>
      <c r="T188" s="17" t="str">
        <f t="shared" si="22"/>
        <v>February</v>
      </c>
      <c r="U188" s="16">
        <f t="shared" si="23"/>
        <v>42797.833333333328</v>
      </c>
      <c r="V188" s="17">
        <f t="shared" si="24"/>
        <v>2017</v>
      </c>
      <c r="W188" s="17" t="str">
        <f t="shared" si="25"/>
        <v>March</v>
      </c>
    </row>
    <row r="189" spans="1:23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8267</v>
      </c>
      <c r="O189" t="s">
        <v>8271</v>
      </c>
      <c r="P189">
        <f t="shared" si="18"/>
        <v>16</v>
      </c>
      <c r="Q189">
        <f t="shared" si="19"/>
        <v>160</v>
      </c>
      <c r="R189" s="16">
        <f t="shared" si="20"/>
        <v>42182.234456018516</v>
      </c>
      <c r="S189" s="18">
        <f t="shared" si="21"/>
        <v>2015</v>
      </c>
      <c r="T189" s="17" t="str">
        <f t="shared" si="22"/>
        <v>June</v>
      </c>
      <c r="U189" s="16">
        <f t="shared" si="23"/>
        <v>42206.290972222225</v>
      </c>
      <c r="V189" s="17">
        <f t="shared" si="24"/>
        <v>2015</v>
      </c>
      <c r="W189" s="17" t="str">
        <f t="shared" si="25"/>
        <v>July</v>
      </c>
    </row>
    <row r="190" spans="1:23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8267</v>
      </c>
      <c r="O190" t="s">
        <v>8271</v>
      </c>
      <c r="P190">
        <f t="shared" si="18"/>
        <v>0</v>
      </c>
      <c r="Q190" t="e">
        <f t="shared" si="19"/>
        <v>#DIV/0!</v>
      </c>
      <c r="R190" s="16">
        <f t="shared" si="20"/>
        <v>41857.18304398148</v>
      </c>
      <c r="S190" s="18">
        <f t="shared" si="21"/>
        <v>2014</v>
      </c>
      <c r="T190" s="17" t="str">
        <f t="shared" si="22"/>
        <v>August</v>
      </c>
      <c r="U190" s="16">
        <f t="shared" si="23"/>
        <v>41887.18304398148</v>
      </c>
      <c r="V190" s="17">
        <f t="shared" si="24"/>
        <v>2014</v>
      </c>
      <c r="W190" s="17" t="str">
        <f t="shared" si="25"/>
        <v>September</v>
      </c>
    </row>
    <row r="191" spans="1:23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8267</v>
      </c>
      <c r="O191" t="s">
        <v>8271</v>
      </c>
      <c r="P191">
        <f t="shared" si="18"/>
        <v>0</v>
      </c>
      <c r="Q191">
        <f t="shared" si="19"/>
        <v>69</v>
      </c>
      <c r="R191" s="16">
        <f t="shared" si="20"/>
        <v>42556.690706018519</v>
      </c>
      <c r="S191" s="18">
        <f t="shared" si="21"/>
        <v>2016</v>
      </c>
      <c r="T191" s="17" t="str">
        <f t="shared" si="22"/>
        <v>July</v>
      </c>
      <c r="U191" s="16">
        <f t="shared" si="23"/>
        <v>42616.690706018519</v>
      </c>
      <c r="V191" s="17">
        <f t="shared" si="24"/>
        <v>2016</v>
      </c>
      <c r="W191" s="17" t="str">
        <f t="shared" si="25"/>
        <v>September</v>
      </c>
    </row>
    <row r="192" spans="1:23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8267</v>
      </c>
      <c r="O192" t="s">
        <v>8271</v>
      </c>
      <c r="P192">
        <f t="shared" si="18"/>
        <v>0</v>
      </c>
      <c r="Q192">
        <f t="shared" si="19"/>
        <v>50</v>
      </c>
      <c r="R192" s="16">
        <f t="shared" si="20"/>
        <v>42527.650995370372</v>
      </c>
      <c r="S192" s="18">
        <f t="shared" si="21"/>
        <v>2016</v>
      </c>
      <c r="T192" s="17" t="str">
        <f t="shared" si="22"/>
        <v>June</v>
      </c>
      <c r="U192" s="16">
        <f t="shared" si="23"/>
        <v>42537.650995370372</v>
      </c>
      <c r="V192" s="17">
        <f t="shared" si="24"/>
        <v>2016</v>
      </c>
      <c r="W192" s="17" t="str">
        <f t="shared" si="25"/>
        <v>June</v>
      </c>
    </row>
    <row r="193" spans="1:23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8267</v>
      </c>
      <c r="O193" t="s">
        <v>8271</v>
      </c>
      <c r="P193">
        <f t="shared" si="18"/>
        <v>5</v>
      </c>
      <c r="Q193">
        <f t="shared" si="19"/>
        <v>83.33</v>
      </c>
      <c r="R193" s="16">
        <f t="shared" si="20"/>
        <v>42239.441412037035</v>
      </c>
      <c r="S193" s="18">
        <f t="shared" si="21"/>
        <v>2015</v>
      </c>
      <c r="T193" s="17" t="str">
        <f t="shared" si="22"/>
        <v>August</v>
      </c>
      <c r="U193" s="16">
        <f t="shared" si="23"/>
        <v>42279.441412037035</v>
      </c>
      <c r="V193" s="17">
        <f t="shared" si="24"/>
        <v>2015</v>
      </c>
      <c r="W193" s="17" t="str">
        <f t="shared" si="25"/>
        <v>October</v>
      </c>
    </row>
    <row r="194" spans="1:23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8267</v>
      </c>
      <c r="O194" t="s">
        <v>8271</v>
      </c>
      <c r="P194">
        <f t="shared" si="18"/>
        <v>0</v>
      </c>
      <c r="Q194">
        <f t="shared" si="19"/>
        <v>5.67</v>
      </c>
      <c r="R194" s="16">
        <f t="shared" si="20"/>
        <v>41899.792037037041</v>
      </c>
      <c r="S194" s="18">
        <f t="shared" si="21"/>
        <v>2014</v>
      </c>
      <c r="T194" s="17" t="str">
        <f t="shared" si="22"/>
        <v>September</v>
      </c>
      <c r="U194" s="16">
        <f t="shared" si="23"/>
        <v>41929.792037037041</v>
      </c>
      <c r="V194" s="17">
        <f t="shared" si="24"/>
        <v>2014</v>
      </c>
      <c r="W194" s="17" t="str">
        <f t="shared" si="25"/>
        <v>October</v>
      </c>
    </row>
    <row r="195" spans="1:23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8267</v>
      </c>
      <c r="O195" t="s">
        <v>8271</v>
      </c>
      <c r="P195">
        <f t="shared" ref="P195:P258" si="26">ROUND(E195/D195*100,0)</f>
        <v>0</v>
      </c>
      <c r="Q195" t="e">
        <f t="shared" ref="Q195:Q258" si="27">ROUND(E195/L195,2)</f>
        <v>#DIV/0!</v>
      </c>
      <c r="R195" s="16">
        <f t="shared" ref="R195:R258" si="28">(((J195/60)/60)/24)+DATE(1970,1,1)</f>
        <v>41911.934791666667</v>
      </c>
      <c r="S195" s="18">
        <f t="shared" ref="S195:S258" si="29">YEAR(R195)</f>
        <v>2014</v>
      </c>
      <c r="T195" s="17" t="str">
        <f t="shared" ref="T195:T258" si="30">TEXT(R195,"mmmm")</f>
        <v>September</v>
      </c>
      <c r="U195" s="16">
        <f t="shared" ref="U195:U258" si="31">(((I195/60)/60)/24)+DATE(1970,1,1)</f>
        <v>41971.976458333331</v>
      </c>
      <c r="V195" s="17">
        <f t="shared" ref="V195:V258" si="32">YEAR(U195)</f>
        <v>2014</v>
      </c>
      <c r="W195" s="17" t="str">
        <f t="shared" ref="W195:W258" si="33">TEXT(U195,"mmmm")</f>
        <v>November</v>
      </c>
    </row>
    <row r="196" spans="1:23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8267</v>
      </c>
      <c r="O196" t="s">
        <v>8271</v>
      </c>
      <c r="P196">
        <f t="shared" si="26"/>
        <v>0</v>
      </c>
      <c r="Q196">
        <f t="shared" si="27"/>
        <v>1</v>
      </c>
      <c r="R196" s="16">
        <f t="shared" si="28"/>
        <v>42375.996886574074</v>
      </c>
      <c r="S196" s="18">
        <f t="shared" si="29"/>
        <v>2016</v>
      </c>
      <c r="T196" s="17" t="str">
        <f t="shared" si="30"/>
        <v>January</v>
      </c>
      <c r="U196" s="16">
        <f t="shared" si="31"/>
        <v>42435.996886574074</v>
      </c>
      <c r="V196" s="17">
        <f t="shared" si="32"/>
        <v>2016</v>
      </c>
      <c r="W196" s="17" t="str">
        <f t="shared" si="33"/>
        <v>March</v>
      </c>
    </row>
    <row r="197" spans="1:23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8267</v>
      </c>
      <c r="O197" t="s">
        <v>8271</v>
      </c>
      <c r="P197">
        <f t="shared" si="26"/>
        <v>0</v>
      </c>
      <c r="Q197" t="e">
        <f t="shared" si="27"/>
        <v>#DIV/0!</v>
      </c>
      <c r="R197" s="16">
        <f t="shared" si="28"/>
        <v>42135.67050925926</v>
      </c>
      <c r="S197" s="18">
        <f t="shared" si="29"/>
        <v>2015</v>
      </c>
      <c r="T197" s="17" t="str">
        <f t="shared" si="30"/>
        <v>May</v>
      </c>
      <c r="U197" s="16">
        <f t="shared" si="31"/>
        <v>42195.67050925926</v>
      </c>
      <c r="V197" s="17">
        <f t="shared" si="32"/>
        <v>2015</v>
      </c>
      <c r="W197" s="17" t="str">
        <f t="shared" si="33"/>
        <v>July</v>
      </c>
    </row>
    <row r="198" spans="1:23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8267</v>
      </c>
      <c r="O198" t="s">
        <v>8271</v>
      </c>
      <c r="P198">
        <f t="shared" si="26"/>
        <v>42</v>
      </c>
      <c r="Q198">
        <f t="shared" si="27"/>
        <v>77.11</v>
      </c>
      <c r="R198" s="16">
        <f t="shared" si="28"/>
        <v>42259.542800925927</v>
      </c>
      <c r="S198" s="18">
        <f t="shared" si="29"/>
        <v>2015</v>
      </c>
      <c r="T198" s="17" t="str">
        <f t="shared" si="30"/>
        <v>September</v>
      </c>
      <c r="U198" s="16">
        <f t="shared" si="31"/>
        <v>42287.875</v>
      </c>
      <c r="V198" s="17">
        <f t="shared" si="32"/>
        <v>2015</v>
      </c>
      <c r="W198" s="17" t="str">
        <f t="shared" si="33"/>
        <v>October</v>
      </c>
    </row>
    <row r="199" spans="1:23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8267</v>
      </c>
      <c r="O199" t="s">
        <v>8271</v>
      </c>
      <c r="P199">
        <f t="shared" si="26"/>
        <v>10</v>
      </c>
      <c r="Q199">
        <f t="shared" si="27"/>
        <v>32.75</v>
      </c>
      <c r="R199" s="16">
        <f t="shared" si="28"/>
        <v>42741.848379629635</v>
      </c>
      <c r="S199" s="18">
        <f t="shared" si="29"/>
        <v>2017</v>
      </c>
      <c r="T199" s="17" t="str">
        <f t="shared" si="30"/>
        <v>January</v>
      </c>
      <c r="U199" s="16">
        <f t="shared" si="31"/>
        <v>42783.875</v>
      </c>
      <c r="V199" s="17">
        <f t="shared" si="32"/>
        <v>2017</v>
      </c>
      <c r="W199" s="17" t="str">
        <f t="shared" si="33"/>
        <v>February</v>
      </c>
    </row>
    <row r="200" spans="1:23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8267</v>
      </c>
      <c r="O200" t="s">
        <v>8271</v>
      </c>
      <c r="P200">
        <f t="shared" si="26"/>
        <v>1</v>
      </c>
      <c r="Q200">
        <f t="shared" si="27"/>
        <v>46.5</v>
      </c>
      <c r="R200" s="16">
        <f t="shared" si="28"/>
        <v>41887.383356481485</v>
      </c>
      <c r="S200" s="18">
        <f t="shared" si="29"/>
        <v>2014</v>
      </c>
      <c r="T200" s="17" t="str">
        <f t="shared" si="30"/>
        <v>September</v>
      </c>
      <c r="U200" s="16">
        <f t="shared" si="31"/>
        <v>41917.383356481485</v>
      </c>
      <c r="V200" s="17">
        <f t="shared" si="32"/>
        <v>2014</v>
      </c>
      <c r="W200" s="17" t="str">
        <f t="shared" si="33"/>
        <v>October</v>
      </c>
    </row>
    <row r="201" spans="1:23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8267</v>
      </c>
      <c r="O201" t="s">
        <v>8271</v>
      </c>
      <c r="P201">
        <f t="shared" si="26"/>
        <v>0</v>
      </c>
      <c r="Q201" t="e">
        <f t="shared" si="27"/>
        <v>#DIV/0!</v>
      </c>
      <c r="R201" s="16">
        <f t="shared" si="28"/>
        <v>42584.123865740738</v>
      </c>
      <c r="S201" s="18">
        <f t="shared" si="29"/>
        <v>2016</v>
      </c>
      <c r="T201" s="17" t="str">
        <f t="shared" si="30"/>
        <v>August</v>
      </c>
      <c r="U201" s="16">
        <f t="shared" si="31"/>
        <v>42614.123865740738</v>
      </c>
      <c r="V201" s="17">
        <f t="shared" si="32"/>
        <v>2016</v>
      </c>
      <c r="W201" s="17" t="str">
        <f t="shared" si="33"/>
        <v>September</v>
      </c>
    </row>
    <row r="202" spans="1:23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8267</v>
      </c>
      <c r="O202" t="s">
        <v>8271</v>
      </c>
      <c r="P202">
        <f t="shared" si="26"/>
        <v>26</v>
      </c>
      <c r="Q202">
        <f t="shared" si="27"/>
        <v>87.31</v>
      </c>
      <c r="R202" s="16">
        <f t="shared" si="28"/>
        <v>41867.083368055559</v>
      </c>
      <c r="S202" s="18">
        <f t="shared" si="29"/>
        <v>2014</v>
      </c>
      <c r="T202" s="17" t="str">
        <f t="shared" si="30"/>
        <v>August</v>
      </c>
      <c r="U202" s="16">
        <f t="shared" si="31"/>
        <v>41897.083368055559</v>
      </c>
      <c r="V202" s="17">
        <f t="shared" si="32"/>
        <v>2014</v>
      </c>
      <c r="W202" s="17" t="str">
        <f t="shared" si="33"/>
        <v>September</v>
      </c>
    </row>
    <row r="203" spans="1:23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8267</v>
      </c>
      <c r="O203" t="s">
        <v>8271</v>
      </c>
      <c r="P203">
        <f t="shared" si="26"/>
        <v>58</v>
      </c>
      <c r="Q203">
        <f t="shared" si="27"/>
        <v>54.29</v>
      </c>
      <c r="R203" s="16">
        <f t="shared" si="28"/>
        <v>42023.818622685183</v>
      </c>
      <c r="S203" s="18">
        <f t="shared" si="29"/>
        <v>2015</v>
      </c>
      <c r="T203" s="17" t="str">
        <f t="shared" si="30"/>
        <v>January</v>
      </c>
      <c r="U203" s="16">
        <f t="shared" si="31"/>
        <v>42043.818622685183</v>
      </c>
      <c r="V203" s="17">
        <f t="shared" si="32"/>
        <v>2015</v>
      </c>
      <c r="W203" s="17" t="str">
        <f t="shared" si="33"/>
        <v>February</v>
      </c>
    </row>
    <row r="204" spans="1:23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8267</v>
      </c>
      <c r="O204" t="s">
        <v>8271</v>
      </c>
      <c r="P204">
        <f t="shared" si="26"/>
        <v>0</v>
      </c>
      <c r="Q204" t="e">
        <f t="shared" si="27"/>
        <v>#DIV/0!</v>
      </c>
      <c r="R204" s="16">
        <f t="shared" si="28"/>
        <v>42255.927824074075</v>
      </c>
      <c r="S204" s="18">
        <f t="shared" si="29"/>
        <v>2015</v>
      </c>
      <c r="T204" s="17" t="str">
        <f t="shared" si="30"/>
        <v>September</v>
      </c>
      <c r="U204" s="16">
        <f t="shared" si="31"/>
        <v>42285.874305555553</v>
      </c>
      <c r="V204" s="17">
        <f t="shared" si="32"/>
        <v>2015</v>
      </c>
      <c r="W204" s="17" t="str">
        <f t="shared" si="33"/>
        <v>October</v>
      </c>
    </row>
    <row r="205" spans="1:23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8267</v>
      </c>
      <c r="O205" t="s">
        <v>8271</v>
      </c>
      <c r="P205">
        <f t="shared" si="26"/>
        <v>30</v>
      </c>
      <c r="Q205">
        <f t="shared" si="27"/>
        <v>93.25</v>
      </c>
      <c r="R205" s="16">
        <f t="shared" si="28"/>
        <v>41973.847962962958</v>
      </c>
      <c r="S205" s="18">
        <f t="shared" si="29"/>
        <v>2014</v>
      </c>
      <c r="T205" s="17" t="str">
        <f t="shared" si="30"/>
        <v>November</v>
      </c>
      <c r="U205" s="16">
        <f t="shared" si="31"/>
        <v>42033.847962962958</v>
      </c>
      <c r="V205" s="17">
        <f t="shared" si="32"/>
        <v>2015</v>
      </c>
      <c r="W205" s="17" t="str">
        <f t="shared" si="33"/>
        <v>January</v>
      </c>
    </row>
    <row r="206" spans="1:23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8267</v>
      </c>
      <c r="O206" t="s">
        <v>8271</v>
      </c>
      <c r="P206">
        <f t="shared" si="26"/>
        <v>51</v>
      </c>
      <c r="Q206">
        <f t="shared" si="27"/>
        <v>117.68</v>
      </c>
      <c r="R206" s="16">
        <f t="shared" si="28"/>
        <v>42556.583368055552</v>
      </c>
      <c r="S206" s="18">
        <f t="shared" si="29"/>
        <v>2016</v>
      </c>
      <c r="T206" s="17" t="str">
        <f t="shared" si="30"/>
        <v>July</v>
      </c>
      <c r="U206" s="16">
        <f t="shared" si="31"/>
        <v>42586.583368055552</v>
      </c>
      <c r="V206" s="17">
        <f t="shared" si="32"/>
        <v>2016</v>
      </c>
      <c r="W206" s="17" t="str">
        <f t="shared" si="33"/>
        <v>August</v>
      </c>
    </row>
    <row r="207" spans="1:23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8267</v>
      </c>
      <c r="O207" t="s">
        <v>8271</v>
      </c>
      <c r="P207">
        <f t="shared" si="26"/>
        <v>16</v>
      </c>
      <c r="Q207">
        <f t="shared" si="27"/>
        <v>76.47</v>
      </c>
      <c r="R207" s="16">
        <f t="shared" si="28"/>
        <v>42248.632199074069</v>
      </c>
      <c r="S207" s="18">
        <f t="shared" si="29"/>
        <v>2015</v>
      </c>
      <c r="T207" s="17" t="str">
        <f t="shared" si="30"/>
        <v>September</v>
      </c>
      <c r="U207" s="16">
        <f t="shared" si="31"/>
        <v>42283.632199074069</v>
      </c>
      <c r="V207" s="17">
        <f t="shared" si="32"/>
        <v>2015</v>
      </c>
      <c r="W207" s="17" t="str">
        <f t="shared" si="33"/>
        <v>October</v>
      </c>
    </row>
    <row r="208" spans="1:23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8267</v>
      </c>
      <c r="O208" t="s">
        <v>8271</v>
      </c>
      <c r="P208">
        <f t="shared" si="26"/>
        <v>0</v>
      </c>
      <c r="Q208" t="e">
        <f t="shared" si="27"/>
        <v>#DIV/0!</v>
      </c>
      <c r="R208" s="16">
        <f t="shared" si="28"/>
        <v>42567.004432870366</v>
      </c>
      <c r="S208" s="18">
        <f t="shared" si="29"/>
        <v>2016</v>
      </c>
      <c r="T208" s="17" t="str">
        <f t="shared" si="30"/>
        <v>July</v>
      </c>
      <c r="U208" s="16">
        <f t="shared" si="31"/>
        <v>42588.004432870366</v>
      </c>
      <c r="V208" s="17">
        <f t="shared" si="32"/>
        <v>2016</v>
      </c>
      <c r="W208" s="17" t="str">
        <f t="shared" si="33"/>
        <v>August</v>
      </c>
    </row>
    <row r="209" spans="1:23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8267</v>
      </c>
      <c r="O209" t="s">
        <v>8271</v>
      </c>
      <c r="P209">
        <f t="shared" si="26"/>
        <v>15</v>
      </c>
      <c r="Q209">
        <f t="shared" si="27"/>
        <v>163.85</v>
      </c>
      <c r="R209" s="16">
        <f t="shared" si="28"/>
        <v>41978.197199074071</v>
      </c>
      <c r="S209" s="18">
        <f t="shared" si="29"/>
        <v>2014</v>
      </c>
      <c r="T209" s="17" t="str">
        <f t="shared" si="30"/>
        <v>December</v>
      </c>
      <c r="U209" s="16">
        <f t="shared" si="31"/>
        <v>42008.197199074071</v>
      </c>
      <c r="V209" s="17">
        <f t="shared" si="32"/>
        <v>2015</v>
      </c>
      <c r="W209" s="17" t="str">
        <f t="shared" si="33"/>
        <v>January</v>
      </c>
    </row>
    <row r="210" spans="1:23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8267</v>
      </c>
      <c r="O210" t="s">
        <v>8271</v>
      </c>
      <c r="P210">
        <f t="shared" si="26"/>
        <v>0</v>
      </c>
      <c r="Q210" t="e">
        <f t="shared" si="27"/>
        <v>#DIV/0!</v>
      </c>
      <c r="R210" s="16">
        <f t="shared" si="28"/>
        <v>41959.369988425926</v>
      </c>
      <c r="S210" s="18">
        <f t="shared" si="29"/>
        <v>2014</v>
      </c>
      <c r="T210" s="17" t="str">
        <f t="shared" si="30"/>
        <v>November</v>
      </c>
      <c r="U210" s="16">
        <f t="shared" si="31"/>
        <v>41989.369988425926</v>
      </c>
      <c r="V210" s="17">
        <f t="shared" si="32"/>
        <v>2014</v>
      </c>
      <c r="W210" s="17" t="str">
        <f t="shared" si="33"/>
        <v>December</v>
      </c>
    </row>
    <row r="211" spans="1:23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8267</v>
      </c>
      <c r="O211" t="s">
        <v>8271</v>
      </c>
      <c r="P211">
        <f t="shared" si="26"/>
        <v>0</v>
      </c>
      <c r="Q211" t="e">
        <f t="shared" si="27"/>
        <v>#DIV/0!</v>
      </c>
      <c r="R211" s="16">
        <f t="shared" si="28"/>
        <v>42165.922858796301</v>
      </c>
      <c r="S211" s="18">
        <f t="shared" si="29"/>
        <v>2015</v>
      </c>
      <c r="T211" s="17" t="str">
        <f t="shared" si="30"/>
        <v>June</v>
      </c>
      <c r="U211" s="16">
        <f t="shared" si="31"/>
        <v>42195.922858796301</v>
      </c>
      <c r="V211" s="17">
        <f t="shared" si="32"/>
        <v>2015</v>
      </c>
      <c r="W211" s="17" t="str">
        <f t="shared" si="33"/>
        <v>July</v>
      </c>
    </row>
    <row r="212" spans="1:23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8267</v>
      </c>
      <c r="O212" t="s">
        <v>8271</v>
      </c>
      <c r="P212">
        <f t="shared" si="26"/>
        <v>25</v>
      </c>
      <c r="Q212">
        <f t="shared" si="27"/>
        <v>91.82</v>
      </c>
      <c r="R212" s="16">
        <f t="shared" si="28"/>
        <v>42249.064722222218</v>
      </c>
      <c r="S212" s="18">
        <f t="shared" si="29"/>
        <v>2015</v>
      </c>
      <c r="T212" s="17" t="str">
        <f t="shared" si="30"/>
        <v>September</v>
      </c>
      <c r="U212" s="16">
        <f t="shared" si="31"/>
        <v>42278.208333333328</v>
      </c>
      <c r="V212" s="17">
        <f t="shared" si="32"/>
        <v>2015</v>
      </c>
      <c r="W212" s="17" t="str">
        <f t="shared" si="33"/>
        <v>October</v>
      </c>
    </row>
    <row r="213" spans="1:23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8267</v>
      </c>
      <c r="O213" t="s">
        <v>8271</v>
      </c>
      <c r="P213">
        <f t="shared" si="26"/>
        <v>45</v>
      </c>
      <c r="Q213">
        <f t="shared" si="27"/>
        <v>185.83</v>
      </c>
      <c r="R213" s="16">
        <f t="shared" si="28"/>
        <v>42236.159918981488</v>
      </c>
      <c r="S213" s="18">
        <f t="shared" si="29"/>
        <v>2015</v>
      </c>
      <c r="T213" s="17" t="str">
        <f t="shared" si="30"/>
        <v>August</v>
      </c>
      <c r="U213" s="16">
        <f t="shared" si="31"/>
        <v>42266.159918981488</v>
      </c>
      <c r="V213" s="17">
        <f t="shared" si="32"/>
        <v>2015</v>
      </c>
      <c r="W213" s="17" t="str">
        <f t="shared" si="33"/>
        <v>September</v>
      </c>
    </row>
    <row r="214" spans="1:23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8267</v>
      </c>
      <c r="O214" t="s">
        <v>8271</v>
      </c>
      <c r="P214">
        <f t="shared" si="26"/>
        <v>0</v>
      </c>
      <c r="Q214">
        <f t="shared" si="27"/>
        <v>1</v>
      </c>
      <c r="R214" s="16">
        <f t="shared" si="28"/>
        <v>42416.881018518514</v>
      </c>
      <c r="S214" s="18">
        <f t="shared" si="29"/>
        <v>2016</v>
      </c>
      <c r="T214" s="17" t="str">
        <f t="shared" si="30"/>
        <v>February</v>
      </c>
      <c r="U214" s="16">
        <f t="shared" si="31"/>
        <v>42476.839351851857</v>
      </c>
      <c r="V214" s="17">
        <f t="shared" si="32"/>
        <v>2016</v>
      </c>
      <c r="W214" s="17" t="str">
        <f t="shared" si="33"/>
        <v>April</v>
      </c>
    </row>
    <row r="215" spans="1:23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8267</v>
      </c>
      <c r="O215" t="s">
        <v>8271</v>
      </c>
      <c r="P215">
        <f t="shared" si="26"/>
        <v>0</v>
      </c>
      <c r="Q215">
        <f t="shared" si="27"/>
        <v>20</v>
      </c>
      <c r="R215" s="16">
        <f t="shared" si="28"/>
        <v>42202.594293981485</v>
      </c>
      <c r="S215" s="18">
        <f t="shared" si="29"/>
        <v>2015</v>
      </c>
      <c r="T215" s="17" t="str">
        <f t="shared" si="30"/>
        <v>July</v>
      </c>
      <c r="U215" s="16">
        <f t="shared" si="31"/>
        <v>42232.587974537033</v>
      </c>
      <c r="V215" s="17">
        <f t="shared" si="32"/>
        <v>2015</v>
      </c>
      <c r="W215" s="17" t="str">
        <f t="shared" si="33"/>
        <v>August</v>
      </c>
    </row>
    <row r="216" spans="1:23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8267</v>
      </c>
      <c r="O216" t="s">
        <v>8271</v>
      </c>
      <c r="P216">
        <f t="shared" si="26"/>
        <v>0</v>
      </c>
      <c r="Q216">
        <f t="shared" si="27"/>
        <v>1</v>
      </c>
      <c r="R216" s="16">
        <f t="shared" si="28"/>
        <v>42009.64061342593</v>
      </c>
      <c r="S216" s="18">
        <f t="shared" si="29"/>
        <v>2015</v>
      </c>
      <c r="T216" s="17" t="str">
        <f t="shared" si="30"/>
        <v>January</v>
      </c>
      <c r="U216" s="16">
        <f t="shared" si="31"/>
        <v>42069.64061342593</v>
      </c>
      <c r="V216" s="17">
        <f t="shared" si="32"/>
        <v>2015</v>
      </c>
      <c r="W216" s="17" t="str">
        <f t="shared" si="33"/>
        <v>March</v>
      </c>
    </row>
    <row r="217" spans="1:23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8267</v>
      </c>
      <c r="O217" t="s">
        <v>8271</v>
      </c>
      <c r="P217">
        <f t="shared" si="26"/>
        <v>0</v>
      </c>
      <c r="Q217">
        <f t="shared" si="27"/>
        <v>10</v>
      </c>
      <c r="R217" s="16">
        <f t="shared" si="28"/>
        <v>42375.230115740742</v>
      </c>
      <c r="S217" s="18">
        <f t="shared" si="29"/>
        <v>2016</v>
      </c>
      <c r="T217" s="17" t="str">
        <f t="shared" si="30"/>
        <v>January</v>
      </c>
      <c r="U217" s="16">
        <f t="shared" si="31"/>
        <v>42417.999305555553</v>
      </c>
      <c r="V217" s="17">
        <f t="shared" si="32"/>
        <v>2016</v>
      </c>
      <c r="W217" s="17" t="str">
        <f t="shared" si="33"/>
        <v>February</v>
      </c>
    </row>
    <row r="218" spans="1:23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8267</v>
      </c>
      <c r="O218" t="s">
        <v>8271</v>
      </c>
      <c r="P218">
        <f t="shared" si="26"/>
        <v>56</v>
      </c>
      <c r="Q218">
        <f t="shared" si="27"/>
        <v>331.54</v>
      </c>
      <c r="R218" s="16">
        <f t="shared" si="28"/>
        <v>42066.958761574075</v>
      </c>
      <c r="S218" s="18">
        <f t="shared" si="29"/>
        <v>2015</v>
      </c>
      <c r="T218" s="17" t="str">
        <f t="shared" si="30"/>
        <v>March</v>
      </c>
      <c r="U218" s="16">
        <f t="shared" si="31"/>
        <v>42116.917094907403</v>
      </c>
      <c r="V218" s="17">
        <f t="shared" si="32"/>
        <v>2015</v>
      </c>
      <c r="W218" s="17" t="str">
        <f t="shared" si="33"/>
        <v>April</v>
      </c>
    </row>
    <row r="219" spans="1:23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8267</v>
      </c>
      <c r="O219" t="s">
        <v>8271</v>
      </c>
      <c r="P219">
        <f t="shared" si="26"/>
        <v>12</v>
      </c>
      <c r="Q219">
        <f t="shared" si="27"/>
        <v>314.29000000000002</v>
      </c>
      <c r="R219" s="16">
        <f t="shared" si="28"/>
        <v>41970.64061342593</v>
      </c>
      <c r="S219" s="18">
        <f t="shared" si="29"/>
        <v>2014</v>
      </c>
      <c r="T219" s="17" t="str">
        <f t="shared" si="30"/>
        <v>November</v>
      </c>
      <c r="U219" s="16">
        <f t="shared" si="31"/>
        <v>42001.64061342593</v>
      </c>
      <c r="V219" s="17">
        <f t="shared" si="32"/>
        <v>2014</v>
      </c>
      <c r="W219" s="17" t="str">
        <f t="shared" si="33"/>
        <v>December</v>
      </c>
    </row>
    <row r="220" spans="1:23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8267</v>
      </c>
      <c r="O220" t="s">
        <v>8271</v>
      </c>
      <c r="P220">
        <f t="shared" si="26"/>
        <v>2</v>
      </c>
      <c r="Q220">
        <f t="shared" si="27"/>
        <v>100</v>
      </c>
      <c r="R220" s="16">
        <f t="shared" si="28"/>
        <v>42079.628344907411</v>
      </c>
      <c r="S220" s="18">
        <f t="shared" si="29"/>
        <v>2015</v>
      </c>
      <c r="T220" s="17" t="str">
        <f t="shared" si="30"/>
        <v>March</v>
      </c>
      <c r="U220" s="16">
        <f t="shared" si="31"/>
        <v>42139.628344907411</v>
      </c>
      <c r="V220" s="17">
        <f t="shared" si="32"/>
        <v>2015</v>
      </c>
      <c r="W220" s="17" t="str">
        <f t="shared" si="33"/>
        <v>May</v>
      </c>
    </row>
    <row r="221" spans="1:23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8267</v>
      </c>
      <c r="O221" t="s">
        <v>8271</v>
      </c>
      <c r="P221">
        <f t="shared" si="26"/>
        <v>18</v>
      </c>
      <c r="Q221">
        <f t="shared" si="27"/>
        <v>115.99</v>
      </c>
      <c r="R221" s="16">
        <f t="shared" si="28"/>
        <v>42429.326678240745</v>
      </c>
      <c r="S221" s="18">
        <f t="shared" si="29"/>
        <v>2016</v>
      </c>
      <c r="T221" s="17" t="str">
        <f t="shared" si="30"/>
        <v>February</v>
      </c>
      <c r="U221" s="16">
        <f t="shared" si="31"/>
        <v>42461.290972222225</v>
      </c>
      <c r="V221" s="17">
        <f t="shared" si="32"/>
        <v>2016</v>
      </c>
      <c r="W221" s="17" t="str">
        <f t="shared" si="33"/>
        <v>April</v>
      </c>
    </row>
    <row r="222" spans="1:23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8267</v>
      </c>
      <c r="O222" t="s">
        <v>8271</v>
      </c>
      <c r="P222">
        <f t="shared" si="26"/>
        <v>1</v>
      </c>
      <c r="Q222">
        <f t="shared" si="27"/>
        <v>120</v>
      </c>
      <c r="R222" s="16">
        <f t="shared" si="28"/>
        <v>42195.643865740742</v>
      </c>
      <c r="S222" s="18">
        <f t="shared" si="29"/>
        <v>2015</v>
      </c>
      <c r="T222" s="17" t="str">
        <f t="shared" si="30"/>
        <v>July</v>
      </c>
      <c r="U222" s="16">
        <f t="shared" si="31"/>
        <v>42236.837499999994</v>
      </c>
      <c r="V222" s="17">
        <f t="shared" si="32"/>
        <v>2015</v>
      </c>
      <c r="W222" s="17" t="str">
        <f t="shared" si="33"/>
        <v>August</v>
      </c>
    </row>
    <row r="223" spans="1:23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8267</v>
      </c>
      <c r="O223" t="s">
        <v>8271</v>
      </c>
      <c r="P223">
        <f t="shared" si="26"/>
        <v>0</v>
      </c>
      <c r="Q223" t="e">
        <f t="shared" si="27"/>
        <v>#DIV/0!</v>
      </c>
      <c r="R223" s="16">
        <f t="shared" si="28"/>
        <v>42031.837546296301</v>
      </c>
      <c r="S223" s="18">
        <f t="shared" si="29"/>
        <v>2015</v>
      </c>
      <c r="T223" s="17" t="str">
        <f t="shared" si="30"/>
        <v>January</v>
      </c>
      <c r="U223" s="16">
        <f t="shared" si="31"/>
        <v>42091.79587962963</v>
      </c>
      <c r="V223" s="17">
        <f t="shared" si="32"/>
        <v>2015</v>
      </c>
      <c r="W223" s="17" t="str">
        <f t="shared" si="33"/>
        <v>March</v>
      </c>
    </row>
    <row r="224" spans="1:23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8267</v>
      </c>
      <c r="O224" t="s">
        <v>8271</v>
      </c>
      <c r="P224">
        <f t="shared" si="26"/>
        <v>13</v>
      </c>
      <c r="Q224">
        <f t="shared" si="27"/>
        <v>65</v>
      </c>
      <c r="R224" s="16">
        <f t="shared" si="28"/>
        <v>42031.769884259258</v>
      </c>
      <c r="S224" s="18">
        <f t="shared" si="29"/>
        <v>2015</v>
      </c>
      <c r="T224" s="17" t="str">
        <f t="shared" si="30"/>
        <v>January</v>
      </c>
      <c r="U224" s="16">
        <f t="shared" si="31"/>
        <v>42090.110416666663</v>
      </c>
      <c r="V224" s="17">
        <f t="shared" si="32"/>
        <v>2015</v>
      </c>
      <c r="W224" s="17" t="str">
        <f t="shared" si="33"/>
        <v>March</v>
      </c>
    </row>
    <row r="225" spans="1:23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8267</v>
      </c>
      <c r="O225" t="s">
        <v>8271</v>
      </c>
      <c r="P225">
        <f t="shared" si="26"/>
        <v>0</v>
      </c>
      <c r="Q225" t="e">
        <f t="shared" si="27"/>
        <v>#DIV/0!</v>
      </c>
      <c r="R225" s="16">
        <f t="shared" si="28"/>
        <v>42482.048032407409</v>
      </c>
      <c r="S225" s="18">
        <f t="shared" si="29"/>
        <v>2016</v>
      </c>
      <c r="T225" s="17" t="str">
        <f t="shared" si="30"/>
        <v>April</v>
      </c>
      <c r="U225" s="16">
        <f t="shared" si="31"/>
        <v>42512.045138888891</v>
      </c>
      <c r="V225" s="17">
        <f t="shared" si="32"/>
        <v>2016</v>
      </c>
      <c r="W225" s="17" t="str">
        <f t="shared" si="33"/>
        <v>May</v>
      </c>
    </row>
    <row r="226" spans="1:23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8267</v>
      </c>
      <c r="O226" t="s">
        <v>8271</v>
      </c>
      <c r="P226">
        <f t="shared" si="26"/>
        <v>0</v>
      </c>
      <c r="Q226" t="e">
        <f t="shared" si="27"/>
        <v>#DIV/0!</v>
      </c>
      <c r="R226" s="16">
        <f t="shared" si="28"/>
        <v>42135.235254629632</v>
      </c>
      <c r="S226" s="18">
        <f t="shared" si="29"/>
        <v>2015</v>
      </c>
      <c r="T226" s="17" t="str">
        <f t="shared" si="30"/>
        <v>May</v>
      </c>
      <c r="U226" s="16">
        <f t="shared" si="31"/>
        <v>42195.235254629632</v>
      </c>
      <c r="V226" s="17">
        <f t="shared" si="32"/>
        <v>2015</v>
      </c>
      <c r="W226" s="17" t="str">
        <f t="shared" si="33"/>
        <v>July</v>
      </c>
    </row>
    <row r="227" spans="1:23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8267</v>
      </c>
      <c r="O227" t="s">
        <v>8271</v>
      </c>
      <c r="P227">
        <f t="shared" si="26"/>
        <v>0</v>
      </c>
      <c r="Q227" t="e">
        <f t="shared" si="27"/>
        <v>#DIV/0!</v>
      </c>
      <c r="R227" s="16">
        <f t="shared" si="28"/>
        <v>42438.961273148147</v>
      </c>
      <c r="S227" s="18">
        <f t="shared" si="29"/>
        <v>2016</v>
      </c>
      <c r="T227" s="17" t="str">
        <f t="shared" si="30"/>
        <v>March</v>
      </c>
      <c r="U227" s="16">
        <f t="shared" si="31"/>
        <v>42468.919606481482</v>
      </c>
      <c r="V227" s="17">
        <f t="shared" si="32"/>
        <v>2016</v>
      </c>
      <c r="W227" s="17" t="str">
        <f t="shared" si="33"/>
        <v>April</v>
      </c>
    </row>
    <row r="228" spans="1:23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8267</v>
      </c>
      <c r="O228" t="s">
        <v>8271</v>
      </c>
      <c r="P228">
        <f t="shared" si="26"/>
        <v>1</v>
      </c>
      <c r="Q228">
        <f t="shared" si="27"/>
        <v>125</v>
      </c>
      <c r="R228" s="16">
        <f t="shared" si="28"/>
        <v>42106.666018518517</v>
      </c>
      <c r="S228" s="18">
        <f t="shared" si="29"/>
        <v>2015</v>
      </c>
      <c r="T228" s="17" t="str">
        <f t="shared" si="30"/>
        <v>April</v>
      </c>
      <c r="U228" s="16">
        <f t="shared" si="31"/>
        <v>42155.395138888889</v>
      </c>
      <c r="V228" s="17">
        <f t="shared" si="32"/>
        <v>2015</v>
      </c>
      <c r="W228" s="17" t="str">
        <f t="shared" si="33"/>
        <v>May</v>
      </c>
    </row>
    <row r="229" spans="1:23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8267</v>
      </c>
      <c r="O229" t="s">
        <v>8271</v>
      </c>
      <c r="P229">
        <f t="shared" si="26"/>
        <v>0</v>
      </c>
      <c r="Q229" t="e">
        <f t="shared" si="27"/>
        <v>#DIV/0!</v>
      </c>
      <c r="R229" s="16">
        <f t="shared" si="28"/>
        <v>42164.893993055557</v>
      </c>
      <c r="S229" s="18">
        <f t="shared" si="29"/>
        <v>2015</v>
      </c>
      <c r="T229" s="17" t="str">
        <f t="shared" si="30"/>
        <v>June</v>
      </c>
      <c r="U229" s="16">
        <f t="shared" si="31"/>
        <v>42194.893993055557</v>
      </c>
      <c r="V229" s="17">
        <f t="shared" si="32"/>
        <v>2015</v>
      </c>
      <c r="W229" s="17" t="str">
        <f t="shared" si="33"/>
        <v>July</v>
      </c>
    </row>
    <row r="230" spans="1:23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8267</v>
      </c>
      <c r="O230" t="s">
        <v>8271</v>
      </c>
      <c r="P230">
        <f t="shared" si="26"/>
        <v>0</v>
      </c>
      <c r="Q230" t="e">
        <f t="shared" si="27"/>
        <v>#DIV/0!</v>
      </c>
      <c r="R230" s="16">
        <f t="shared" si="28"/>
        <v>42096.686400462961</v>
      </c>
      <c r="S230" s="18">
        <f t="shared" si="29"/>
        <v>2015</v>
      </c>
      <c r="T230" s="17" t="str">
        <f t="shared" si="30"/>
        <v>April</v>
      </c>
      <c r="U230" s="16">
        <f t="shared" si="31"/>
        <v>42156.686400462961</v>
      </c>
      <c r="V230" s="17">
        <f t="shared" si="32"/>
        <v>2015</v>
      </c>
      <c r="W230" s="17" t="str">
        <f t="shared" si="33"/>
        <v>June</v>
      </c>
    </row>
    <row r="231" spans="1:23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8267</v>
      </c>
      <c r="O231" t="s">
        <v>8271</v>
      </c>
      <c r="P231">
        <f t="shared" si="26"/>
        <v>0</v>
      </c>
      <c r="Q231" t="e">
        <f t="shared" si="27"/>
        <v>#DIV/0!</v>
      </c>
      <c r="R231" s="16">
        <f t="shared" si="28"/>
        <v>42383.933993055558</v>
      </c>
      <c r="S231" s="18">
        <f t="shared" si="29"/>
        <v>2016</v>
      </c>
      <c r="T231" s="17" t="str">
        <f t="shared" si="30"/>
        <v>January</v>
      </c>
      <c r="U231" s="16">
        <f t="shared" si="31"/>
        <v>42413.933993055558</v>
      </c>
      <c r="V231" s="17">
        <f t="shared" si="32"/>
        <v>2016</v>
      </c>
      <c r="W231" s="17" t="str">
        <f t="shared" si="33"/>
        <v>February</v>
      </c>
    </row>
    <row r="232" spans="1:23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8267</v>
      </c>
      <c r="O232" t="s">
        <v>8271</v>
      </c>
      <c r="P232">
        <f t="shared" si="26"/>
        <v>0</v>
      </c>
      <c r="Q232">
        <f t="shared" si="27"/>
        <v>30</v>
      </c>
      <c r="R232" s="16">
        <f t="shared" si="28"/>
        <v>42129.777210648142</v>
      </c>
      <c r="S232" s="18">
        <f t="shared" si="29"/>
        <v>2015</v>
      </c>
      <c r="T232" s="17" t="str">
        <f t="shared" si="30"/>
        <v>May</v>
      </c>
      <c r="U232" s="16">
        <f t="shared" si="31"/>
        <v>42159.777210648142</v>
      </c>
      <c r="V232" s="17">
        <f t="shared" si="32"/>
        <v>2015</v>
      </c>
      <c r="W232" s="17" t="str">
        <f t="shared" si="33"/>
        <v>June</v>
      </c>
    </row>
    <row r="233" spans="1:23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8267</v>
      </c>
      <c r="O233" t="s">
        <v>8271</v>
      </c>
      <c r="P233">
        <f t="shared" si="26"/>
        <v>0</v>
      </c>
      <c r="Q233" t="e">
        <f t="shared" si="27"/>
        <v>#DIV/0!</v>
      </c>
      <c r="R233" s="16">
        <f t="shared" si="28"/>
        <v>42341.958923611113</v>
      </c>
      <c r="S233" s="18">
        <f t="shared" si="29"/>
        <v>2015</v>
      </c>
      <c r="T233" s="17" t="str">
        <f t="shared" si="30"/>
        <v>December</v>
      </c>
      <c r="U233" s="16">
        <f t="shared" si="31"/>
        <v>42371.958923611113</v>
      </c>
      <c r="V233" s="17">
        <f t="shared" si="32"/>
        <v>2016</v>
      </c>
      <c r="W233" s="17" t="str">
        <f t="shared" si="33"/>
        <v>January</v>
      </c>
    </row>
    <row r="234" spans="1:23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8267</v>
      </c>
      <c r="O234" t="s">
        <v>8271</v>
      </c>
      <c r="P234">
        <f t="shared" si="26"/>
        <v>3</v>
      </c>
      <c r="Q234">
        <f t="shared" si="27"/>
        <v>15.71</v>
      </c>
      <c r="R234" s="16">
        <f t="shared" si="28"/>
        <v>42032.82576388889</v>
      </c>
      <c r="S234" s="18">
        <f t="shared" si="29"/>
        <v>2015</v>
      </c>
      <c r="T234" s="17" t="str">
        <f t="shared" si="30"/>
        <v>January</v>
      </c>
      <c r="U234" s="16">
        <f t="shared" si="31"/>
        <v>42062.82576388889</v>
      </c>
      <c r="V234" s="17">
        <f t="shared" si="32"/>
        <v>2015</v>
      </c>
      <c r="W234" s="17" t="str">
        <f t="shared" si="33"/>
        <v>February</v>
      </c>
    </row>
    <row r="235" spans="1:23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8267</v>
      </c>
      <c r="O235" t="s">
        <v>8271</v>
      </c>
      <c r="P235">
        <f t="shared" si="26"/>
        <v>0</v>
      </c>
      <c r="Q235" t="e">
        <f t="shared" si="27"/>
        <v>#DIV/0!</v>
      </c>
      <c r="R235" s="16">
        <f t="shared" si="28"/>
        <v>42612.911712962959</v>
      </c>
      <c r="S235" s="18">
        <f t="shared" si="29"/>
        <v>2016</v>
      </c>
      <c r="T235" s="17" t="str">
        <f t="shared" si="30"/>
        <v>August</v>
      </c>
      <c r="U235" s="16">
        <f t="shared" si="31"/>
        <v>42642.911712962959</v>
      </c>
      <c r="V235" s="17">
        <f t="shared" si="32"/>
        <v>2016</v>
      </c>
      <c r="W235" s="17" t="str">
        <f t="shared" si="33"/>
        <v>September</v>
      </c>
    </row>
    <row r="236" spans="1:23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8267</v>
      </c>
      <c r="O236" t="s">
        <v>8271</v>
      </c>
      <c r="P236">
        <f t="shared" si="26"/>
        <v>40</v>
      </c>
      <c r="Q236">
        <f t="shared" si="27"/>
        <v>80.2</v>
      </c>
      <c r="R236" s="16">
        <f t="shared" si="28"/>
        <v>42136.035405092596</v>
      </c>
      <c r="S236" s="18">
        <f t="shared" si="29"/>
        <v>2015</v>
      </c>
      <c r="T236" s="17" t="str">
        <f t="shared" si="30"/>
        <v>May</v>
      </c>
      <c r="U236" s="16">
        <f t="shared" si="31"/>
        <v>42176.035405092596</v>
      </c>
      <c r="V236" s="17">
        <f t="shared" si="32"/>
        <v>2015</v>
      </c>
      <c r="W236" s="17" t="str">
        <f t="shared" si="33"/>
        <v>June</v>
      </c>
    </row>
    <row r="237" spans="1:23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8267</v>
      </c>
      <c r="O237" t="s">
        <v>8271</v>
      </c>
      <c r="P237">
        <f t="shared" si="26"/>
        <v>0</v>
      </c>
      <c r="Q237" t="e">
        <f t="shared" si="27"/>
        <v>#DIV/0!</v>
      </c>
      <c r="R237" s="16">
        <f t="shared" si="28"/>
        <v>42164.908530092594</v>
      </c>
      <c r="S237" s="18">
        <f t="shared" si="29"/>
        <v>2015</v>
      </c>
      <c r="T237" s="17" t="str">
        <f t="shared" si="30"/>
        <v>June</v>
      </c>
      <c r="U237" s="16">
        <f t="shared" si="31"/>
        <v>42194.908530092594</v>
      </c>
      <c r="V237" s="17">
        <f t="shared" si="32"/>
        <v>2015</v>
      </c>
      <c r="W237" s="17" t="str">
        <f t="shared" si="33"/>
        <v>July</v>
      </c>
    </row>
    <row r="238" spans="1:23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8267</v>
      </c>
      <c r="O238" t="s">
        <v>8271</v>
      </c>
      <c r="P238">
        <f t="shared" si="26"/>
        <v>0</v>
      </c>
      <c r="Q238" t="e">
        <f t="shared" si="27"/>
        <v>#DIV/0!</v>
      </c>
      <c r="R238" s="16">
        <f t="shared" si="28"/>
        <v>42321.08447916666</v>
      </c>
      <c r="S238" s="18">
        <f t="shared" si="29"/>
        <v>2015</v>
      </c>
      <c r="T238" s="17" t="str">
        <f t="shared" si="30"/>
        <v>November</v>
      </c>
      <c r="U238" s="16">
        <f t="shared" si="31"/>
        <v>42374</v>
      </c>
      <c r="V238" s="17">
        <f t="shared" si="32"/>
        <v>2016</v>
      </c>
      <c r="W238" s="17" t="str">
        <f t="shared" si="33"/>
        <v>January</v>
      </c>
    </row>
    <row r="239" spans="1:23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8267</v>
      </c>
      <c r="O239" t="s">
        <v>8271</v>
      </c>
      <c r="P239">
        <f t="shared" si="26"/>
        <v>0</v>
      </c>
      <c r="Q239">
        <f t="shared" si="27"/>
        <v>50</v>
      </c>
      <c r="R239" s="16">
        <f t="shared" si="28"/>
        <v>42377.577187499999</v>
      </c>
      <c r="S239" s="18">
        <f t="shared" si="29"/>
        <v>2016</v>
      </c>
      <c r="T239" s="17" t="str">
        <f t="shared" si="30"/>
        <v>January</v>
      </c>
      <c r="U239" s="16">
        <f t="shared" si="31"/>
        <v>42437.577187499999</v>
      </c>
      <c r="V239" s="17">
        <f t="shared" si="32"/>
        <v>2016</v>
      </c>
      <c r="W239" s="17" t="str">
        <f t="shared" si="33"/>
        <v>March</v>
      </c>
    </row>
    <row r="240" spans="1:23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8267</v>
      </c>
      <c r="O240" t="s">
        <v>8271</v>
      </c>
      <c r="P240">
        <f t="shared" si="26"/>
        <v>0</v>
      </c>
      <c r="Q240" t="e">
        <f t="shared" si="27"/>
        <v>#DIV/0!</v>
      </c>
      <c r="R240" s="16">
        <f t="shared" si="28"/>
        <v>42713.962499999994</v>
      </c>
      <c r="S240" s="18">
        <f t="shared" si="29"/>
        <v>2016</v>
      </c>
      <c r="T240" s="17" t="str">
        <f t="shared" si="30"/>
        <v>December</v>
      </c>
      <c r="U240" s="16">
        <f t="shared" si="31"/>
        <v>42734.375</v>
      </c>
      <c r="V240" s="17">
        <f t="shared" si="32"/>
        <v>2016</v>
      </c>
      <c r="W240" s="17" t="str">
        <f t="shared" si="33"/>
        <v>December</v>
      </c>
    </row>
    <row r="241" spans="1:23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8267</v>
      </c>
      <c r="O241" t="s">
        <v>8271</v>
      </c>
      <c r="P241">
        <f t="shared" si="26"/>
        <v>25</v>
      </c>
      <c r="Q241">
        <f t="shared" si="27"/>
        <v>50</v>
      </c>
      <c r="R241" s="16">
        <f t="shared" si="28"/>
        <v>42297.110300925924</v>
      </c>
      <c r="S241" s="18">
        <f t="shared" si="29"/>
        <v>2015</v>
      </c>
      <c r="T241" s="17" t="str">
        <f t="shared" si="30"/>
        <v>October</v>
      </c>
      <c r="U241" s="16">
        <f t="shared" si="31"/>
        <v>42316.5</v>
      </c>
      <c r="V241" s="17">
        <f t="shared" si="32"/>
        <v>2015</v>
      </c>
      <c r="W241" s="17" t="str">
        <f t="shared" si="33"/>
        <v>November</v>
      </c>
    </row>
    <row r="242" spans="1:23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8267</v>
      </c>
      <c r="O242" t="s">
        <v>8272</v>
      </c>
      <c r="P242">
        <f t="shared" si="26"/>
        <v>108</v>
      </c>
      <c r="Q242">
        <f t="shared" si="27"/>
        <v>117.85</v>
      </c>
      <c r="R242" s="16">
        <f t="shared" si="28"/>
        <v>41354.708460648151</v>
      </c>
      <c r="S242" s="18">
        <f t="shared" si="29"/>
        <v>2013</v>
      </c>
      <c r="T242" s="17" t="str">
        <f t="shared" si="30"/>
        <v>March</v>
      </c>
      <c r="U242" s="16">
        <f t="shared" si="31"/>
        <v>41399.708460648151</v>
      </c>
      <c r="V242" s="17">
        <f t="shared" si="32"/>
        <v>2013</v>
      </c>
      <c r="W242" s="17" t="str">
        <f t="shared" si="33"/>
        <v>May</v>
      </c>
    </row>
    <row r="243" spans="1:23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8267</v>
      </c>
      <c r="O243" t="s">
        <v>8272</v>
      </c>
      <c r="P243">
        <f t="shared" si="26"/>
        <v>113</v>
      </c>
      <c r="Q243">
        <f t="shared" si="27"/>
        <v>109.04</v>
      </c>
      <c r="R243" s="16">
        <f t="shared" si="28"/>
        <v>41949.697962962964</v>
      </c>
      <c r="S243" s="18">
        <f t="shared" si="29"/>
        <v>2014</v>
      </c>
      <c r="T243" s="17" t="str">
        <f t="shared" si="30"/>
        <v>November</v>
      </c>
      <c r="U243" s="16">
        <f t="shared" si="31"/>
        <v>41994.697962962964</v>
      </c>
      <c r="V243" s="17">
        <f t="shared" si="32"/>
        <v>2014</v>
      </c>
      <c r="W243" s="17" t="str">
        <f t="shared" si="33"/>
        <v>December</v>
      </c>
    </row>
    <row r="244" spans="1:23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8267</v>
      </c>
      <c r="O244" t="s">
        <v>8272</v>
      </c>
      <c r="P244">
        <f t="shared" si="26"/>
        <v>113</v>
      </c>
      <c r="Q244">
        <f t="shared" si="27"/>
        <v>73.02</v>
      </c>
      <c r="R244" s="16">
        <f t="shared" si="28"/>
        <v>40862.492939814816</v>
      </c>
      <c r="S244" s="18">
        <f t="shared" si="29"/>
        <v>2011</v>
      </c>
      <c r="T244" s="17" t="str">
        <f t="shared" si="30"/>
        <v>November</v>
      </c>
      <c r="U244" s="16">
        <f t="shared" si="31"/>
        <v>40897.492939814816</v>
      </c>
      <c r="V244" s="17">
        <f t="shared" si="32"/>
        <v>2011</v>
      </c>
      <c r="W244" s="17" t="str">
        <f t="shared" si="33"/>
        <v>December</v>
      </c>
    </row>
    <row r="245" spans="1:23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8267</v>
      </c>
      <c r="O245" t="s">
        <v>8272</v>
      </c>
      <c r="P245">
        <f t="shared" si="26"/>
        <v>103</v>
      </c>
      <c r="Q245">
        <f t="shared" si="27"/>
        <v>78.2</v>
      </c>
      <c r="R245" s="16">
        <f t="shared" si="28"/>
        <v>41662.047500000001</v>
      </c>
      <c r="S245" s="18">
        <f t="shared" si="29"/>
        <v>2014</v>
      </c>
      <c r="T245" s="17" t="str">
        <f t="shared" si="30"/>
        <v>January</v>
      </c>
      <c r="U245" s="16">
        <f t="shared" si="31"/>
        <v>41692.047500000001</v>
      </c>
      <c r="V245" s="17">
        <f t="shared" si="32"/>
        <v>2014</v>
      </c>
      <c r="W245" s="17" t="str">
        <f t="shared" si="33"/>
        <v>February</v>
      </c>
    </row>
    <row r="246" spans="1:23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8267</v>
      </c>
      <c r="O246" t="s">
        <v>8272</v>
      </c>
      <c r="P246">
        <f t="shared" si="26"/>
        <v>114</v>
      </c>
      <c r="Q246">
        <f t="shared" si="27"/>
        <v>47.4</v>
      </c>
      <c r="R246" s="16">
        <f t="shared" si="28"/>
        <v>40213.323599537034</v>
      </c>
      <c r="S246" s="18">
        <f t="shared" si="29"/>
        <v>2010</v>
      </c>
      <c r="T246" s="17" t="str">
        <f t="shared" si="30"/>
        <v>February</v>
      </c>
      <c r="U246" s="16">
        <f t="shared" si="31"/>
        <v>40253.29583333333</v>
      </c>
      <c r="V246" s="17">
        <f t="shared" si="32"/>
        <v>2010</v>
      </c>
      <c r="W246" s="17" t="str">
        <f t="shared" si="33"/>
        <v>March</v>
      </c>
    </row>
    <row r="247" spans="1:23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8267</v>
      </c>
      <c r="O247" t="s">
        <v>8272</v>
      </c>
      <c r="P247">
        <f t="shared" si="26"/>
        <v>104</v>
      </c>
      <c r="Q247">
        <f t="shared" si="27"/>
        <v>54.02</v>
      </c>
      <c r="R247" s="16">
        <f t="shared" si="28"/>
        <v>41107.053067129629</v>
      </c>
      <c r="S247" s="18">
        <f t="shared" si="29"/>
        <v>2012</v>
      </c>
      <c r="T247" s="17" t="str">
        <f t="shared" si="30"/>
        <v>July</v>
      </c>
      <c r="U247" s="16">
        <f t="shared" si="31"/>
        <v>41137.053067129629</v>
      </c>
      <c r="V247" s="17">
        <f t="shared" si="32"/>
        <v>2012</v>
      </c>
      <c r="W247" s="17" t="str">
        <f t="shared" si="33"/>
        <v>August</v>
      </c>
    </row>
    <row r="248" spans="1:23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8267</v>
      </c>
      <c r="O248" t="s">
        <v>8272</v>
      </c>
      <c r="P248">
        <f t="shared" si="26"/>
        <v>305</v>
      </c>
      <c r="Q248">
        <f t="shared" si="27"/>
        <v>68.489999999999995</v>
      </c>
      <c r="R248" s="16">
        <f t="shared" si="28"/>
        <v>40480.363483796296</v>
      </c>
      <c r="S248" s="18">
        <f t="shared" si="29"/>
        <v>2010</v>
      </c>
      <c r="T248" s="17" t="str">
        <f t="shared" si="30"/>
        <v>October</v>
      </c>
      <c r="U248" s="16">
        <f t="shared" si="31"/>
        <v>40530.405150462961</v>
      </c>
      <c r="V248" s="17">
        <f t="shared" si="32"/>
        <v>2010</v>
      </c>
      <c r="W248" s="17" t="str">
        <f t="shared" si="33"/>
        <v>December</v>
      </c>
    </row>
    <row r="249" spans="1:23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8267</v>
      </c>
      <c r="O249" t="s">
        <v>8272</v>
      </c>
      <c r="P249">
        <f t="shared" si="26"/>
        <v>134</v>
      </c>
      <c r="Q249">
        <f t="shared" si="27"/>
        <v>108.15</v>
      </c>
      <c r="R249" s="16">
        <f t="shared" si="28"/>
        <v>40430.604328703703</v>
      </c>
      <c r="S249" s="18">
        <f t="shared" si="29"/>
        <v>2010</v>
      </c>
      <c r="T249" s="17" t="str">
        <f t="shared" si="30"/>
        <v>September</v>
      </c>
      <c r="U249" s="16">
        <f t="shared" si="31"/>
        <v>40467.152083333334</v>
      </c>
      <c r="V249" s="17">
        <f t="shared" si="32"/>
        <v>2010</v>
      </c>
      <c r="W249" s="17" t="str">
        <f t="shared" si="33"/>
        <v>October</v>
      </c>
    </row>
    <row r="250" spans="1:23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8267</v>
      </c>
      <c r="O250" t="s">
        <v>8272</v>
      </c>
      <c r="P250">
        <f t="shared" si="26"/>
        <v>101</v>
      </c>
      <c r="Q250">
        <f t="shared" si="27"/>
        <v>589.95000000000005</v>
      </c>
      <c r="R250" s="16">
        <f t="shared" si="28"/>
        <v>40870.774409722224</v>
      </c>
      <c r="S250" s="18">
        <f t="shared" si="29"/>
        <v>2011</v>
      </c>
      <c r="T250" s="17" t="str">
        <f t="shared" si="30"/>
        <v>November</v>
      </c>
      <c r="U250" s="16">
        <f t="shared" si="31"/>
        <v>40915.774409722224</v>
      </c>
      <c r="V250" s="17">
        <f t="shared" si="32"/>
        <v>2012</v>
      </c>
      <c r="W250" s="17" t="str">
        <f t="shared" si="33"/>
        <v>January</v>
      </c>
    </row>
    <row r="251" spans="1:23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8267</v>
      </c>
      <c r="O251" t="s">
        <v>8272</v>
      </c>
      <c r="P251">
        <f t="shared" si="26"/>
        <v>113</v>
      </c>
      <c r="Q251">
        <f t="shared" si="27"/>
        <v>48.05</v>
      </c>
      <c r="R251" s="16">
        <f t="shared" si="28"/>
        <v>40332.923842592594</v>
      </c>
      <c r="S251" s="18">
        <f t="shared" si="29"/>
        <v>2010</v>
      </c>
      <c r="T251" s="17" t="str">
        <f t="shared" si="30"/>
        <v>June</v>
      </c>
      <c r="U251" s="16">
        <f t="shared" si="31"/>
        <v>40412.736111111109</v>
      </c>
      <c r="V251" s="17">
        <f t="shared" si="32"/>
        <v>2010</v>
      </c>
      <c r="W251" s="17" t="str">
        <f t="shared" si="33"/>
        <v>August</v>
      </c>
    </row>
    <row r="252" spans="1:23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8267</v>
      </c>
      <c r="O252" t="s">
        <v>8272</v>
      </c>
      <c r="P252">
        <f t="shared" si="26"/>
        <v>106</v>
      </c>
      <c r="Q252">
        <f t="shared" si="27"/>
        <v>72.48</v>
      </c>
      <c r="R252" s="16">
        <f t="shared" si="28"/>
        <v>41401.565868055557</v>
      </c>
      <c r="S252" s="18">
        <f t="shared" si="29"/>
        <v>2013</v>
      </c>
      <c r="T252" s="17" t="str">
        <f t="shared" si="30"/>
        <v>May</v>
      </c>
      <c r="U252" s="16">
        <f t="shared" si="31"/>
        <v>41431.565868055557</v>
      </c>
      <c r="V252" s="17">
        <f t="shared" si="32"/>
        <v>2013</v>
      </c>
      <c r="W252" s="17" t="str">
        <f t="shared" si="33"/>
        <v>June</v>
      </c>
    </row>
    <row r="253" spans="1:23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8267</v>
      </c>
      <c r="O253" t="s">
        <v>8272</v>
      </c>
      <c r="P253">
        <f t="shared" si="26"/>
        <v>126</v>
      </c>
      <c r="Q253">
        <f t="shared" si="27"/>
        <v>57.08</v>
      </c>
      <c r="R253" s="16">
        <f t="shared" si="28"/>
        <v>41013.787569444445</v>
      </c>
      <c r="S253" s="18">
        <f t="shared" si="29"/>
        <v>2012</v>
      </c>
      <c r="T253" s="17" t="str">
        <f t="shared" si="30"/>
        <v>April</v>
      </c>
      <c r="U253" s="16">
        <f t="shared" si="31"/>
        <v>41045.791666666664</v>
      </c>
      <c r="V253" s="17">
        <f t="shared" si="32"/>
        <v>2012</v>
      </c>
      <c r="W253" s="17" t="str">
        <f t="shared" si="33"/>
        <v>May</v>
      </c>
    </row>
    <row r="254" spans="1:23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8267</v>
      </c>
      <c r="O254" t="s">
        <v>8272</v>
      </c>
      <c r="P254">
        <f t="shared" si="26"/>
        <v>185</v>
      </c>
      <c r="Q254">
        <f t="shared" si="27"/>
        <v>85.44</v>
      </c>
      <c r="R254" s="16">
        <f t="shared" si="28"/>
        <v>40266.662708333337</v>
      </c>
      <c r="S254" s="18">
        <f t="shared" si="29"/>
        <v>2010</v>
      </c>
      <c r="T254" s="17" t="str">
        <f t="shared" si="30"/>
        <v>March</v>
      </c>
      <c r="U254" s="16">
        <f t="shared" si="31"/>
        <v>40330.165972222225</v>
      </c>
      <c r="V254" s="17">
        <f t="shared" si="32"/>
        <v>2010</v>
      </c>
      <c r="W254" s="17" t="str">
        <f t="shared" si="33"/>
        <v>June</v>
      </c>
    </row>
    <row r="255" spans="1:23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8267</v>
      </c>
      <c r="O255" t="s">
        <v>8272</v>
      </c>
      <c r="P255">
        <f t="shared" si="26"/>
        <v>101</v>
      </c>
      <c r="Q255">
        <f t="shared" si="27"/>
        <v>215.86</v>
      </c>
      <c r="R255" s="16">
        <f t="shared" si="28"/>
        <v>40924.650868055556</v>
      </c>
      <c r="S255" s="18">
        <f t="shared" si="29"/>
        <v>2012</v>
      </c>
      <c r="T255" s="17" t="str">
        <f t="shared" si="30"/>
        <v>January</v>
      </c>
      <c r="U255" s="16">
        <f t="shared" si="31"/>
        <v>40954.650868055556</v>
      </c>
      <c r="V255" s="17">
        <f t="shared" si="32"/>
        <v>2012</v>
      </c>
      <c r="W255" s="17" t="str">
        <f t="shared" si="33"/>
        <v>February</v>
      </c>
    </row>
    <row r="256" spans="1:23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8267</v>
      </c>
      <c r="O256" t="s">
        <v>8272</v>
      </c>
      <c r="P256">
        <f t="shared" si="26"/>
        <v>117</v>
      </c>
      <c r="Q256">
        <f t="shared" si="27"/>
        <v>89.39</v>
      </c>
      <c r="R256" s="16">
        <f t="shared" si="28"/>
        <v>42263.952662037031</v>
      </c>
      <c r="S256" s="18">
        <f t="shared" si="29"/>
        <v>2015</v>
      </c>
      <c r="T256" s="17" t="str">
        <f t="shared" si="30"/>
        <v>September</v>
      </c>
      <c r="U256" s="16">
        <f t="shared" si="31"/>
        <v>42294.083333333328</v>
      </c>
      <c r="V256" s="17">
        <f t="shared" si="32"/>
        <v>2015</v>
      </c>
      <c r="W256" s="17" t="str">
        <f t="shared" si="33"/>
        <v>October</v>
      </c>
    </row>
    <row r="257" spans="1:23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8267</v>
      </c>
      <c r="O257" t="s">
        <v>8272</v>
      </c>
      <c r="P257">
        <f t="shared" si="26"/>
        <v>107</v>
      </c>
      <c r="Q257">
        <f t="shared" si="27"/>
        <v>45.42</v>
      </c>
      <c r="R257" s="16">
        <f t="shared" si="28"/>
        <v>40588.526412037041</v>
      </c>
      <c r="S257" s="18">
        <f t="shared" si="29"/>
        <v>2011</v>
      </c>
      <c r="T257" s="17" t="str">
        <f t="shared" si="30"/>
        <v>February</v>
      </c>
      <c r="U257" s="16">
        <f t="shared" si="31"/>
        <v>40618.48474537037</v>
      </c>
      <c r="V257" s="17">
        <f t="shared" si="32"/>
        <v>2011</v>
      </c>
      <c r="W257" s="17" t="str">
        <f t="shared" si="33"/>
        <v>March</v>
      </c>
    </row>
    <row r="258" spans="1:23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8267</v>
      </c>
      <c r="O258" t="s">
        <v>8272</v>
      </c>
      <c r="P258">
        <f t="shared" si="26"/>
        <v>139</v>
      </c>
      <c r="Q258">
        <f t="shared" si="27"/>
        <v>65.760000000000005</v>
      </c>
      <c r="R258" s="16">
        <f t="shared" si="28"/>
        <v>41319.769293981481</v>
      </c>
      <c r="S258" s="18">
        <f t="shared" si="29"/>
        <v>2013</v>
      </c>
      <c r="T258" s="17" t="str">
        <f t="shared" si="30"/>
        <v>February</v>
      </c>
      <c r="U258" s="16">
        <f t="shared" si="31"/>
        <v>41349.769293981481</v>
      </c>
      <c r="V258" s="17">
        <f t="shared" si="32"/>
        <v>2013</v>
      </c>
      <c r="W258" s="17" t="str">
        <f t="shared" si="33"/>
        <v>March</v>
      </c>
    </row>
    <row r="259" spans="1:23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8267</v>
      </c>
      <c r="O259" t="s">
        <v>8272</v>
      </c>
      <c r="P259">
        <f t="shared" ref="P259:P322" si="34">ROUND(E259/D259*100,0)</f>
        <v>107</v>
      </c>
      <c r="Q259">
        <f t="shared" ref="Q259:Q322" si="35">ROUND(E259/L259,2)</f>
        <v>66.7</v>
      </c>
      <c r="R259" s="16">
        <f t="shared" ref="R259:R322" si="36">(((J259/60)/60)/24)+DATE(1970,1,1)</f>
        <v>42479.626875000002</v>
      </c>
      <c r="S259" s="18">
        <f t="shared" ref="S259:S322" si="37">YEAR(R259)</f>
        <v>2016</v>
      </c>
      <c r="T259" s="17" t="str">
        <f t="shared" ref="T259:T322" si="38">TEXT(R259,"mmmm")</f>
        <v>April</v>
      </c>
      <c r="U259" s="16">
        <f t="shared" ref="U259:U322" si="39">(((I259/60)/60)/24)+DATE(1970,1,1)</f>
        <v>42509.626875000002</v>
      </c>
      <c r="V259" s="17">
        <f t="shared" ref="V259:V322" si="40">YEAR(U259)</f>
        <v>2016</v>
      </c>
      <c r="W259" s="17" t="str">
        <f t="shared" ref="W259:W322" si="41">TEXT(U259,"mmmm")</f>
        <v>May</v>
      </c>
    </row>
    <row r="260" spans="1:23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8267</v>
      </c>
      <c r="O260" t="s">
        <v>8272</v>
      </c>
      <c r="P260">
        <f t="shared" si="34"/>
        <v>191</v>
      </c>
      <c r="Q260">
        <f t="shared" si="35"/>
        <v>83.35</v>
      </c>
      <c r="R260" s="16">
        <f t="shared" si="36"/>
        <v>40682.051689814813</v>
      </c>
      <c r="S260" s="18">
        <f t="shared" si="37"/>
        <v>2011</v>
      </c>
      <c r="T260" s="17" t="str">
        <f t="shared" si="38"/>
        <v>May</v>
      </c>
      <c r="U260" s="16">
        <f t="shared" si="39"/>
        <v>40712.051689814813</v>
      </c>
      <c r="V260" s="17">
        <f t="shared" si="40"/>
        <v>2011</v>
      </c>
      <c r="W260" s="17" t="str">
        <f t="shared" si="41"/>
        <v>June</v>
      </c>
    </row>
    <row r="261" spans="1:23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8267</v>
      </c>
      <c r="O261" t="s">
        <v>8272</v>
      </c>
      <c r="P261">
        <f t="shared" si="34"/>
        <v>132</v>
      </c>
      <c r="Q261">
        <f t="shared" si="35"/>
        <v>105.05</v>
      </c>
      <c r="R261" s="16">
        <f t="shared" si="36"/>
        <v>42072.738067129627</v>
      </c>
      <c r="S261" s="18">
        <f t="shared" si="37"/>
        <v>2015</v>
      </c>
      <c r="T261" s="17" t="str">
        <f t="shared" si="38"/>
        <v>March</v>
      </c>
      <c r="U261" s="16">
        <f t="shared" si="39"/>
        <v>42102.738067129627</v>
      </c>
      <c r="V261" s="17">
        <f t="shared" si="40"/>
        <v>2015</v>
      </c>
      <c r="W261" s="17" t="str">
        <f t="shared" si="41"/>
        <v>April</v>
      </c>
    </row>
    <row r="262" spans="1:23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8267</v>
      </c>
      <c r="O262" t="s">
        <v>8272</v>
      </c>
      <c r="P262">
        <f t="shared" si="34"/>
        <v>106</v>
      </c>
      <c r="Q262">
        <f t="shared" si="35"/>
        <v>120.91</v>
      </c>
      <c r="R262" s="16">
        <f t="shared" si="36"/>
        <v>40330.755543981482</v>
      </c>
      <c r="S262" s="18">
        <f t="shared" si="37"/>
        <v>2010</v>
      </c>
      <c r="T262" s="17" t="str">
        <f t="shared" si="38"/>
        <v>June</v>
      </c>
      <c r="U262" s="16">
        <f t="shared" si="39"/>
        <v>40376.415972222225</v>
      </c>
      <c r="V262" s="17">
        <f t="shared" si="40"/>
        <v>2010</v>
      </c>
      <c r="W262" s="17" t="str">
        <f t="shared" si="41"/>
        <v>July</v>
      </c>
    </row>
    <row r="263" spans="1:23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8267</v>
      </c>
      <c r="O263" t="s">
        <v>8272</v>
      </c>
      <c r="P263">
        <f t="shared" si="34"/>
        <v>107</v>
      </c>
      <c r="Q263">
        <f t="shared" si="35"/>
        <v>97.64</v>
      </c>
      <c r="R263" s="16">
        <f t="shared" si="36"/>
        <v>41017.885462962964</v>
      </c>
      <c r="S263" s="18">
        <f t="shared" si="37"/>
        <v>2012</v>
      </c>
      <c r="T263" s="17" t="str">
        <f t="shared" si="38"/>
        <v>April</v>
      </c>
      <c r="U263" s="16">
        <f t="shared" si="39"/>
        <v>41067.621527777781</v>
      </c>
      <c r="V263" s="17">
        <f t="shared" si="40"/>
        <v>2012</v>
      </c>
      <c r="W263" s="17" t="str">
        <f t="shared" si="41"/>
        <v>June</v>
      </c>
    </row>
    <row r="264" spans="1:23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8267</v>
      </c>
      <c r="O264" t="s">
        <v>8272</v>
      </c>
      <c r="P264">
        <f t="shared" si="34"/>
        <v>240</v>
      </c>
      <c r="Q264">
        <f t="shared" si="35"/>
        <v>41.38</v>
      </c>
      <c r="R264" s="16">
        <f t="shared" si="36"/>
        <v>40555.24800925926</v>
      </c>
      <c r="S264" s="18">
        <f t="shared" si="37"/>
        <v>2011</v>
      </c>
      <c r="T264" s="17" t="str">
        <f t="shared" si="38"/>
        <v>January</v>
      </c>
      <c r="U264" s="16">
        <f t="shared" si="39"/>
        <v>40600.24800925926</v>
      </c>
      <c r="V264" s="17">
        <f t="shared" si="40"/>
        <v>2011</v>
      </c>
      <c r="W264" s="17" t="str">
        <f t="shared" si="41"/>
        <v>February</v>
      </c>
    </row>
    <row r="265" spans="1:23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8267</v>
      </c>
      <c r="O265" t="s">
        <v>8272</v>
      </c>
      <c r="P265">
        <f t="shared" si="34"/>
        <v>118</v>
      </c>
      <c r="Q265">
        <f t="shared" si="35"/>
        <v>30.65</v>
      </c>
      <c r="R265" s="16">
        <f t="shared" si="36"/>
        <v>41149.954791666663</v>
      </c>
      <c r="S265" s="18">
        <f t="shared" si="37"/>
        <v>2012</v>
      </c>
      <c r="T265" s="17" t="str">
        <f t="shared" si="38"/>
        <v>August</v>
      </c>
      <c r="U265" s="16">
        <f t="shared" si="39"/>
        <v>41179.954791666663</v>
      </c>
      <c r="V265" s="17">
        <f t="shared" si="40"/>
        <v>2012</v>
      </c>
      <c r="W265" s="17" t="str">
        <f t="shared" si="41"/>
        <v>September</v>
      </c>
    </row>
    <row r="266" spans="1:23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8267</v>
      </c>
      <c r="O266" t="s">
        <v>8272</v>
      </c>
      <c r="P266">
        <f t="shared" si="34"/>
        <v>118</v>
      </c>
      <c r="Q266">
        <f t="shared" si="35"/>
        <v>64.95</v>
      </c>
      <c r="R266" s="16">
        <f t="shared" si="36"/>
        <v>41010.620312500003</v>
      </c>
      <c r="S266" s="18">
        <f t="shared" si="37"/>
        <v>2012</v>
      </c>
      <c r="T266" s="17" t="str">
        <f t="shared" si="38"/>
        <v>April</v>
      </c>
      <c r="U266" s="16">
        <f t="shared" si="39"/>
        <v>41040.620312500003</v>
      </c>
      <c r="V266" s="17">
        <f t="shared" si="40"/>
        <v>2012</v>
      </c>
      <c r="W266" s="17" t="str">
        <f t="shared" si="41"/>
        <v>May</v>
      </c>
    </row>
    <row r="267" spans="1:23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8267</v>
      </c>
      <c r="O267" t="s">
        <v>8272</v>
      </c>
      <c r="P267">
        <f t="shared" si="34"/>
        <v>111</v>
      </c>
      <c r="Q267">
        <f t="shared" si="35"/>
        <v>95.78</v>
      </c>
      <c r="R267" s="16">
        <f t="shared" si="36"/>
        <v>40267.245717592588</v>
      </c>
      <c r="S267" s="18">
        <f t="shared" si="37"/>
        <v>2010</v>
      </c>
      <c r="T267" s="17" t="str">
        <f t="shared" si="38"/>
        <v>March</v>
      </c>
      <c r="U267" s="16">
        <f t="shared" si="39"/>
        <v>40308.844444444447</v>
      </c>
      <c r="V267" s="17">
        <f t="shared" si="40"/>
        <v>2010</v>
      </c>
      <c r="W267" s="17" t="str">
        <f t="shared" si="41"/>
        <v>May</v>
      </c>
    </row>
    <row r="268" spans="1:23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8267</v>
      </c>
      <c r="O268" t="s">
        <v>8272</v>
      </c>
      <c r="P268">
        <f t="shared" si="34"/>
        <v>146</v>
      </c>
      <c r="Q268">
        <f t="shared" si="35"/>
        <v>40.42</v>
      </c>
      <c r="R268" s="16">
        <f t="shared" si="36"/>
        <v>40205.174849537041</v>
      </c>
      <c r="S268" s="18">
        <f t="shared" si="37"/>
        <v>2010</v>
      </c>
      <c r="T268" s="17" t="str">
        <f t="shared" si="38"/>
        <v>January</v>
      </c>
      <c r="U268" s="16">
        <f t="shared" si="39"/>
        <v>40291.160416666666</v>
      </c>
      <c r="V268" s="17">
        <f t="shared" si="40"/>
        <v>2010</v>
      </c>
      <c r="W268" s="17" t="str">
        <f t="shared" si="41"/>
        <v>April</v>
      </c>
    </row>
    <row r="269" spans="1:23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8267</v>
      </c>
      <c r="O269" t="s">
        <v>8272</v>
      </c>
      <c r="P269">
        <f t="shared" si="34"/>
        <v>132</v>
      </c>
      <c r="Q269">
        <f t="shared" si="35"/>
        <v>78.58</v>
      </c>
      <c r="R269" s="16">
        <f t="shared" si="36"/>
        <v>41785.452534722222</v>
      </c>
      <c r="S269" s="18">
        <f t="shared" si="37"/>
        <v>2014</v>
      </c>
      <c r="T269" s="17" t="str">
        <f t="shared" si="38"/>
        <v>May</v>
      </c>
      <c r="U269" s="16">
        <f t="shared" si="39"/>
        <v>41815.452534722222</v>
      </c>
      <c r="V269" s="17">
        <f t="shared" si="40"/>
        <v>2014</v>
      </c>
      <c r="W269" s="17" t="str">
        <f t="shared" si="41"/>
        <v>June</v>
      </c>
    </row>
    <row r="270" spans="1:23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8267</v>
      </c>
      <c r="O270" t="s">
        <v>8272</v>
      </c>
      <c r="P270">
        <f t="shared" si="34"/>
        <v>111</v>
      </c>
      <c r="Q270">
        <f t="shared" si="35"/>
        <v>50.18</v>
      </c>
      <c r="R270" s="16">
        <f t="shared" si="36"/>
        <v>40809.15252314815</v>
      </c>
      <c r="S270" s="18">
        <f t="shared" si="37"/>
        <v>2011</v>
      </c>
      <c r="T270" s="17" t="str">
        <f t="shared" si="38"/>
        <v>September</v>
      </c>
      <c r="U270" s="16">
        <f t="shared" si="39"/>
        <v>40854.194189814814</v>
      </c>
      <c r="V270" s="17">
        <f t="shared" si="40"/>
        <v>2011</v>
      </c>
      <c r="W270" s="17" t="str">
        <f t="shared" si="41"/>
        <v>November</v>
      </c>
    </row>
    <row r="271" spans="1:23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8267</v>
      </c>
      <c r="O271" t="s">
        <v>8272</v>
      </c>
      <c r="P271">
        <f t="shared" si="34"/>
        <v>147</v>
      </c>
      <c r="Q271">
        <f t="shared" si="35"/>
        <v>92.25</v>
      </c>
      <c r="R271" s="16">
        <f t="shared" si="36"/>
        <v>42758.197013888886</v>
      </c>
      <c r="S271" s="18">
        <f t="shared" si="37"/>
        <v>2017</v>
      </c>
      <c r="T271" s="17" t="str">
        <f t="shared" si="38"/>
        <v>January</v>
      </c>
      <c r="U271" s="16">
        <f t="shared" si="39"/>
        <v>42788.197013888886</v>
      </c>
      <c r="V271" s="17">
        <f t="shared" si="40"/>
        <v>2017</v>
      </c>
      <c r="W271" s="17" t="str">
        <f t="shared" si="41"/>
        <v>February</v>
      </c>
    </row>
    <row r="272" spans="1:23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8267</v>
      </c>
      <c r="O272" t="s">
        <v>8272</v>
      </c>
      <c r="P272">
        <f t="shared" si="34"/>
        <v>153</v>
      </c>
      <c r="Q272">
        <f t="shared" si="35"/>
        <v>57.54</v>
      </c>
      <c r="R272" s="16">
        <f t="shared" si="36"/>
        <v>40637.866550925923</v>
      </c>
      <c r="S272" s="18">
        <f t="shared" si="37"/>
        <v>2011</v>
      </c>
      <c r="T272" s="17" t="str">
        <f t="shared" si="38"/>
        <v>April</v>
      </c>
      <c r="U272" s="16">
        <f t="shared" si="39"/>
        <v>40688.166666666664</v>
      </c>
      <c r="V272" s="17">
        <f t="shared" si="40"/>
        <v>2011</v>
      </c>
      <c r="W272" s="17" t="str">
        <f t="shared" si="41"/>
        <v>May</v>
      </c>
    </row>
    <row r="273" spans="1:23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8267</v>
      </c>
      <c r="O273" t="s">
        <v>8272</v>
      </c>
      <c r="P273">
        <f t="shared" si="34"/>
        <v>105</v>
      </c>
      <c r="Q273">
        <f t="shared" si="35"/>
        <v>109.42</v>
      </c>
      <c r="R273" s="16">
        <f t="shared" si="36"/>
        <v>41612.10024305556</v>
      </c>
      <c r="S273" s="18">
        <f t="shared" si="37"/>
        <v>2013</v>
      </c>
      <c r="T273" s="17" t="str">
        <f t="shared" si="38"/>
        <v>December</v>
      </c>
      <c r="U273" s="16">
        <f t="shared" si="39"/>
        <v>41641.333333333336</v>
      </c>
      <c r="V273" s="17">
        <f t="shared" si="40"/>
        <v>2014</v>
      </c>
      <c r="W273" s="17" t="str">
        <f t="shared" si="41"/>
        <v>January</v>
      </c>
    </row>
    <row r="274" spans="1:23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8267</v>
      </c>
      <c r="O274" t="s">
        <v>8272</v>
      </c>
      <c r="P274">
        <f t="shared" si="34"/>
        <v>177</v>
      </c>
      <c r="Q274">
        <f t="shared" si="35"/>
        <v>81.89</v>
      </c>
      <c r="R274" s="16">
        <f t="shared" si="36"/>
        <v>40235.900358796294</v>
      </c>
      <c r="S274" s="18">
        <f t="shared" si="37"/>
        <v>2010</v>
      </c>
      <c r="T274" s="17" t="str">
        <f t="shared" si="38"/>
        <v>February</v>
      </c>
      <c r="U274" s="16">
        <f t="shared" si="39"/>
        <v>40296.78402777778</v>
      </c>
      <c r="V274" s="17">
        <f t="shared" si="40"/>
        <v>2010</v>
      </c>
      <c r="W274" s="17" t="str">
        <f t="shared" si="41"/>
        <v>April</v>
      </c>
    </row>
    <row r="275" spans="1:23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8267</v>
      </c>
      <c r="O275" t="s">
        <v>8272</v>
      </c>
      <c r="P275">
        <f t="shared" si="34"/>
        <v>108</v>
      </c>
      <c r="Q275">
        <f t="shared" si="35"/>
        <v>45.67</v>
      </c>
      <c r="R275" s="16">
        <f t="shared" si="36"/>
        <v>40697.498449074075</v>
      </c>
      <c r="S275" s="18">
        <f t="shared" si="37"/>
        <v>2011</v>
      </c>
      <c r="T275" s="17" t="str">
        <f t="shared" si="38"/>
        <v>June</v>
      </c>
      <c r="U275" s="16">
        <f t="shared" si="39"/>
        <v>40727.498449074075</v>
      </c>
      <c r="V275" s="17">
        <f t="shared" si="40"/>
        <v>2011</v>
      </c>
      <c r="W275" s="17" t="str">
        <f t="shared" si="41"/>
        <v>July</v>
      </c>
    </row>
    <row r="276" spans="1:23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8267</v>
      </c>
      <c r="O276" t="s">
        <v>8272</v>
      </c>
      <c r="P276">
        <f t="shared" si="34"/>
        <v>156</v>
      </c>
      <c r="Q276">
        <f t="shared" si="35"/>
        <v>55.22</v>
      </c>
      <c r="R276" s="16">
        <f t="shared" si="36"/>
        <v>40969.912372685183</v>
      </c>
      <c r="S276" s="18">
        <f t="shared" si="37"/>
        <v>2012</v>
      </c>
      <c r="T276" s="17" t="str">
        <f t="shared" si="38"/>
        <v>March</v>
      </c>
      <c r="U276" s="16">
        <f t="shared" si="39"/>
        <v>41004.290972222225</v>
      </c>
      <c r="V276" s="17">
        <f t="shared" si="40"/>
        <v>2012</v>
      </c>
      <c r="W276" s="17" t="str">
        <f t="shared" si="41"/>
        <v>April</v>
      </c>
    </row>
    <row r="277" spans="1:23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8267</v>
      </c>
      <c r="O277" t="s">
        <v>8272</v>
      </c>
      <c r="P277">
        <f t="shared" si="34"/>
        <v>108</v>
      </c>
      <c r="Q277">
        <f t="shared" si="35"/>
        <v>65.3</v>
      </c>
      <c r="R277" s="16">
        <f t="shared" si="36"/>
        <v>41193.032013888893</v>
      </c>
      <c r="S277" s="18">
        <f t="shared" si="37"/>
        <v>2012</v>
      </c>
      <c r="T277" s="17" t="str">
        <f t="shared" si="38"/>
        <v>October</v>
      </c>
      <c r="U277" s="16">
        <f t="shared" si="39"/>
        <v>41223.073680555557</v>
      </c>
      <c r="V277" s="17">
        <f t="shared" si="40"/>
        <v>2012</v>
      </c>
      <c r="W277" s="17" t="str">
        <f t="shared" si="41"/>
        <v>November</v>
      </c>
    </row>
    <row r="278" spans="1:23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8267</v>
      </c>
      <c r="O278" t="s">
        <v>8272</v>
      </c>
      <c r="P278">
        <f t="shared" si="34"/>
        <v>148</v>
      </c>
      <c r="Q278">
        <f t="shared" si="35"/>
        <v>95.23</v>
      </c>
      <c r="R278" s="16">
        <f t="shared" si="36"/>
        <v>40967.081874999996</v>
      </c>
      <c r="S278" s="18">
        <f t="shared" si="37"/>
        <v>2012</v>
      </c>
      <c r="T278" s="17" t="str">
        <f t="shared" si="38"/>
        <v>February</v>
      </c>
      <c r="U278" s="16">
        <f t="shared" si="39"/>
        <v>41027.040208333332</v>
      </c>
      <c r="V278" s="17">
        <f t="shared" si="40"/>
        <v>2012</v>
      </c>
      <c r="W278" s="17" t="str">
        <f t="shared" si="41"/>
        <v>April</v>
      </c>
    </row>
    <row r="279" spans="1:23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8267</v>
      </c>
      <c r="O279" t="s">
        <v>8272</v>
      </c>
      <c r="P279">
        <f t="shared" si="34"/>
        <v>110</v>
      </c>
      <c r="Q279">
        <f t="shared" si="35"/>
        <v>75.44</v>
      </c>
      <c r="R279" s="16">
        <f t="shared" si="36"/>
        <v>42117.891423611116</v>
      </c>
      <c r="S279" s="18">
        <f t="shared" si="37"/>
        <v>2015</v>
      </c>
      <c r="T279" s="17" t="str">
        <f t="shared" si="38"/>
        <v>April</v>
      </c>
      <c r="U279" s="16">
        <f t="shared" si="39"/>
        <v>42147.891423611116</v>
      </c>
      <c r="V279" s="17">
        <f t="shared" si="40"/>
        <v>2015</v>
      </c>
      <c r="W279" s="17" t="str">
        <f t="shared" si="41"/>
        <v>May</v>
      </c>
    </row>
    <row r="280" spans="1:23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8267</v>
      </c>
      <c r="O280" t="s">
        <v>8272</v>
      </c>
      <c r="P280">
        <f t="shared" si="34"/>
        <v>150</v>
      </c>
      <c r="Q280">
        <f t="shared" si="35"/>
        <v>97.82</v>
      </c>
      <c r="R280" s="16">
        <f t="shared" si="36"/>
        <v>41164.040960648148</v>
      </c>
      <c r="S280" s="18">
        <f t="shared" si="37"/>
        <v>2012</v>
      </c>
      <c r="T280" s="17" t="str">
        <f t="shared" si="38"/>
        <v>September</v>
      </c>
      <c r="U280" s="16">
        <f t="shared" si="39"/>
        <v>41194.040960648148</v>
      </c>
      <c r="V280" s="17">
        <f t="shared" si="40"/>
        <v>2012</v>
      </c>
      <c r="W280" s="17" t="str">
        <f t="shared" si="41"/>
        <v>October</v>
      </c>
    </row>
    <row r="281" spans="1:23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8267</v>
      </c>
      <c r="O281" t="s">
        <v>8272</v>
      </c>
      <c r="P281">
        <f t="shared" si="34"/>
        <v>157</v>
      </c>
      <c r="Q281">
        <f t="shared" si="35"/>
        <v>87.69</v>
      </c>
      <c r="R281" s="16">
        <f t="shared" si="36"/>
        <v>42759.244166666671</v>
      </c>
      <c r="S281" s="18">
        <f t="shared" si="37"/>
        <v>2017</v>
      </c>
      <c r="T281" s="17" t="str">
        <f t="shared" si="38"/>
        <v>January</v>
      </c>
      <c r="U281" s="16">
        <f t="shared" si="39"/>
        <v>42793.084027777775</v>
      </c>
      <c r="V281" s="17">
        <f t="shared" si="40"/>
        <v>2017</v>
      </c>
      <c r="W281" s="17" t="str">
        <f t="shared" si="41"/>
        <v>February</v>
      </c>
    </row>
    <row r="282" spans="1:23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8267</v>
      </c>
      <c r="O282" t="s">
        <v>8272</v>
      </c>
      <c r="P282">
        <f t="shared" si="34"/>
        <v>156</v>
      </c>
      <c r="Q282">
        <f t="shared" si="35"/>
        <v>54.75</v>
      </c>
      <c r="R282" s="16">
        <f t="shared" si="36"/>
        <v>41744.590682870366</v>
      </c>
      <c r="S282" s="18">
        <f t="shared" si="37"/>
        <v>2014</v>
      </c>
      <c r="T282" s="17" t="str">
        <f t="shared" si="38"/>
        <v>April</v>
      </c>
      <c r="U282" s="16">
        <f t="shared" si="39"/>
        <v>41789.590682870366</v>
      </c>
      <c r="V282" s="17">
        <f t="shared" si="40"/>
        <v>2014</v>
      </c>
      <c r="W282" s="17" t="str">
        <f t="shared" si="41"/>
        <v>May</v>
      </c>
    </row>
    <row r="283" spans="1:23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8267</v>
      </c>
      <c r="O283" t="s">
        <v>8272</v>
      </c>
      <c r="P283">
        <f t="shared" si="34"/>
        <v>121</v>
      </c>
      <c r="Q283">
        <f t="shared" si="35"/>
        <v>83.95</v>
      </c>
      <c r="R283" s="16">
        <f t="shared" si="36"/>
        <v>39950.163344907407</v>
      </c>
      <c r="S283" s="18">
        <f t="shared" si="37"/>
        <v>2009</v>
      </c>
      <c r="T283" s="17" t="str">
        <f t="shared" si="38"/>
        <v>May</v>
      </c>
      <c r="U283" s="16">
        <f t="shared" si="39"/>
        <v>40035.80972222222</v>
      </c>
      <c r="V283" s="17">
        <f t="shared" si="40"/>
        <v>2009</v>
      </c>
      <c r="W283" s="17" t="str">
        <f t="shared" si="41"/>
        <v>August</v>
      </c>
    </row>
    <row r="284" spans="1:23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8267</v>
      </c>
      <c r="O284" t="s">
        <v>8272</v>
      </c>
      <c r="P284">
        <f t="shared" si="34"/>
        <v>101</v>
      </c>
      <c r="Q284">
        <f t="shared" si="35"/>
        <v>254.39</v>
      </c>
      <c r="R284" s="16">
        <f t="shared" si="36"/>
        <v>40194.920046296298</v>
      </c>
      <c r="S284" s="18">
        <f t="shared" si="37"/>
        <v>2010</v>
      </c>
      <c r="T284" s="17" t="str">
        <f t="shared" si="38"/>
        <v>January</v>
      </c>
      <c r="U284" s="16">
        <f t="shared" si="39"/>
        <v>40231.916666666664</v>
      </c>
      <c r="V284" s="17">
        <f t="shared" si="40"/>
        <v>2010</v>
      </c>
      <c r="W284" s="17" t="str">
        <f t="shared" si="41"/>
        <v>February</v>
      </c>
    </row>
    <row r="285" spans="1:23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8267</v>
      </c>
      <c r="O285" t="s">
        <v>8272</v>
      </c>
      <c r="P285">
        <f t="shared" si="34"/>
        <v>114</v>
      </c>
      <c r="Q285">
        <f t="shared" si="35"/>
        <v>101.83</v>
      </c>
      <c r="R285" s="16">
        <f t="shared" si="36"/>
        <v>40675.71</v>
      </c>
      <c r="S285" s="18">
        <f t="shared" si="37"/>
        <v>2011</v>
      </c>
      <c r="T285" s="17" t="str">
        <f t="shared" si="38"/>
        <v>May</v>
      </c>
      <c r="U285" s="16">
        <f t="shared" si="39"/>
        <v>40695.207638888889</v>
      </c>
      <c r="V285" s="17">
        <f t="shared" si="40"/>
        <v>2011</v>
      </c>
      <c r="W285" s="17" t="str">
        <f t="shared" si="41"/>
        <v>June</v>
      </c>
    </row>
    <row r="286" spans="1:23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8267</v>
      </c>
      <c r="O286" t="s">
        <v>8272</v>
      </c>
      <c r="P286">
        <f t="shared" si="34"/>
        <v>105</v>
      </c>
      <c r="Q286">
        <f t="shared" si="35"/>
        <v>55.07</v>
      </c>
      <c r="R286" s="16">
        <f t="shared" si="36"/>
        <v>40904.738194444442</v>
      </c>
      <c r="S286" s="18">
        <f t="shared" si="37"/>
        <v>2011</v>
      </c>
      <c r="T286" s="17" t="str">
        <f t="shared" si="38"/>
        <v>December</v>
      </c>
      <c r="U286" s="16">
        <f t="shared" si="39"/>
        <v>40929.738194444442</v>
      </c>
      <c r="V286" s="17">
        <f t="shared" si="40"/>
        <v>2012</v>
      </c>
      <c r="W286" s="17" t="str">
        <f t="shared" si="41"/>
        <v>January</v>
      </c>
    </row>
    <row r="287" spans="1:23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8267</v>
      </c>
      <c r="O287" t="s">
        <v>8272</v>
      </c>
      <c r="P287">
        <f t="shared" si="34"/>
        <v>229</v>
      </c>
      <c r="Q287">
        <f t="shared" si="35"/>
        <v>56.9</v>
      </c>
      <c r="R287" s="16">
        <f t="shared" si="36"/>
        <v>41506.756111111114</v>
      </c>
      <c r="S287" s="18">
        <f t="shared" si="37"/>
        <v>2013</v>
      </c>
      <c r="T287" s="17" t="str">
        <f t="shared" si="38"/>
        <v>August</v>
      </c>
      <c r="U287" s="16">
        <f t="shared" si="39"/>
        <v>41536.756111111114</v>
      </c>
      <c r="V287" s="17">
        <f t="shared" si="40"/>
        <v>2013</v>
      </c>
      <c r="W287" s="17" t="str">
        <f t="shared" si="41"/>
        <v>September</v>
      </c>
    </row>
    <row r="288" spans="1:23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8267</v>
      </c>
      <c r="O288" t="s">
        <v>8272</v>
      </c>
      <c r="P288">
        <f t="shared" si="34"/>
        <v>109</v>
      </c>
      <c r="Q288">
        <f t="shared" si="35"/>
        <v>121.28</v>
      </c>
      <c r="R288" s="16">
        <f t="shared" si="36"/>
        <v>41313.816249999996</v>
      </c>
      <c r="S288" s="18">
        <f t="shared" si="37"/>
        <v>2013</v>
      </c>
      <c r="T288" s="17" t="str">
        <f t="shared" si="38"/>
        <v>February</v>
      </c>
      <c r="U288" s="16">
        <f t="shared" si="39"/>
        <v>41358.774583333332</v>
      </c>
      <c r="V288" s="17">
        <f t="shared" si="40"/>
        <v>2013</v>
      </c>
      <c r="W288" s="17" t="str">
        <f t="shared" si="41"/>
        <v>March</v>
      </c>
    </row>
    <row r="289" spans="1:23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8267</v>
      </c>
      <c r="O289" t="s">
        <v>8272</v>
      </c>
      <c r="P289">
        <f t="shared" si="34"/>
        <v>176</v>
      </c>
      <c r="Q289">
        <f t="shared" si="35"/>
        <v>91.19</v>
      </c>
      <c r="R289" s="16">
        <f t="shared" si="36"/>
        <v>41184.277986111112</v>
      </c>
      <c r="S289" s="18">
        <f t="shared" si="37"/>
        <v>2012</v>
      </c>
      <c r="T289" s="17" t="str">
        <f t="shared" si="38"/>
        <v>October</v>
      </c>
      <c r="U289" s="16">
        <f t="shared" si="39"/>
        <v>41215.166666666664</v>
      </c>
      <c r="V289" s="17">
        <f t="shared" si="40"/>
        <v>2012</v>
      </c>
      <c r="W289" s="17" t="str">
        <f t="shared" si="41"/>
        <v>November</v>
      </c>
    </row>
    <row r="290" spans="1:23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8267</v>
      </c>
      <c r="O290" t="s">
        <v>8272</v>
      </c>
      <c r="P290">
        <f t="shared" si="34"/>
        <v>103</v>
      </c>
      <c r="Q290">
        <f t="shared" si="35"/>
        <v>115.45</v>
      </c>
      <c r="R290" s="16">
        <f t="shared" si="36"/>
        <v>41051.168900462959</v>
      </c>
      <c r="S290" s="18">
        <f t="shared" si="37"/>
        <v>2012</v>
      </c>
      <c r="T290" s="17" t="str">
        <f t="shared" si="38"/>
        <v>May</v>
      </c>
      <c r="U290" s="16">
        <f t="shared" si="39"/>
        <v>41086.168900462959</v>
      </c>
      <c r="V290" s="17">
        <f t="shared" si="40"/>
        <v>2012</v>
      </c>
      <c r="W290" s="17" t="str">
        <f t="shared" si="41"/>
        <v>June</v>
      </c>
    </row>
    <row r="291" spans="1:23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8267</v>
      </c>
      <c r="O291" t="s">
        <v>8272</v>
      </c>
      <c r="P291">
        <f t="shared" si="34"/>
        <v>105</v>
      </c>
      <c r="Q291">
        <f t="shared" si="35"/>
        <v>67.77</v>
      </c>
      <c r="R291" s="16">
        <f t="shared" si="36"/>
        <v>41550.456412037034</v>
      </c>
      <c r="S291" s="18">
        <f t="shared" si="37"/>
        <v>2013</v>
      </c>
      <c r="T291" s="17" t="str">
        <f t="shared" si="38"/>
        <v>October</v>
      </c>
      <c r="U291" s="16">
        <f t="shared" si="39"/>
        <v>41580.456412037034</v>
      </c>
      <c r="V291" s="17">
        <f t="shared" si="40"/>
        <v>2013</v>
      </c>
      <c r="W291" s="17" t="str">
        <f t="shared" si="41"/>
        <v>November</v>
      </c>
    </row>
    <row r="292" spans="1:23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8267</v>
      </c>
      <c r="O292" t="s">
        <v>8272</v>
      </c>
      <c r="P292">
        <f t="shared" si="34"/>
        <v>107</v>
      </c>
      <c r="Q292">
        <f t="shared" si="35"/>
        <v>28.58</v>
      </c>
      <c r="R292" s="16">
        <f t="shared" si="36"/>
        <v>40526.36917824074</v>
      </c>
      <c r="S292" s="18">
        <f t="shared" si="37"/>
        <v>2010</v>
      </c>
      <c r="T292" s="17" t="str">
        <f t="shared" si="38"/>
        <v>December</v>
      </c>
      <c r="U292" s="16">
        <f t="shared" si="39"/>
        <v>40576.332638888889</v>
      </c>
      <c r="V292" s="17">
        <f t="shared" si="40"/>
        <v>2011</v>
      </c>
      <c r="W292" s="17" t="str">
        <f t="shared" si="41"/>
        <v>February</v>
      </c>
    </row>
    <row r="293" spans="1:23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8267</v>
      </c>
      <c r="O293" t="s">
        <v>8272</v>
      </c>
      <c r="P293">
        <f t="shared" si="34"/>
        <v>120</v>
      </c>
      <c r="Q293">
        <f t="shared" si="35"/>
        <v>46.88</v>
      </c>
      <c r="R293" s="16">
        <f t="shared" si="36"/>
        <v>41376.769050925926</v>
      </c>
      <c r="S293" s="18">
        <f t="shared" si="37"/>
        <v>2013</v>
      </c>
      <c r="T293" s="17" t="str">
        <f t="shared" si="38"/>
        <v>April</v>
      </c>
      <c r="U293" s="16">
        <f t="shared" si="39"/>
        <v>41395.000694444447</v>
      </c>
      <c r="V293" s="17">
        <f t="shared" si="40"/>
        <v>2013</v>
      </c>
      <c r="W293" s="17" t="str">
        <f t="shared" si="41"/>
        <v>May</v>
      </c>
    </row>
    <row r="294" spans="1:23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8267</v>
      </c>
      <c r="O294" t="s">
        <v>8272</v>
      </c>
      <c r="P294">
        <f t="shared" si="34"/>
        <v>102</v>
      </c>
      <c r="Q294">
        <f t="shared" si="35"/>
        <v>154.41999999999999</v>
      </c>
      <c r="R294" s="16">
        <f t="shared" si="36"/>
        <v>40812.803229166668</v>
      </c>
      <c r="S294" s="18">
        <f t="shared" si="37"/>
        <v>2011</v>
      </c>
      <c r="T294" s="17" t="str">
        <f t="shared" si="38"/>
        <v>September</v>
      </c>
      <c r="U294" s="16">
        <f t="shared" si="39"/>
        <v>40845.165972222225</v>
      </c>
      <c r="V294" s="17">
        <f t="shared" si="40"/>
        <v>2011</v>
      </c>
      <c r="W294" s="17" t="str">
        <f t="shared" si="41"/>
        <v>October</v>
      </c>
    </row>
    <row r="295" spans="1:23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8267</v>
      </c>
      <c r="O295" t="s">
        <v>8272</v>
      </c>
      <c r="P295">
        <f t="shared" si="34"/>
        <v>101</v>
      </c>
      <c r="Q295">
        <f t="shared" si="35"/>
        <v>201.22</v>
      </c>
      <c r="R295" s="16">
        <f t="shared" si="36"/>
        <v>41719.667986111112</v>
      </c>
      <c r="S295" s="18">
        <f t="shared" si="37"/>
        <v>2014</v>
      </c>
      <c r="T295" s="17" t="str">
        <f t="shared" si="38"/>
        <v>March</v>
      </c>
      <c r="U295" s="16">
        <f t="shared" si="39"/>
        <v>41749.667986111112</v>
      </c>
      <c r="V295" s="17">
        <f t="shared" si="40"/>
        <v>2014</v>
      </c>
      <c r="W295" s="17" t="str">
        <f t="shared" si="41"/>
        <v>April</v>
      </c>
    </row>
    <row r="296" spans="1:23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8267</v>
      </c>
      <c r="O296" t="s">
        <v>8272</v>
      </c>
      <c r="P296">
        <f t="shared" si="34"/>
        <v>100</v>
      </c>
      <c r="Q296">
        <f t="shared" si="35"/>
        <v>100</v>
      </c>
      <c r="R296" s="16">
        <f t="shared" si="36"/>
        <v>40343.084421296298</v>
      </c>
      <c r="S296" s="18">
        <f t="shared" si="37"/>
        <v>2010</v>
      </c>
      <c r="T296" s="17" t="str">
        <f t="shared" si="38"/>
        <v>June</v>
      </c>
      <c r="U296" s="16">
        <f t="shared" si="39"/>
        <v>40378.666666666664</v>
      </c>
      <c r="V296" s="17">
        <f t="shared" si="40"/>
        <v>2010</v>
      </c>
      <c r="W296" s="17" t="str">
        <f t="shared" si="41"/>
        <v>July</v>
      </c>
    </row>
    <row r="297" spans="1:23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8267</v>
      </c>
      <c r="O297" t="s">
        <v>8272</v>
      </c>
      <c r="P297">
        <f t="shared" si="34"/>
        <v>133</v>
      </c>
      <c r="Q297">
        <f t="shared" si="35"/>
        <v>100.08</v>
      </c>
      <c r="R297" s="16">
        <f t="shared" si="36"/>
        <v>41519.004733796297</v>
      </c>
      <c r="S297" s="18">
        <f t="shared" si="37"/>
        <v>2013</v>
      </c>
      <c r="T297" s="17" t="str">
        <f t="shared" si="38"/>
        <v>September</v>
      </c>
      <c r="U297" s="16">
        <f t="shared" si="39"/>
        <v>41579</v>
      </c>
      <c r="V297" s="17">
        <f t="shared" si="40"/>
        <v>2013</v>
      </c>
      <c r="W297" s="17" t="str">
        <f t="shared" si="41"/>
        <v>November</v>
      </c>
    </row>
    <row r="298" spans="1:23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8267</v>
      </c>
      <c r="O298" t="s">
        <v>8272</v>
      </c>
      <c r="P298">
        <f t="shared" si="34"/>
        <v>119</v>
      </c>
      <c r="Q298">
        <f t="shared" si="35"/>
        <v>230.09</v>
      </c>
      <c r="R298" s="16">
        <f t="shared" si="36"/>
        <v>41134.475497685184</v>
      </c>
      <c r="S298" s="18">
        <f t="shared" si="37"/>
        <v>2012</v>
      </c>
      <c r="T298" s="17" t="str">
        <f t="shared" si="38"/>
        <v>August</v>
      </c>
      <c r="U298" s="16">
        <f t="shared" si="39"/>
        <v>41159.475497685184</v>
      </c>
      <c r="V298" s="17">
        <f t="shared" si="40"/>
        <v>2012</v>
      </c>
      <c r="W298" s="17" t="str">
        <f t="shared" si="41"/>
        <v>September</v>
      </c>
    </row>
    <row r="299" spans="1:23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8267</v>
      </c>
      <c r="O299" t="s">
        <v>8272</v>
      </c>
      <c r="P299">
        <f t="shared" si="34"/>
        <v>101</v>
      </c>
      <c r="Q299">
        <f t="shared" si="35"/>
        <v>141.75</v>
      </c>
      <c r="R299" s="16">
        <f t="shared" si="36"/>
        <v>42089.72802083334</v>
      </c>
      <c r="S299" s="18">
        <f t="shared" si="37"/>
        <v>2015</v>
      </c>
      <c r="T299" s="17" t="str">
        <f t="shared" si="38"/>
        <v>March</v>
      </c>
      <c r="U299" s="16">
        <f t="shared" si="39"/>
        <v>42125.165972222225</v>
      </c>
      <c r="V299" s="17">
        <f t="shared" si="40"/>
        <v>2015</v>
      </c>
      <c r="W299" s="17" t="str">
        <f t="shared" si="41"/>
        <v>May</v>
      </c>
    </row>
    <row r="300" spans="1:23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8267</v>
      </c>
      <c r="O300" t="s">
        <v>8272</v>
      </c>
      <c r="P300">
        <f t="shared" si="34"/>
        <v>109</v>
      </c>
      <c r="Q300">
        <f t="shared" si="35"/>
        <v>56.34</v>
      </c>
      <c r="R300" s="16">
        <f t="shared" si="36"/>
        <v>41709.463518518518</v>
      </c>
      <c r="S300" s="18">
        <f t="shared" si="37"/>
        <v>2014</v>
      </c>
      <c r="T300" s="17" t="str">
        <f t="shared" si="38"/>
        <v>March</v>
      </c>
      <c r="U300" s="16">
        <f t="shared" si="39"/>
        <v>41768.875</v>
      </c>
      <c r="V300" s="17">
        <f t="shared" si="40"/>
        <v>2014</v>
      </c>
      <c r="W300" s="17" t="str">
        <f t="shared" si="41"/>
        <v>May</v>
      </c>
    </row>
    <row r="301" spans="1:23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8267</v>
      </c>
      <c r="O301" t="s">
        <v>8272</v>
      </c>
      <c r="P301">
        <f t="shared" si="34"/>
        <v>179</v>
      </c>
      <c r="Q301">
        <f t="shared" si="35"/>
        <v>73.34</v>
      </c>
      <c r="R301" s="16">
        <f t="shared" si="36"/>
        <v>40469.225231481483</v>
      </c>
      <c r="S301" s="18">
        <f t="shared" si="37"/>
        <v>2010</v>
      </c>
      <c r="T301" s="17" t="str">
        <f t="shared" si="38"/>
        <v>October</v>
      </c>
      <c r="U301" s="16">
        <f t="shared" si="39"/>
        <v>40499.266898148147</v>
      </c>
      <c r="V301" s="17">
        <f t="shared" si="40"/>
        <v>2010</v>
      </c>
      <c r="W301" s="17" t="str">
        <f t="shared" si="41"/>
        <v>November</v>
      </c>
    </row>
    <row r="302" spans="1:23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8267</v>
      </c>
      <c r="O302" t="s">
        <v>8272</v>
      </c>
      <c r="P302">
        <f t="shared" si="34"/>
        <v>102</v>
      </c>
      <c r="Q302">
        <f t="shared" si="35"/>
        <v>85.34</v>
      </c>
      <c r="R302" s="16">
        <f t="shared" si="36"/>
        <v>40626.959930555553</v>
      </c>
      <c r="S302" s="18">
        <f t="shared" si="37"/>
        <v>2011</v>
      </c>
      <c r="T302" s="17" t="str">
        <f t="shared" si="38"/>
        <v>March</v>
      </c>
      <c r="U302" s="16">
        <f t="shared" si="39"/>
        <v>40657.959930555553</v>
      </c>
      <c r="V302" s="17">
        <f t="shared" si="40"/>
        <v>2011</v>
      </c>
      <c r="W302" s="17" t="str">
        <f t="shared" si="41"/>
        <v>April</v>
      </c>
    </row>
    <row r="303" spans="1:23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8267</v>
      </c>
      <c r="O303" t="s">
        <v>8272</v>
      </c>
      <c r="P303">
        <f t="shared" si="34"/>
        <v>119</v>
      </c>
      <c r="Q303">
        <f t="shared" si="35"/>
        <v>61.5</v>
      </c>
      <c r="R303" s="16">
        <f t="shared" si="36"/>
        <v>41312.737673611111</v>
      </c>
      <c r="S303" s="18">
        <f t="shared" si="37"/>
        <v>2013</v>
      </c>
      <c r="T303" s="17" t="str">
        <f t="shared" si="38"/>
        <v>February</v>
      </c>
      <c r="U303" s="16">
        <f t="shared" si="39"/>
        <v>41352.696006944447</v>
      </c>
      <c r="V303" s="17">
        <f t="shared" si="40"/>
        <v>2013</v>
      </c>
      <c r="W303" s="17" t="str">
        <f t="shared" si="41"/>
        <v>March</v>
      </c>
    </row>
    <row r="304" spans="1:23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8267</v>
      </c>
      <c r="O304" t="s">
        <v>8272</v>
      </c>
      <c r="P304">
        <f t="shared" si="34"/>
        <v>100</v>
      </c>
      <c r="Q304">
        <f t="shared" si="35"/>
        <v>93.02</v>
      </c>
      <c r="R304" s="16">
        <f t="shared" si="36"/>
        <v>40933.856921296298</v>
      </c>
      <c r="S304" s="18">
        <f t="shared" si="37"/>
        <v>2012</v>
      </c>
      <c r="T304" s="17" t="str">
        <f t="shared" si="38"/>
        <v>January</v>
      </c>
      <c r="U304" s="16">
        <f t="shared" si="39"/>
        <v>40963.856921296298</v>
      </c>
      <c r="V304" s="17">
        <f t="shared" si="40"/>
        <v>2012</v>
      </c>
      <c r="W304" s="17" t="str">
        <f t="shared" si="41"/>
        <v>February</v>
      </c>
    </row>
    <row r="305" spans="1:23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8267</v>
      </c>
      <c r="O305" t="s">
        <v>8272</v>
      </c>
      <c r="P305">
        <f t="shared" si="34"/>
        <v>137</v>
      </c>
      <c r="Q305">
        <f t="shared" si="35"/>
        <v>50.29</v>
      </c>
      <c r="R305" s="16">
        <f t="shared" si="36"/>
        <v>41032.071134259262</v>
      </c>
      <c r="S305" s="18">
        <f t="shared" si="37"/>
        <v>2012</v>
      </c>
      <c r="T305" s="17" t="str">
        <f t="shared" si="38"/>
        <v>May</v>
      </c>
      <c r="U305" s="16">
        <f t="shared" si="39"/>
        <v>41062.071134259262</v>
      </c>
      <c r="V305" s="17">
        <f t="shared" si="40"/>
        <v>2012</v>
      </c>
      <c r="W305" s="17" t="str">
        <f t="shared" si="41"/>
        <v>June</v>
      </c>
    </row>
    <row r="306" spans="1:23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8267</v>
      </c>
      <c r="O306" t="s">
        <v>8272</v>
      </c>
      <c r="P306">
        <f t="shared" si="34"/>
        <v>232</v>
      </c>
      <c r="Q306">
        <f t="shared" si="35"/>
        <v>106.43</v>
      </c>
      <c r="R306" s="16">
        <f t="shared" si="36"/>
        <v>41114.094872685186</v>
      </c>
      <c r="S306" s="18">
        <f t="shared" si="37"/>
        <v>2012</v>
      </c>
      <c r="T306" s="17" t="str">
        <f t="shared" si="38"/>
        <v>July</v>
      </c>
      <c r="U306" s="16">
        <f t="shared" si="39"/>
        <v>41153.083333333336</v>
      </c>
      <c r="V306" s="17">
        <f t="shared" si="40"/>
        <v>2012</v>
      </c>
      <c r="W306" s="17" t="str">
        <f t="shared" si="41"/>
        <v>September</v>
      </c>
    </row>
    <row r="307" spans="1:23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8267</v>
      </c>
      <c r="O307" t="s">
        <v>8272</v>
      </c>
      <c r="P307">
        <f t="shared" si="34"/>
        <v>130</v>
      </c>
      <c r="Q307">
        <f t="shared" si="35"/>
        <v>51.72</v>
      </c>
      <c r="R307" s="16">
        <f t="shared" si="36"/>
        <v>40948.630196759259</v>
      </c>
      <c r="S307" s="18">
        <f t="shared" si="37"/>
        <v>2012</v>
      </c>
      <c r="T307" s="17" t="str">
        <f t="shared" si="38"/>
        <v>February</v>
      </c>
      <c r="U307" s="16">
        <f t="shared" si="39"/>
        <v>40978.630196759259</v>
      </c>
      <c r="V307" s="17">
        <f t="shared" si="40"/>
        <v>2012</v>
      </c>
      <c r="W307" s="17" t="str">
        <f t="shared" si="41"/>
        <v>March</v>
      </c>
    </row>
    <row r="308" spans="1:23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8267</v>
      </c>
      <c r="O308" t="s">
        <v>8272</v>
      </c>
      <c r="P308">
        <f t="shared" si="34"/>
        <v>293</v>
      </c>
      <c r="Q308">
        <f t="shared" si="35"/>
        <v>36.61</v>
      </c>
      <c r="R308" s="16">
        <f t="shared" si="36"/>
        <v>41333.837187500001</v>
      </c>
      <c r="S308" s="18">
        <f t="shared" si="37"/>
        <v>2013</v>
      </c>
      <c r="T308" s="17" t="str">
        <f t="shared" si="38"/>
        <v>February</v>
      </c>
      <c r="U308" s="16">
        <f t="shared" si="39"/>
        <v>41353.795520833337</v>
      </c>
      <c r="V308" s="17">
        <f t="shared" si="40"/>
        <v>2013</v>
      </c>
      <c r="W308" s="17" t="str">
        <f t="shared" si="41"/>
        <v>March</v>
      </c>
    </row>
    <row r="309" spans="1:23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8267</v>
      </c>
      <c r="O309" t="s">
        <v>8272</v>
      </c>
      <c r="P309">
        <f t="shared" si="34"/>
        <v>111</v>
      </c>
      <c r="Q309">
        <f t="shared" si="35"/>
        <v>42.52</v>
      </c>
      <c r="R309" s="16">
        <f t="shared" si="36"/>
        <v>41282.944456018515</v>
      </c>
      <c r="S309" s="18">
        <f t="shared" si="37"/>
        <v>2013</v>
      </c>
      <c r="T309" s="17" t="str">
        <f t="shared" si="38"/>
        <v>January</v>
      </c>
      <c r="U309" s="16">
        <f t="shared" si="39"/>
        <v>41312.944456018515</v>
      </c>
      <c r="V309" s="17">
        <f t="shared" si="40"/>
        <v>2013</v>
      </c>
      <c r="W309" s="17" t="str">
        <f t="shared" si="41"/>
        <v>February</v>
      </c>
    </row>
    <row r="310" spans="1:23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8267</v>
      </c>
      <c r="O310" t="s">
        <v>8272</v>
      </c>
      <c r="P310">
        <f t="shared" si="34"/>
        <v>106</v>
      </c>
      <c r="Q310">
        <f t="shared" si="35"/>
        <v>62.71</v>
      </c>
      <c r="R310" s="16">
        <f t="shared" si="36"/>
        <v>40567.694560185184</v>
      </c>
      <c r="S310" s="18">
        <f t="shared" si="37"/>
        <v>2011</v>
      </c>
      <c r="T310" s="17" t="str">
        <f t="shared" si="38"/>
        <v>January</v>
      </c>
      <c r="U310" s="16">
        <f t="shared" si="39"/>
        <v>40612.694560185184</v>
      </c>
      <c r="V310" s="17">
        <f t="shared" si="40"/>
        <v>2011</v>
      </c>
      <c r="W310" s="17" t="str">
        <f t="shared" si="41"/>
        <v>March</v>
      </c>
    </row>
    <row r="311" spans="1:23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8267</v>
      </c>
      <c r="O311" t="s">
        <v>8272</v>
      </c>
      <c r="P311">
        <f t="shared" si="34"/>
        <v>119</v>
      </c>
      <c r="Q311">
        <f t="shared" si="35"/>
        <v>89.96</v>
      </c>
      <c r="R311" s="16">
        <f t="shared" si="36"/>
        <v>41134.751550925925</v>
      </c>
      <c r="S311" s="18">
        <f t="shared" si="37"/>
        <v>2012</v>
      </c>
      <c r="T311" s="17" t="str">
        <f t="shared" si="38"/>
        <v>August</v>
      </c>
      <c r="U311" s="16">
        <f t="shared" si="39"/>
        <v>41155.751550925925</v>
      </c>
      <c r="V311" s="17">
        <f t="shared" si="40"/>
        <v>2012</v>
      </c>
      <c r="W311" s="17" t="str">
        <f t="shared" si="41"/>
        <v>September</v>
      </c>
    </row>
    <row r="312" spans="1:23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8267</v>
      </c>
      <c r="O312" t="s">
        <v>8272</v>
      </c>
      <c r="P312">
        <f t="shared" si="34"/>
        <v>104</v>
      </c>
      <c r="Q312">
        <f t="shared" si="35"/>
        <v>28.92</v>
      </c>
      <c r="R312" s="16">
        <f t="shared" si="36"/>
        <v>40821.183136574073</v>
      </c>
      <c r="S312" s="18">
        <f t="shared" si="37"/>
        <v>2011</v>
      </c>
      <c r="T312" s="17" t="str">
        <f t="shared" si="38"/>
        <v>October</v>
      </c>
      <c r="U312" s="16">
        <f t="shared" si="39"/>
        <v>40836.083333333336</v>
      </c>
      <c r="V312" s="17">
        <f t="shared" si="40"/>
        <v>2011</v>
      </c>
      <c r="W312" s="17" t="str">
        <f t="shared" si="41"/>
        <v>October</v>
      </c>
    </row>
    <row r="313" spans="1:23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8267</v>
      </c>
      <c r="O313" t="s">
        <v>8272</v>
      </c>
      <c r="P313">
        <f t="shared" si="34"/>
        <v>104</v>
      </c>
      <c r="Q313">
        <f t="shared" si="35"/>
        <v>138.80000000000001</v>
      </c>
      <c r="R313" s="16">
        <f t="shared" si="36"/>
        <v>40868.219814814816</v>
      </c>
      <c r="S313" s="18">
        <f t="shared" si="37"/>
        <v>2011</v>
      </c>
      <c r="T313" s="17" t="str">
        <f t="shared" si="38"/>
        <v>November</v>
      </c>
      <c r="U313" s="16">
        <f t="shared" si="39"/>
        <v>40909.332638888889</v>
      </c>
      <c r="V313" s="17">
        <f t="shared" si="40"/>
        <v>2012</v>
      </c>
      <c r="W313" s="17" t="str">
        <f t="shared" si="41"/>
        <v>January</v>
      </c>
    </row>
    <row r="314" spans="1:23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8267</v>
      </c>
      <c r="O314" t="s">
        <v>8272</v>
      </c>
      <c r="P314">
        <f t="shared" si="34"/>
        <v>112</v>
      </c>
      <c r="Q314">
        <f t="shared" si="35"/>
        <v>61.3</v>
      </c>
      <c r="R314" s="16">
        <f t="shared" si="36"/>
        <v>41348.877685185187</v>
      </c>
      <c r="S314" s="18">
        <f t="shared" si="37"/>
        <v>2013</v>
      </c>
      <c r="T314" s="17" t="str">
        <f t="shared" si="38"/>
        <v>March</v>
      </c>
      <c r="U314" s="16">
        <f t="shared" si="39"/>
        <v>41378.877685185187</v>
      </c>
      <c r="V314" s="17">
        <f t="shared" si="40"/>
        <v>2013</v>
      </c>
      <c r="W314" s="17" t="str">
        <f t="shared" si="41"/>
        <v>April</v>
      </c>
    </row>
    <row r="315" spans="1:23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8267</v>
      </c>
      <c r="O315" t="s">
        <v>8272</v>
      </c>
      <c r="P315">
        <f t="shared" si="34"/>
        <v>105</v>
      </c>
      <c r="Q315">
        <f t="shared" si="35"/>
        <v>80.2</v>
      </c>
      <c r="R315" s="16">
        <f t="shared" si="36"/>
        <v>40357.227939814817</v>
      </c>
      <c r="S315" s="18">
        <f t="shared" si="37"/>
        <v>2010</v>
      </c>
      <c r="T315" s="17" t="str">
        <f t="shared" si="38"/>
        <v>June</v>
      </c>
      <c r="U315" s="16">
        <f t="shared" si="39"/>
        <v>40401.665972222225</v>
      </c>
      <c r="V315" s="17">
        <f t="shared" si="40"/>
        <v>2010</v>
      </c>
      <c r="W315" s="17" t="str">
        <f t="shared" si="41"/>
        <v>August</v>
      </c>
    </row>
    <row r="316" spans="1:23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8267</v>
      </c>
      <c r="O316" t="s">
        <v>8272</v>
      </c>
      <c r="P316">
        <f t="shared" si="34"/>
        <v>385</v>
      </c>
      <c r="Q316">
        <f t="shared" si="35"/>
        <v>32.1</v>
      </c>
      <c r="R316" s="16">
        <f t="shared" si="36"/>
        <v>41304.833194444444</v>
      </c>
      <c r="S316" s="18">
        <f t="shared" si="37"/>
        <v>2013</v>
      </c>
      <c r="T316" s="17" t="str">
        <f t="shared" si="38"/>
        <v>January</v>
      </c>
      <c r="U316" s="16">
        <f t="shared" si="39"/>
        <v>41334.833194444444</v>
      </c>
      <c r="V316" s="17">
        <f t="shared" si="40"/>
        <v>2013</v>
      </c>
      <c r="W316" s="17" t="str">
        <f t="shared" si="41"/>
        <v>March</v>
      </c>
    </row>
    <row r="317" spans="1:23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8267</v>
      </c>
      <c r="O317" t="s">
        <v>8272</v>
      </c>
      <c r="P317">
        <f t="shared" si="34"/>
        <v>101</v>
      </c>
      <c r="Q317">
        <f t="shared" si="35"/>
        <v>200.89</v>
      </c>
      <c r="R317" s="16">
        <f t="shared" si="36"/>
        <v>41113.77238425926</v>
      </c>
      <c r="S317" s="18">
        <f t="shared" si="37"/>
        <v>2012</v>
      </c>
      <c r="T317" s="17" t="str">
        <f t="shared" si="38"/>
        <v>July</v>
      </c>
      <c r="U317" s="16">
        <f t="shared" si="39"/>
        <v>41143.77238425926</v>
      </c>
      <c r="V317" s="17">
        <f t="shared" si="40"/>
        <v>2012</v>
      </c>
      <c r="W317" s="17" t="str">
        <f t="shared" si="41"/>
        <v>August</v>
      </c>
    </row>
    <row r="318" spans="1:23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8267</v>
      </c>
      <c r="O318" t="s">
        <v>8272</v>
      </c>
      <c r="P318">
        <f t="shared" si="34"/>
        <v>114</v>
      </c>
      <c r="Q318">
        <f t="shared" si="35"/>
        <v>108.01</v>
      </c>
      <c r="R318" s="16">
        <f t="shared" si="36"/>
        <v>41950.923576388886</v>
      </c>
      <c r="S318" s="18">
        <f t="shared" si="37"/>
        <v>2014</v>
      </c>
      <c r="T318" s="17" t="str">
        <f t="shared" si="38"/>
        <v>November</v>
      </c>
      <c r="U318" s="16">
        <f t="shared" si="39"/>
        <v>41984.207638888889</v>
      </c>
      <c r="V318" s="17">
        <f t="shared" si="40"/>
        <v>2014</v>
      </c>
      <c r="W318" s="17" t="str">
        <f t="shared" si="41"/>
        <v>December</v>
      </c>
    </row>
    <row r="319" spans="1:23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8267</v>
      </c>
      <c r="O319" t="s">
        <v>8272</v>
      </c>
      <c r="P319">
        <f t="shared" si="34"/>
        <v>101</v>
      </c>
      <c r="Q319">
        <f t="shared" si="35"/>
        <v>95.7</v>
      </c>
      <c r="R319" s="16">
        <f t="shared" si="36"/>
        <v>41589.676886574074</v>
      </c>
      <c r="S319" s="18">
        <f t="shared" si="37"/>
        <v>2013</v>
      </c>
      <c r="T319" s="17" t="str">
        <f t="shared" si="38"/>
        <v>November</v>
      </c>
      <c r="U319" s="16">
        <f t="shared" si="39"/>
        <v>41619.676886574074</v>
      </c>
      <c r="V319" s="17">
        <f t="shared" si="40"/>
        <v>2013</v>
      </c>
      <c r="W319" s="17" t="str">
        <f t="shared" si="41"/>
        <v>December</v>
      </c>
    </row>
    <row r="320" spans="1:23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8267</v>
      </c>
      <c r="O320" t="s">
        <v>8272</v>
      </c>
      <c r="P320">
        <f t="shared" si="34"/>
        <v>283</v>
      </c>
      <c r="Q320">
        <f t="shared" si="35"/>
        <v>49.88</v>
      </c>
      <c r="R320" s="16">
        <f t="shared" si="36"/>
        <v>41330.038784722223</v>
      </c>
      <c r="S320" s="18">
        <f t="shared" si="37"/>
        <v>2013</v>
      </c>
      <c r="T320" s="17" t="str">
        <f t="shared" si="38"/>
        <v>February</v>
      </c>
      <c r="U320" s="16">
        <f t="shared" si="39"/>
        <v>41359.997118055559</v>
      </c>
      <c r="V320" s="17">
        <f t="shared" si="40"/>
        <v>2013</v>
      </c>
      <c r="W320" s="17" t="str">
        <f t="shared" si="41"/>
        <v>March</v>
      </c>
    </row>
    <row r="321" spans="1:23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8267</v>
      </c>
      <c r="O321" t="s">
        <v>8272</v>
      </c>
      <c r="P321">
        <f t="shared" si="34"/>
        <v>113</v>
      </c>
      <c r="Q321">
        <f t="shared" si="35"/>
        <v>110.47</v>
      </c>
      <c r="R321" s="16">
        <f t="shared" si="36"/>
        <v>40123.83829861111</v>
      </c>
      <c r="S321" s="18">
        <f t="shared" si="37"/>
        <v>2009</v>
      </c>
      <c r="T321" s="17" t="str">
        <f t="shared" si="38"/>
        <v>November</v>
      </c>
      <c r="U321" s="16">
        <f t="shared" si="39"/>
        <v>40211.332638888889</v>
      </c>
      <c r="V321" s="17">
        <f t="shared" si="40"/>
        <v>2010</v>
      </c>
      <c r="W321" s="17" t="str">
        <f t="shared" si="41"/>
        <v>February</v>
      </c>
    </row>
    <row r="322" spans="1:23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8267</v>
      </c>
      <c r="O322" t="s">
        <v>8272</v>
      </c>
      <c r="P322">
        <f t="shared" si="34"/>
        <v>107</v>
      </c>
      <c r="Q322">
        <f t="shared" si="35"/>
        <v>134.91</v>
      </c>
      <c r="R322" s="16">
        <f t="shared" si="36"/>
        <v>42331.551307870366</v>
      </c>
      <c r="S322" s="18">
        <f t="shared" si="37"/>
        <v>2015</v>
      </c>
      <c r="T322" s="17" t="str">
        <f t="shared" si="38"/>
        <v>November</v>
      </c>
      <c r="U322" s="16">
        <f t="shared" si="39"/>
        <v>42360.958333333328</v>
      </c>
      <c r="V322" s="17">
        <f t="shared" si="40"/>
        <v>2015</v>
      </c>
      <c r="W322" s="17" t="str">
        <f t="shared" si="41"/>
        <v>December</v>
      </c>
    </row>
    <row r="323" spans="1:23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8267</v>
      </c>
      <c r="O323" t="s">
        <v>8272</v>
      </c>
      <c r="P323">
        <f t="shared" ref="P323:P386" si="42">ROUND(E323/D323*100,0)</f>
        <v>103</v>
      </c>
      <c r="Q323">
        <f t="shared" ref="Q323:Q386" si="43">ROUND(E323/L323,2)</f>
        <v>106.62</v>
      </c>
      <c r="R323" s="16">
        <f t="shared" ref="R323:R386" si="44">(((J323/60)/60)/24)+DATE(1970,1,1)</f>
        <v>42647.446597222224</v>
      </c>
      <c r="S323" s="18">
        <f t="shared" ref="S323:S386" si="45">YEAR(R323)</f>
        <v>2016</v>
      </c>
      <c r="T323" s="17" t="str">
        <f t="shared" ref="T323:T386" si="46">TEXT(R323,"mmmm")</f>
        <v>October</v>
      </c>
      <c r="U323" s="16">
        <f t="shared" ref="U323:U386" si="47">(((I323/60)/60)/24)+DATE(1970,1,1)</f>
        <v>42682.488263888896</v>
      </c>
      <c r="V323" s="17">
        <f t="shared" ref="V323:V386" si="48">YEAR(U323)</f>
        <v>2016</v>
      </c>
      <c r="W323" s="17" t="str">
        <f t="shared" ref="W323:W386" si="49">TEXT(U323,"mmmm")</f>
        <v>November</v>
      </c>
    </row>
    <row r="324" spans="1:23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8267</v>
      </c>
      <c r="O324" t="s">
        <v>8272</v>
      </c>
      <c r="P324">
        <f t="shared" si="42"/>
        <v>108</v>
      </c>
      <c r="Q324">
        <f t="shared" si="43"/>
        <v>145.04</v>
      </c>
      <c r="R324" s="16">
        <f t="shared" si="44"/>
        <v>42473.57</v>
      </c>
      <c r="S324" s="18">
        <f t="shared" si="45"/>
        <v>2016</v>
      </c>
      <c r="T324" s="17" t="str">
        <f t="shared" si="46"/>
        <v>April</v>
      </c>
      <c r="U324" s="16">
        <f t="shared" si="47"/>
        <v>42503.57</v>
      </c>
      <c r="V324" s="17">
        <f t="shared" si="48"/>
        <v>2016</v>
      </c>
      <c r="W324" s="17" t="str">
        <f t="shared" si="49"/>
        <v>May</v>
      </c>
    </row>
    <row r="325" spans="1:23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8267</v>
      </c>
      <c r="O325" t="s">
        <v>8272</v>
      </c>
      <c r="P325">
        <f t="shared" si="42"/>
        <v>123</v>
      </c>
      <c r="Q325">
        <f t="shared" si="43"/>
        <v>114.59</v>
      </c>
      <c r="R325" s="16">
        <f t="shared" si="44"/>
        <v>42697.32136574074</v>
      </c>
      <c r="S325" s="18">
        <f t="shared" si="45"/>
        <v>2016</v>
      </c>
      <c r="T325" s="17" t="str">
        <f t="shared" si="46"/>
        <v>November</v>
      </c>
      <c r="U325" s="16">
        <f t="shared" si="47"/>
        <v>42725.332638888889</v>
      </c>
      <c r="V325" s="17">
        <f t="shared" si="48"/>
        <v>2016</v>
      </c>
      <c r="W325" s="17" t="str">
        <f t="shared" si="49"/>
        <v>December</v>
      </c>
    </row>
    <row r="326" spans="1:23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8267</v>
      </c>
      <c r="O326" t="s">
        <v>8272</v>
      </c>
      <c r="P326">
        <f t="shared" si="42"/>
        <v>102</v>
      </c>
      <c r="Q326">
        <f t="shared" si="43"/>
        <v>105.32</v>
      </c>
      <c r="R326" s="16">
        <f t="shared" si="44"/>
        <v>42184.626250000001</v>
      </c>
      <c r="S326" s="18">
        <f t="shared" si="45"/>
        <v>2015</v>
      </c>
      <c r="T326" s="17" t="str">
        <f t="shared" si="46"/>
        <v>June</v>
      </c>
      <c r="U326" s="16">
        <f t="shared" si="47"/>
        <v>42217.626250000001</v>
      </c>
      <c r="V326" s="17">
        <f t="shared" si="48"/>
        <v>2015</v>
      </c>
      <c r="W326" s="17" t="str">
        <f t="shared" si="49"/>
        <v>August</v>
      </c>
    </row>
    <row r="327" spans="1:23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8267</v>
      </c>
      <c r="O327" t="s">
        <v>8272</v>
      </c>
      <c r="P327">
        <f t="shared" si="42"/>
        <v>104</v>
      </c>
      <c r="Q327">
        <f t="shared" si="43"/>
        <v>70.92</v>
      </c>
      <c r="R327" s="16">
        <f t="shared" si="44"/>
        <v>42689.187881944439</v>
      </c>
      <c r="S327" s="18">
        <f t="shared" si="45"/>
        <v>2016</v>
      </c>
      <c r="T327" s="17" t="str">
        <f t="shared" si="46"/>
        <v>November</v>
      </c>
      <c r="U327" s="16">
        <f t="shared" si="47"/>
        <v>42724.187881944439</v>
      </c>
      <c r="V327" s="17">
        <f t="shared" si="48"/>
        <v>2016</v>
      </c>
      <c r="W327" s="17" t="str">
        <f t="shared" si="49"/>
        <v>December</v>
      </c>
    </row>
    <row r="328" spans="1:23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8267</v>
      </c>
      <c r="O328" t="s">
        <v>8272</v>
      </c>
      <c r="P328">
        <f t="shared" si="42"/>
        <v>113</v>
      </c>
      <c r="Q328">
        <f t="shared" si="43"/>
        <v>147.16999999999999</v>
      </c>
      <c r="R328" s="16">
        <f t="shared" si="44"/>
        <v>42775.314884259264</v>
      </c>
      <c r="S328" s="18">
        <f t="shared" si="45"/>
        <v>2017</v>
      </c>
      <c r="T328" s="17" t="str">
        <f t="shared" si="46"/>
        <v>February</v>
      </c>
      <c r="U328" s="16">
        <f t="shared" si="47"/>
        <v>42808.956250000003</v>
      </c>
      <c r="V328" s="17">
        <f t="shared" si="48"/>
        <v>2017</v>
      </c>
      <c r="W328" s="17" t="str">
        <f t="shared" si="49"/>
        <v>March</v>
      </c>
    </row>
    <row r="329" spans="1:23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8267</v>
      </c>
      <c r="O329" t="s">
        <v>8272</v>
      </c>
      <c r="P329">
        <f t="shared" si="42"/>
        <v>136</v>
      </c>
      <c r="Q329">
        <f t="shared" si="43"/>
        <v>160.47</v>
      </c>
      <c r="R329" s="16">
        <f t="shared" si="44"/>
        <v>42058.235289351855</v>
      </c>
      <c r="S329" s="18">
        <f t="shared" si="45"/>
        <v>2015</v>
      </c>
      <c r="T329" s="17" t="str">
        <f t="shared" si="46"/>
        <v>February</v>
      </c>
      <c r="U329" s="16">
        <f t="shared" si="47"/>
        <v>42085.333333333328</v>
      </c>
      <c r="V329" s="17">
        <f t="shared" si="48"/>
        <v>2015</v>
      </c>
      <c r="W329" s="17" t="str">
        <f t="shared" si="49"/>
        <v>March</v>
      </c>
    </row>
    <row r="330" spans="1:23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8267</v>
      </c>
      <c r="O330" t="s">
        <v>8272</v>
      </c>
      <c r="P330">
        <f t="shared" si="42"/>
        <v>104</v>
      </c>
      <c r="Q330">
        <f t="shared" si="43"/>
        <v>156.05000000000001</v>
      </c>
      <c r="R330" s="16">
        <f t="shared" si="44"/>
        <v>42278.946620370371</v>
      </c>
      <c r="S330" s="18">
        <f t="shared" si="45"/>
        <v>2015</v>
      </c>
      <c r="T330" s="17" t="str">
        <f t="shared" si="46"/>
        <v>October</v>
      </c>
      <c r="U330" s="16">
        <f t="shared" si="47"/>
        <v>42309.166666666672</v>
      </c>
      <c r="V330" s="17">
        <f t="shared" si="48"/>
        <v>2015</v>
      </c>
      <c r="W330" s="17" t="str">
        <f t="shared" si="49"/>
        <v>November</v>
      </c>
    </row>
    <row r="331" spans="1:23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8267</v>
      </c>
      <c r="O331" t="s">
        <v>8272</v>
      </c>
      <c r="P331">
        <f t="shared" si="42"/>
        <v>106</v>
      </c>
      <c r="Q331">
        <f t="shared" si="43"/>
        <v>63.17</v>
      </c>
      <c r="R331" s="16">
        <f t="shared" si="44"/>
        <v>42291.46674768519</v>
      </c>
      <c r="S331" s="18">
        <f t="shared" si="45"/>
        <v>2015</v>
      </c>
      <c r="T331" s="17" t="str">
        <f t="shared" si="46"/>
        <v>October</v>
      </c>
      <c r="U331" s="16">
        <f t="shared" si="47"/>
        <v>42315.166666666672</v>
      </c>
      <c r="V331" s="17">
        <f t="shared" si="48"/>
        <v>2015</v>
      </c>
      <c r="W331" s="17" t="str">
        <f t="shared" si="49"/>
        <v>November</v>
      </c>
    </row>
    <row r="332" spans="1:23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8267</v>
      </c>
      <c r="O332" t="s">
        <v>8272</v>
      </c>
      <c r="P332">
        <f t="shared" si="42"/>
        <v>102</v>
      </c>
      <c r="Q332">
        <f t="shared" si="43"/>
        <v>104.82</v>
      </c>
      <c r="R332" s="16">
        <f t="shared" si="44"/>
        <v>41379.515775462962</v>
      </c>
      <c r="S332" s="18">
        <f t="shared" si="45"/>
        <v>2013</v>
      </c>
      <c r="T332" s="17" t="str">
        <f t="shared" si="46"/>
        <v>April</v>
      </c>
      <c r="U332" s="16">
        <f t="shared" si="47"/>
        <v>41411.165972222225</v>
      </c>
      <c r="V332" s="17">
        <f t="shared" si="48"/>
        <v>2013</v>
      </c>
      <c r="W332" s="17" t="str">
        <f t="shared" si="49"/>
        <v>May</v>
      </c>
    </row>
    <row r="333" spans="1:23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8267</v>
      </c>
      <c r="O333" t="s">
        <v>8272</v>
      </c>
      <c r="P333">
        <f t="shared" si="42"/>
        <v>107</v>
      </c>
      <c r="Q333">
        <f t="shared" si="43"/>
        <v>97.36</v>
      </c>
      <c r="R333" s="16">
        <f t="shared" si="44"/>
        <v>42507.581412037034</v>
      </c>
      <c r="S333" s="18">
        <f t="shared" si="45"/>
        <v>2016</v>
      </c>
      <c r="T333" s="17" t="str">
        <f t="shared" si="46"/>
        <v>May</v>
      </c>
      <c r="U333" s="16">
        <f t="shared" si="47"/>
        <v>42538.581412037034</v>
      </c>
      <c r="V333" s="17">
        <f t="shared" si="48"/>
        <v>2016</v>
      </c>
      <c r="W333" s="17" t="str">
        <f t="shared" si="49"/>
        <v>June</v>
      </c>
    </row>
    <row r="334" spans="1:23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8267</v>
      </c>
      <c r="O334" t="s">
        <v>8272</v>
      </c>
      <c r="P334">
        <f t="shared" si="42"/>
        <v>113</v>
      </c>
      <c r="Q334">
        <f t="shared" si="43"/>
        <v>203.63</v>
      </c>
      <c r="R334" s="16">
        <f t="shared" si="44"/>
        <v>42263.680289351847</v>
      </c>
      <c r="S334" s="18">
        <f t="shared" si="45"/>
        <v>2015</v>
      </c>
      <c r="T334" s="17" t="str">
        <f t="shared" si="46"/>
        <v>September</v>
      </c>
      <c r="U334" s="16">
        <f t="shared" si="47"/>
        <v>42305.333333333328</v>
      </c>
      <c r="V334" s="17">
        <f t="shared" si="48"/>
        <v>2015</v>
      </c>
      <c r="W334" s="17" t="str">
        <f t="shared" si="49"/>
        <v>October</v>
      </c>
    </row>
    <row r="335" spans="1:23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8267</v>
      </c>
      <c r="O335" t="s">
        <v>8272</v>
      </c>
      <c r="P335">
        <f t="shared" si="42"/>
        <v>125</v>
      </c>
      <c r="Q335">
        <f t="shared" si="43"/>
        <v>188.31</v>
      </c>
      <c r="R335" s="16">
        <f t="shared" si="44"/>
        <v>42437.636469907404</v>
      </c>
      <c r="S335" s="18">
        <f t="shared" si="45"/>
        <v>2016</v>
      </c>
      <c r="T335" s="17" t="str">
        <f t="shared" si="46"/>
        <v>March</v>
      </c>
      <c r="U335" s="16">
        <f t="shared" si="47"/>
        <v>42467.59480324074</v>
      </c>
      <c r="V335" s="17">
        <f t="shared" si="48"/>
        <v>2016</v>
      </c>
      <c r="W335" s="17" t="str">
        <f t="shared" si="49"/>
        <v>April</v>
      </c>
    </row>
    <row r="336" spans="1:23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8267</v>
      </c>
      <c r="O336" t="s">
        <v>8272</v>
      </c>
      <c r="P336">
        <f t="shared" si="42"/>
        <v>101</v>
      </c>
      <c r="Q336">
        <f t="shared" si="43"/>
        <v>146.65</v>
      </c>
      <c r="R336" s="16">
        <f t="shared" si="44"/>
        <v>42101.682372685187</v>
      </c>
      <c r="S336" s="18">
        <f t="shared" si="45"/>
        <v>2015</v>
      </c>
      <c r="T336" s="17" t="str">
        <f t="shared" si="46"/>
        <v>April</v>
      </c>
      <c r="U336" s="16">
        <f t="shared" si="47"/>
        <v>42139.791666666672</v>
      </c>
      <c r="V336" s="17">
        <f t="shared" si="48"/>
        <v>2015</v>
      </c>
      <c r="W336" s="17" t="str">
        <f t="shared" si="49"/>
        <v>May</v>
      </c>
    </row>
    <row r="337" spans="1:23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8267</v>
      </c>
      <c r="O337" t="s">
        <v>8272</v>
      </c>
      <c r="P337">
        <f t="shared" si="42"/>
        <v>103</v>
      </c>
      <c r="Q337">
        <f t="shared" si="43"/>
        <v>109.19</v>
      </c>
      <c r="R337" s="16">
        <f t="shared" si="44"/>
        <v>42101.737442129626</v>
      </c>
      <c r="S337" s="18">
        <f t="shared" si="45"/>
        <v>2015</v>
      </c>
      <c r="T337" s="17" t="str">
        <f t="shared" si="46"/>
        <v>April</v>
      </c>
      <c r="U337" s="16">
        <f t="shared" si="47"/>
        <v>42132.916666666672</v>
      </c>
      <c r="V337" s="17">
        <f t="shared" si="48"/>
        <v>2015</v>
      </c>
      <c r="W337" s="17" t="str">
        <f t="shared" si="49"/>
        <v>May</v>
      </c>
    </row>
    <row r="338" spans="1:23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8267</v>
      </c>
      <c r="O338" t="s">
        <v>8272</v>
      </c>
      <c r="P338">
        <f t="shared" si="42"/>
        <v>117</v>
      </c>
      <c r="Q338">
        <f t="shared" si="43"/>
        <v>59.25</v>
      </c>
      <c r="R338" s="16">
        <f t="shared" si="44"/>
        <v>42291.596273148149</v>
      </c>
      <c r="S338" s="18">
        <f t="shared" si="45"/>
        <v>2015</v>
      </c>
      <c r="T338" s="17" t="str">
        <f t="shared" si="46"/>
        <v>October</v>
      </c>
      <c r="U338" s="16">
        <f t="shared" si="47"/>
        <v>42321.637939814813</v>
      </c>
      <c r="V338" s="17">
        <f t="shared" si="48"/>
        <v>2015</v>
      </c>
      <c r="W338" s="17" t="str">
        <f t="shared" si="49"/>
        <v>November</v>
      </c>
    </row>
    <row r="339" spans="1:23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8267</v>
      </c>
      <c r="O339" t="s">
        <v>8272</v>
      </c>
      <c r="P339">
        <f t="shared" si="42"/>
        <v>101</v>
      </c>
      <c r="Q339">
        <f t="shared" si="43"/>
        <v>97.9</v>
      </c>
      <c r="R339" s="16">
        <f t="shared" si="44"/>
        <v>42047.128564814819</v>
      </c>
      <c r="S339" s="18">
        <f t="shared" si="45"/>
        <v>2015</v>
      </c>
      <c r="T339" s="17" t="str">
        <f t="shared" si="46"/>
        <v>February</v>
      </c>
      <c r="U339" s="16">
        <f t="shared" si="47"/>
        <v>42077.086898148147</v>
      </c>
      <c r="V339" s="17">
        <f t="shared" si="48"/>
        <v>2015</v>
      </c>
      <c r="W339" s="17" t="str">
        <f t="shared" si="49"/>
        <v>March</v>
      </c>
    </row>
    <row r="340" spans="1:23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8267</v>
      </c>
      <c r="O340" t="s">
        <v>8272</v>
      </c>
      <c r="P340">
        <f t="shared" si="42"/>
        <v>110</v>
      </c>
      <c r="Q340">
        <f t="shared" si="43"/>
        <v>70</v>
      </c>
      <c r="R340" s="16">
        <f t="shared" si="44"/>
        <v>42559.755671296298</v>
      </c>
      <c r="S340" s="18">
        <f t="shared" si="45"/>
        <v>2016</v>
      </c>
      <c r="T340" s="17" t="str">
        <f t="shared" si="46"/>
        <v>July</v>
      </c>
      <c r="U340" s="16">
        <f t="shared" si="47"/>
        <v>42616.041666666672</v>
      </c>
      <c r="V340" s="17">
        <f t="shared" si="48"/>
        <v>2016</v>
      </c>
      <c r="W340" s="17" t="str">
        <f t="shared" si="49"/>
        <v>September</v>
      </c>
    </row>
    <row r="341" spans="1:23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8267</v>
      </c>
      <c r="O341" t="s">
        <v>8272</v>
      </c>
      <c r="P341">
        <f t="shared" si="42"/>
        <v>108</v>
      </c>
      <c r="Q341">
        <f t="shared" si="43"/>
        <v>72.87</v>
      </c>
      <c r="R341" s="16">
        <f t="shared" si="44"/>
        <v>42093.760046296295</v>
      </c>
      <c r="S341" s="18">
        <f t="shared" si="45"/>
        <v>2015</v>
      </c>
      <c r="T341" s="17" t="str">
        <f t="shared" si="46"/>
        <v>March</v>
      </c>
      <c r="U341" s="16">
        <f t="shared" si="47"/>
        <v>42123.760046296295</v>
      </c>
      <c r="V341" s="17">
        <f t="shared" si="48"/>
        <v>2015</v>
      </c>
      <c r="W341" s="17" t="str">
        <f t="shared" si="49"/>
        <v>April</v>
      </c>
    </row>
    <row r="342" spans="1:23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8267</v>
      </c>
      <c r="O342" t="s">
        <v>8272</v>
      </c>
      <c r="P342">
        <f t="shared" si="42"/>
        <v>125</v>
      </c>
      <c r="Q342">
        <f t="shared" si="43"/>
        <v>146.35</v>
      </c>
      <c r="R342" s="16">
        <f t="shared" si="44"/>
        <v>42772.669062500005</v>
      </c>
      <c r="S342" s="18">
        <f t="shared" si="45"/>
        <v>2017</v>
      </c>
      <c r="T342" s="17" t="str">
        <f t="shared" si="46"/>
        <v>February</v>
      </c>
      <c r="U342" s="16">
        <f t="shared" si="47"/>
        <v>42802.875</v>
      </c>
      <c r="V342" s="17">
        <f t="shared" si="48"/>
        <v>2017</v>
      </c>
      <c r="W342" s="17" t="str">
        <f t="shared" si="49"/>
        <v>March</v>
      </c>
    </row>
    <row r="343" spans="1:23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8267</v>
      </c>
      <c r="O343" t="s">
        <v>8272</v>
      </c>
      <c r="P343">
        <f t="shared" si="42"/>
        <v>107</v>
      </c>
      <c r="Q343">
        <f t="shared" si="43"/>
        <v>67.91</v>
      </c>
      <c r="R343" s="16">
        <f t="shared" si="44"/>
        <v>41894.879606481481</v>
      </c>
      <c r="S343" s="18">
        <f t="shared" si="45"/>
        <v>2014</v>
      </c>
      <c r="T343" s="17" t="str">
        <f t="shared" si="46"/>
        <v>September</v>
      </c>
      <c r="U343" s="16">
        <f t="shared" si="47"/>
        <v>41913.165972222225</v>
      </c>
      <c r="V343" s="17">
        <f t="shared" si="48"/>
        <v>2014</v>
      </c>
      <c r="W343" s="17" t="str">
        <f t="shared" si="49"/>
        <v>October</v>
      </c>
    </row>
    <row r="344" spans="1:23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8267</v>
      </c>
      <c r="O344" t="s">
        <v>8272</v>
      </c>
      <c r="P344">
        <f t="shared" si="42"/>
        <v>100</v>
      </c>
      <c r="Q344">
        <f t="shared" si="43"/>
        <v>169.85</v>
      </c>
      <c r="R344" s="16">
        <f t="shared" si="44"/>
        <v>42459.780844907407</v>
      </c>
      <c r="S344" s="18">
        <f t="shared" si="45"/>
        <v>2016</v>
      </c>
      <c r="T344" s="17" t="str">
        <f t="shared" si="46"/>
        <v>March</v>
      </c>
      <c r="U344" s="16">
        <f t="shared" si="47"/>
        <v>42489.780844907407</v>
      </c>
      <c r="V344" s="17">
        <f t="shared" si="48"/>
        <v>2016</v>
      </c>
      <c r="W344" s="17" t="str">
        <f t="shared" si="49"/>
        <v>April</v>
      </c>
    </row>
    <row r="345" spans="1:23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8267</v>
      </c>
      <c r="O345" t="s">
        <v>8272</v>
      </c>
      <c r="P345">
        <f t="shared" si="42"/>
        <v>102</v>
      </c>
      <c r="Q345">
        <f t="shared" si="43"/>
        <v>58.41</v>
      </c>
      <c r="R345" s="16">
        <f t="shared" si="44"/>
        <v>41926.73778935185</v>
      </c>
      <c r="S345" s="18">
        <f t="shared" si="45"/>
        <v>2014</v>
      </c>
      <c r="T345" s="17" t="str">
        <f t="shared" si="46"/>
        <v>October</v>
      </c>
      <c r="U345" s="16">
        <f t="shared" si="47"/>
        <v>41957.125</v>
      </c>
      <c r="V345" s="17">
        <f t="shared" si="48"/>
        <v>2014</v>
      </c>
      <c r="W345" s="17" t="str">
        <f t="shared" si="49"/>
        <v>November</v>
      </c>
    </row>
    <row r="346" spans="1:23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8267</v>
      </c>
      <c r="O346" t="s">
        <v>8272</v>
      </c>
      <c r="P346">
        <f t="shared" si="42"/>
        <v>102</v>
      </c>
      <c r="Q346">
        <f t="shared" si="43"/>
        <v>119.99</v>
      </c>
      <c r="R346" s="16">
        <f t="shared" si="44"/>
        <v>42111.970995370371</v>
      </c>
      <c r="S346" s="18">
        <f t="shared" si="45"/>
        <v>2015</v>
      </c>
      <c r="T346" s="17" t="str">
        <f t="shared" si="46"/>
        <v>April</v>
      </c>
      <c r="U346" s="16">
        <f t="shared" si="47"/>
        <v>42156.097222222219</v>
      </c>
      <c r="V346" s="17">
        <f t="shared" si="48"/>
        <v>2015</v>
      </c>
      <c r="W346" s="17" t="str">
        <f t="shared" si="49"/>
        <v>June</v>
      </c>
    </row>
    <row r="347" spans="1:23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8267</v>
      </c>
      <c r="O347" t="s">
        <v>8272</v>
      </c>
      <c r="P347">
        <f t="shared" si="42"/>
        <v>123</v>
      </c>
      <c r="Q347">
        <f t="shared" si="43"/>
        <v>99.86</v>
      </c>
      <c r="R347" s="16">
        <f t="shared" si="44"/>
        <v>42114.944328703699</v>
      </c>
      <c r="S347" s="18">
        <f t="shared" si="45"/>
        <v>2015</v>
      </c>
      <c r="T347" s="17" t="str">
        <f t="shared" si="46"/>
        <v>April</v>
      </c>
      <c r="U347" s="16">
        <f t="shared" si="47"/>
        <v>42144.944328703699</v>
      </c>
      <c r="V347" s="17">
        <f t="shared" si="48"/>
        <v>2015</v>
      </c>
      <c r="W347" s="17" t="str">
        <f t="shared" si="49"/>
        <v>May</v>
      </c>
    </row>
    <row r="348" spans="1:23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8267</v>
      </c>
      <c r="O348" t="s">
        <v>8272</v>
      </c>
      <c r="P348">
        <f t="shared" si="42"/>
        <v>170</v>
      </c>
      <c r="Q348">
        <f t="shared" si="43"/>
        <v>90.58</v>
      </c>
      <c r="R348" s="16">
        <f t="shared" si="44"/>
        <v>42261.500243055561</v>
      </c>
      <c r="S348" s="18">
        <f t="shared" si="45"/>
        <v>2015</v>
      </c>
      <c r="T348" s="17" t="str">
        <f t="shared" si="46"/>
        <v>September</v>
      </c>
      <c r="U348" s="16">
        <f t="shared" si="47"/>
        <v>42291.500243055561</v>
      </c>
      <c r="V348" s="17">
        <f t="shared" si="48"/>
        <v>2015</v>
      </c>
      <c r="W348" s="17" t="str">
        <f t="shared" si="49"/>
        <v>October</v>
      </c>
    </row>
    <row r="349" spans="1:23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8267</v>
      </c>
      <c r="O349" t="s">
        <v>8272</v>
      </c>
      <c r="P349">
        <f t="shared" si="42"/>
        <v>112</v>
      </c>
      <c r="Q349">
        <f t="shared" si="43"/>
        <v>117.77</v>
      </c>
      <c r="R349" s="16">
        <f t="shared" si="44"/>
        <v>42292.495474537034</v>
      </c>
      <c r="S349" s="18">
        <f t="shared" si="45"/>
        <v>2015</v>
      </c>
      <c r="T349" s="17" t="str">
        <f t="shared" si="46"/>
        <v>October</v>
      </c>
      <c r="U349" s="16">
        <f t="shared" si="47"/>
        <v>42322.537141203706</v>
      </c>
      <c r="V349" s="17">
        <f t="shared" si="48"/>
        <v>2015</v>
      </c>
      <c r="W349" s="17" t="str">
        <f t="shared" si="49"/>
        <v>November</v>
      </c>
    </row>
    <row r="350" spans="1:23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8267</v>
      </c>
      <c r="O350" t="s">
        <v>8272</v>
      </c>
      <c r="P350">
        <f t="shared" si="42"/>
        <v>103</v>
      </c>
      <c r="Q350">
        <f t="shared" si="43"/>
        <v>86.55</v>
      </c>
      <c r="R350" s="16">
        <f t="shared" si="44"/>
        <v>42207.58699074074</v>
      </c>
      <c r="S350" s="18">
        <f t="shared" si="45"/>
        <v>2015</v>
      </c>
      <c r="T350" s="17" t="str">
        <f t="shared" si="46"/>
        <v>July</v>
      </c>
      <c r="U350" s="16">
        <f t="shared" si="47"/>
        <v>42237.58699074074</v>
      </c>
      <c r="V350" s="17">
        <f t="shared" si="48"/>
        <v>2015</v>
      </c>
      <c r="W350" s="17" t="str">
        <f t="shared" si="49"/>
        <v>August</v>
      </c>
    </row>
    <row r="351" spans="1:23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8267</v>
      </c>
      <c r="O351" t="s">
        <v>8272</v>
      </c>
      <c r="P351">
        <f t="shared" si="42"/>
        <v>107</v>
      </c>
      <c r="Q351">
        <f t="shared" si="43"/>
        <v>71.900000000000006</v>
      </c>
      <c r="R351" s="16">
        <f t="shared" si="44"/>
        <v>42760.498935185184</v>
      </c>
      <c r="S351" s="18">
        <f t="shared" si="45"/>
        <v>2017</v>
      </c>
      <c r="T351" s="17" t="str">
        <f t="shared" si="46"/>
        <v>January</v>
      </c>
      <c r="U351" s="16">
        <f t="shared" si="47"/>
        <v>42790.498935185184</v>
      </c>
      <c r="V351" s="17">
        <f t="shared" si="48"/>
        <v>2017</v>
      </c>
      <c r="W351" s="17" t="str">
        <f t="shared" si="49"/>
        <v>February</v>
      </c>
    </row>
    <row r="352" spans="1:23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8267</v>
      </c>
      <c r="O352" t="s">
        <v>8272</v>
      </c>
      <c r="P352">
        <f t="shared" si="42"/>
        <v>115</v>
      </c>
      <c r="Q352">
        <f t="shared" si="43"/>
        <v>129.82</v>
      </c>
      <c r="R352" s="16">
        <f t="shared" si="44"/>
        <v>42586.066076388888</v>
      </c>
      <c r="S352" s="18">
        <f t="shared" si="45"/>
        <v>2016</v>
      </c>
      <c r="T352" s="17" t="str">
        <f t="shared" si="46"/>
        <v>August</v>
      </c>
      <c r="U352" s="16">
        <f t="shared" si="47"/>
        <v>42624.165972222225</v>
      </c>
      <c r="V352" s="17">
        <f t="shared" si="48"/>
        <v>2016</v>
      </c>
      <c r="W352" s="17" t="str">
        <f t="shared" si="49"/>
        <v>September</v>
      </c>
    </row>
    <row r="353" spans="1:23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8267</v>
      </c>
      <c r="O353" t="s">
        <v>8272</v>
      </c>
      <c r="P353">
        <f t="shared" si="42"/>
        <v>127</v>
      </c>
      <c r="Q353">
        <f t="shared" si="43"/>
        <v>44.91</v>
      </c>
      <c r="R353" s="16">
        <f t="shared" si="44"/>
        <v>42427.964745370366</v>
      </c>
      <c r="S353" s="18">
        <f t="shared" si="45"/>
        <v>2016</v>
      </c>
      <c r="T353" s="17" t="str">
        <f t="shared" si="46"/>
        <v>February</v>
      </c>
      <c r="U353" s="16">
        <f t="shared" si="47"/>
        <v>42467.923078703709</v>
      </c>
      <c r="V353" s="17">
        <f t="shared" si="48"/>
        <v>2016</v>
      </c>
      <c r="W353" s="17" t="str">
        <f t="shared" si="49"/>
        <v>April</v>
      </c>
    </row>
    <row r="354" spans="1:23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8267</v>
      </c>
      <c r="O354" t="s">
        <v>8272</v>
      </c>
      <c r="P354">
        <f t="shared" si="42"/>
        <v>117</v>
      </c>
      <c r="Q354">
        <f t="shared" si="43"/>
        <v>40.76</v>
      </c>
      <c r="R354" s="16">
        <f t="shared" si="44"/>
        <v>41890.167453703703</v>
      </c>
      <c r="S354" s="18">
        <f t="shared" si="45"/>
        <v>2014</v>
      </c>
      <c r="T354" s="17" t="str">
        <f t="shared" si="46"/>
        <v>September</v>
      </c>
      <c r="U354" s="16">
        <f t="shared" si="47"/>
        <v>41920.167453703703</v>
      </c>
      <c r="V354" s="17">
        <f t="shared" si="48"/>
        <v>2014</v>
      </c>
      <c r="W354" s="17" t="str">
        <f t="shared" si="49"/>
        <v>October</v>
      </c>
    </row>
    <row r="355" spans="1:23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8267</v>
      </c>
      <c r="O355" t="s">
        <v>8272</v>
      </c>
      <c r="P355">
        <f t="shared" si="42"/>
        <v>109</v>
      </c>
      <c r="Q355">
        <f t="shared" si="43"/>
        <v>103.52</v>
      </c>
      <c r="R355" s="16">
        <f t="shared" si="44"/>
        <v>42297.791886574079</v>
      </c>
      <c r="S355" s="18">
        <f t="shared" si="45"/>
        <v>2015</v>
      </c>
      <c r="T355" s="17" t="str">
        <f t="shared" si="46"/>
        <v>October</v>
      </c>
      <c r="U355" s="16">
        <f t="shared" si="47"/>
        <v>42327.833553240736</v>
      </c>
      <c r="V355" s="17">
        <f t="shared" si="48"/>
        <v>2015</v>
      </c>
      <c r="W355" s="17" t="str">
        <f t="shared" si="49"/>
        <v>November</v>
      </c>
    </row>
    <row r="356" spans="1:23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8267</v>
      </c>
      <c r="O356" t="s">
        <v>8272</v>
      </c>
      <c r="P356">
        <f t="shared" si="42"/>
        <v>104</v>
      </c>
      <c r="Q356">
        <f t="shared" si="43"/>
        <v>125.45</v>
      </c>
      <c r="R356" s="16">
        <f t="shared" si="44"/>
        <v>42438.827789351853</v>
      </c>
      <c r="S356" s="18">
        <f t="shared" si="45"/>
        <v>2016</v>
      </c>
      <c r="T356" s="17" t="str">
        <f t="shared" si="46"/>
        <v>March</v>
      </c>
      <c r="U356" s="16">
        <f t="shared" si="47"/>
        <v>42468.786122685182</v>
      </c>
      <c r="V356" s="17">
        <f t="shared" si="48"/>
        <v>2016</v>
      </c>
      <c r="W356" s="17" t="str">
        <f t="shared" si="49"/>
        <v>April</v>
      </c>
    </row>
    <row r="357" spans="1:23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8267</v>
      </c>
      <c r="O357" t="s">
        <v>8272</v>
      </c>
      <c r="P357">
        <f t="shared" si="42"/>
        <v>116</v>
      </c>
      <c r="Q357">
        <f t="shared" si="43"/>
        <v>246.61</v>
      </c>
      <c r="R357" s="16">
        <f t="shared" si="44"/>
        <v>41943.293912037036</v>
      </c>
      <c r="S357" s="18">
        <f t="shared" si="45"/>
        <v>2014</v>
      </c>
      <c r="T357" s="17" t="str">
        <f t="shared" si="46"/>
        <v>October</v>
      </c>
      <c r="U357" s="16">
        <f t="shared" si="47"/>
        <v>41974.3355787037</v>
      </c>
      <c r="V357" s="17">
        <f t="shared" si="48"/>
        <v>2014</v>
      </c>
      <c r="W357" s="17" t="str">
        <f t="shared" si="49"/>
        <v>December</v>
      </c>
    </row>
    <row r="358" spans="1:23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8267</v>
      </c>
      <c r="O358" t="s">
        <v>8272</v>
      </c>
      <c r="P358">
        <f t="shared" si="42"/>
        <v>103</v>
      </c>
      <c r="Q358">
        <f t="shared" si="43"/>
        <v>79.400000000000006</v>
      </c>
      <c r="R358" s="16">
        <f t="shared" si="44"/>
        <v>42415.803159722222</v>
      </c>
      <c r="S358" s="18">
        <f t="shared" si="45"/>
        <v>2016</v>
      </c>
      <c r="T358" s="17" t="str">
        <f t="shared" si="46"/>
        <v>February</v>
      </c>
      <c r="U358" s="16">
        <f t="shared" si="47"/>
        <v>42445.761493055557</v>
      </c>
      <c r="V358" s="17">
        <f t="shared" si="48"/>
        <v>2016</v>
      </c>
      <c r="W358" s="17" t="str">
        <f t="shared" si="49"/>
        <v>March</v>
      </c>
    </row>
    <row r="359" spans="1:23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8267</v>
      </c>
      <c r="O359" t="s">
        <v>8272</v>
      </c>
      <c r="P359">
        <f t="shared" si="42"/>
        <v>174</v>
      </c>
      <c r="Q359">
        <f t="shared" si="43"/>
        <v>86.14</v>
      </c>
      <c r="R359" s="16">
        <f t="shared" si="44"/>
        <v>42078.222187499996</v>
      </c>
      <c r="S359" s="18">
        <f t="shared" si="45"/>
        <v>2015</v>
      </c>
      <c r="T359" s="17" t="str">
        <f t="shared" si="46"/>
        <v>March</v>
      </c>
      <c r="U359" s="16">
        <f t="shared" si="47"/>
        <v>42118.222187499996</v>
      </c>
      <c r="V359" s="17">
        <f t="shared" si="48"/>
        <v>2015</v>
      </c>
      <c r="W359" s="17" t="str">
        <f t="shared" si="49"/>
        <v>April</v>
      </c>
    </row>
    <row r="360" spans="1:23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8267</v>
      </c>
      <c r="O360" t="s">
        <v>8272</v>
      </c>
      <c r="P360">
        <f t="shared" si="42"/>
        <v>103</v>
      </c>
      <c r="Q360">
        <f t="shared" si="43"/>
        <v>193.05</v>
      </c>
      <c r="R360" s="16">
        <f t="shared" si="44"/>
        <v>42507.860196759255</v>
      </c>
      <c r="S360" s="18">
        <f t="shared" si="45"/>
        <v>2016</v>
      </c>
      <c r="T360" s="17" t="str">
        <f t="shared" si="46"/>
        <v>May</v>
      </c>
      <c r="U360" s="16">
        <f t="shared" si="47"/>
        <v>42536.625</v>
      </c>
      <c r="V360" s="17">
        <f t="shared" si="48"/>
        <v>2016</v>
      </c>
      <c r="W360" s="17" t="str">
        <f t="shared" si="49"/>
        <v>June</v>
      </c>
    </row>
    <row r="361" spans="1:23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8267</v>
      </c>
      <c r="O361" t="s">
        <v>8272</v>
      </c>
      <c r="P361">
        <f t="shared" si="42"/>
        <v>105</v>
      </c>
      <c r="Q361">
        <f t="shared" si="43"/>
        <v>84.02</v>
      </c>
      <c r="R361" s="16">
        <f t="shared" si="44"/>
        <v>41935.070486111108</v>
      </c>
      <c r="S361" s="18">
        <f t="shared" si="45"/>
        <v>2014</v>
      </c>
      <c r="T361" s="17" t="str">
        <f t="shared" si="46"/>
        <v>October</v>
      </c>
      <c r="U361" s="16">
        <f t="shared" si="47"/>
        <v>41957.216666666667</v>
      </c>
      <c r="V361" s="17">
        <f t="shared" si="48"/>
        <v>2014</v>
      </c>
      <c r="W361" s="17" t="str">
        <f t="shared" si="49"/>
        <v>November</v>
      </c>
    </row>
    <row r="362" spans="1:23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8267</v>
      </c>
      <c r="O362" t="s">
        <v>8272</v>
      </c>
      <c r="P362">
        <f t="shared" si="42"/>
        <v>101</v>
      </c>
      <c r="Q362">
        <f t="shared" si="43"/>
        <v>139.83000000000001</v>
      </c>
      <c r="R362" s="16">
        <f t="shared" si="44"/>
        <v>42163.897916666669</v>
      </c>
      <c r="S362" s="18">
        <f t="shared" si="45"/>
        <v>2015</v>
      </c>
      <c r="T362" s="17" t="str">
        <f t="shared" si="46"/>
        <v>June</v>
      </c>
      <c r="U362" s="16">
        <f t="shared" si="47"/>
        <v>42208.132638888885</v>
      </c>
      <c r="V362" s="17">
        <f t="shared" si="48"/>
        <v>2015</v>
      </c>
      <c r="W362" s="17" t="str">
        <f t="shared" si="49"/>
        <v>July</v>
      </c>
    </row>
    <row r="363" spans="1:23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8267</v>
      </c>
      <c r="O363" t="s">
        <v>8272</v>
      </c>
      <c r="P363">
        <f t="shared" si="42"/>
        <v>111</v>
      </c>
      <c r="Q363">
        <f t="shared" si="43"/>
        <v>109.82</v>
      </c>
      <c r="R363" s="16">
        <f t="shared" si="44"/>
        <v>41936.001226851848</v>
      </c>
      <c r="S363" s="18">
        <f t="shared" si="45"/>
        <v>2014</v>
      </c>
      <c r="T363" s="17" t="str">
        <f t="shared" si="46"/>
        <v>October</v>
      </c>
      <c r="U363" s="16">
        <f t="shared" si="47"/>
        <v>41966.042893518519</v>
      </c>
      <c r="V363" s="17">
        <f t="shared" si="48"/>
        <v>2014</v>
      </c>
      <c r="W363" s="17" t="str">
        <f t="shared" si="49"/>
        <v>November</v>
      </c>
    </row>
    <row r="364" spans="1:23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8267</v>
      </c>
      <c r="O364" t="s">
        <v>8272</v>
      </c>
      <c r="P364">
        <f t="shared" si="42"/>
        <v>124</v>
      </c>
      <c r="Q364">
        <f t="shared" si="43"/>
        <v>139.53</v>
      </c>
      <c r="R364" s="16">
        <f t="shared" si="44"/>
        <v>41837.210543981484</v>
      </c>
      <c r="S364" s="18">
        <f t="shared" si="45"/>
        <v>2014</v>
      </c>
      <c r="T364" s="17" t="str">
        <f t="shared" si="46"/>
        <v>July</v>
      </c>
      <c r="U364" s="16">
        <f t="shared" si="47"/>
        <v>41859</v>
      </c>
      <c r="V364" s="17">
        <f t="shared" si="48"/>
        <v>2014</v>
      </c>
      <c r="W364" s="17" t="str">
        <f t="shared" si="49"/>
        <v>August</v>
      </c>
    </row>
    <row r="365" spans="1:23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8267</v>
      </c>
      <c r="O365" t="s">
        <v>8272</v>
      </c>
      <c r="P365">
        <f t="shared" si="42"/>
        <v>101</v>
      </c>
      <c r="Q365">
        <f t="shared" si="43"/>
        <v>347.85</v>
      </c>
      <c r="R365" s="16">
        <f t="shared" si="44"/>
        <v>40255.744629629626</v>
      </c>
      <c r="S365" s="18">
        <f t="shared" si="45"/>
        <v>2010</v>
      </c>
      <c r="T365" s="17" t="str">
        <f t="shared" si="46"/>
        <v>March</v>
      </c>
      <c r="U365" s="16">
        <f t="shared" si="47"/>
        <v>40300.806944444441</v>
      </c>
      <c r="V365" s="17">
        <f t="shared" si="48"/>
        <v>2010</v>
      </c>
      <c r="W365" s="17" t="str">
        <f t="shared" si="49"/>
        <v>May</v>
      </c>
    </row>
    <row r="366" spans="1:23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8267</v>
      </c>
      <c r="O366" t="s">
        <v>8272</v>
      </c>
      <c r="P366">
        <f t="shared" si="42"/>
        <v>110</v>
      </c>
      <c r="Q366">
        <f t="shared" si="43"/>
        <v>68.239999999999995</v>
      </c>
      <c r="R366" s="16">
        <f t="shared" si="44"/>
        <v>41780.859629629631</v>
      </c>
      <c r="S366" s="18">
        <f t="shared" si="45"/>
        <v>2014</v>
      </c>
      <c r="T366" s="17" t="str">
        <f t="shared" si="46"/>
        <v>May</v>
      </c>
      <c r="U366" s="16">
        <f t="shared" si="47"/>
        <v>41811.165972222225</v>
      </c>
      <c r="V366" s="17">
        <f t="shared" si="48"/>
        <v>2014</v>
      </c>
      <c r="W366" s="17" t="str">
        <f t="shared" si="49"/>
        <v>June</v>
      </c>
    </row>
    <row r="367" spans="1:23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8267</v>
      </c>
      <c r="O367" t="s">
        <v>8272</v>
      </c>
      <c r="P367">
        <f t="shared" si="42"/>
        <v>104</v>
      </c>
      <c r="Q367">
        <f t="shared" si="43"/>
        <v>239.94</v>
      </c>
      <c r="R367" s="16">
        <f t="shared" si="44"/>
        <v>41668.606469907405</v>
      </c>
      <c r="S367" s="18">
        <f t="shared" si="45"/>
        <v>2014</v>
      </c>
      <c r="T367" s="17" t="str">
        <f t="shared" si="46"/>
        <v>January</v>
      </c>
      <c r="U367" s="16">
        <f t="shared" si="47"/>
        <v>41698.606469907405</v>
      </c>
      <c r="V367" s="17">
        <f t="shared" si="48"/>
        <v>2014</v>
      </c>
      <c r="W367" s="17" t="str">
        <f t="shared" si="49"/>
        <v>February</v>
      </c>
    </row>
    <row r="368" spans="1:23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8267</v>
      </c>
      <c r="O368" t="s">
        <v>8272</v>
      </c>
      <c r="P368">
        <f t="shared" si="42"/>
        <v>101</v>
      </c>
      <c r="Q368">
        <f t="shared" si="43"/>
        <v>287.31</v>
      </c>
      <c r="R368" s="16">
        <f t="shared" si="44"/>
        <v>41019.793032407404</v>
      </c>
      <c r="S368" s="18">
        <f t="shared" si="45"/>
        <v>2012</v>
      </c>
      <c r="T368" s="17" t="str">
        <f t="shared" si="46"/>
        <v>April</v>
      </c>
      <c r="U368" s="16">
        <f t="shared" si="47"/>
        <v>41049.793032407404</v>
      </c>
      <c r="V368" s="17">
        <f t="shared" si="48"/>
        <v>2012</v>
      </c>
      <c r="W368" s="17" t="str">
        <f t="shared" si="49"/>
        <v>May</v>
      </c>
    </row>
    <row r="369" spans="1:23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8267</v>
      </c>
      <c r="O369" t="s">
        <v>8272</v>
      </c>
      <c r="P369">
        <f t="shared" si="42"/>
        <v>103</v>
      </c>
      <c r="Q369">
        <f t="shared" si="43"/>
        <v>86.85</v>
      </c>
      <c r="R369" s="16">
        <f t="shared" si="44"/>
        <v>41355.577291666668</v>
      </c>
      <c r="S369" s="18">
        <f t="shared" si="45"/>
        <v>2013</v>
      </c>
      <c r="T369" s="17" t="str">
        <f t="shared" si="46"/>
        <v>March</v>
      </c>
      <c r="U369" s="16">
        <f t="shared" si="47"/>
        <v>41395.207638888889</v>
      </c>
      <c r="V369" s="17">
        <f t="shared" si="48"/>
        <v>2013</v>
      </c>
      <c r="W369" s="17" t="str">
        <f t="shared" si="49"/>
        <v>May</v>
      </c>
    </row>
    <row r="370" spans="1:23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8267</v>
      </c>
      <c r="O370" t="s">
        <v>8272</v>
      </c>
      <c r="P370">
        <f t="shared" si="42"/>
        <v>104</v>
      </c>
      <c r="Q370">
        <f t="shared" si="43"/>
        <v>81.849999999999994</v>
      </c>
      <c r="R370" s="16">
        <f t="shared" si="44"/>
        <v>42043.605578703704</v>
      </c>
      <c r="S370" s="18">
        <f t="shared" si="45"/>
        <v>2015</v>
      </c>
      <c r="T370" s="17" t="str">
        <f t="shared" si="46"/>
        <v>February</v>
      </c>
      <c r="U370" s="16">
        <f t="shared" si="47"/>
        <v>42078.563912037032</v>
      </c>
      <c r="V370" s="17">
        <f t="shared" si="48"/>
        <v>2015</v>
      </c>
      <c r="W370" s="17" t="str">
        <f t="shared" si="49"/>
        <v>March</v>
      </c>
    </row>
    <row r="371" spans="1:23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8267</v>
      </c>
      <c r="O371" t="s">
        <v>8272</v>
      </c>
      <c r="P371">
        <f t="shared" si="42"/>
        <v>110</v>
      </c>
      <c r="Q371">
        <f t="shared" si="43"/>
        <v>42.87</v>
      </c>
      <c r="R371" s="16">
        <f t="shared" si="44"/>
        <v>40893.551724537036</v>
      </c>
      <c r="S371" s="18">
        <f t="shared" si="45"/>
        <v>2011</v>
      </c>
      <c r="T371" s="17" t="str">
        <f t="shared" si="46"/>
        <v>December</v>
      </c>
      <c r="U371" s="16">
        <f t="shared" si="47"/>
        <v>40923.551724537036</v>
      </c>
      <c r="V371" s="17">
        <f t="shared" si="48"/>
        <v>2012</v>
      </c>
      <c r="W371" s="17" t="str">
        <f t="shared" si="49"/>
        <v>January</v>
      </c>
    </row>
    <row r="372" spans="1:23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8267</v>
      </c>
      <c r="O372" t="s">
        <v>8272</v>
      </c>
      <c r="P372">
        <f t="shared" si="42"/>
        <v>122</v>
      </c>
      <c r="Q372">
        <f t="shared" si="43"/>
        <v>709.42</v>
      </c>
      <c r="R372" s="16">
        <f t="shared" si="44"/>
        <v>42711.795138888891</v>
      </c>
      <c r="S372" s="18">
        <f t="shared" si="45"/>
        <v>2016</v>
      </c>
      <c r="T372" s="17" t="str">
        <f t="shared" si="46"/>
        <v>December</v>
      </c>
      <c r="U372" s="16">
        <f t="shared" si="47"/>
        <v>42741.795138888891</v>
      </c>
      <c r="V372" s="17">
        <f t="shared" si="48"/>
        <v>2017</v>
      </c>
      <c r="W372" s="17" t="str">
        <f t="shared" si="49"/>
        <v>January</v>
      </c>
    </row>
    <row r="373" spans="1:23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8267</v>
      </c>
      <c r="O373" t="s">
        <v>8272</v>
      </c>
      <c r="P373">
        <f t="shared" si="42"/>
        <v>114</v>
      </c>
      <c r="Q373">
        <f t="shared" si="43"/>
        <v>161.26</v>
      </c>
      <c r="R373" s="16">
        <f t="shared" si="44"/>
        <v>41261.767812500002</v>
      </c>
      <c r="S373" s="18">
        <f t="shared" si="45"/>
        <v>2012</v>
      </c>
      <c r="T373" s="17" t="str">
        <f t="shared" si="46"/>
        <v>December</v>
      </c>
      <c r="U373" s="16">
        <f t="shared" si="47"/>
        <v>41306.767812500002</v>
      </c>
      <c r="V373" s="17">
        <f t="shared" si="48"/>
        <v>2013</v>
      </c>
      <c r="W373" s="17" t="str">
        <f t="shared" si="49"/>
        <v>February</v>
      </c>
    </row>
    <row r="374" spans="1:23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8267</v>
      </c>
      <c r="O374" t="s">
        <v>8272</v>
      </c>
      <c r="P374">
        <f t="shared" si="42"/>
        <v>125</v>
      </c>
      <c r="Q374">
        <f t="shared" si="43"/>
        <v>41.78</v>
      </c>
      <c r="R374" s="16">
        <f t="shared" si="44"/>
        <v>42425.576898148152</v>
      </c>
      <c r="S374" s="18">
        <f t="shared" si="45"/>
        <v>2016</v>
      </c>
      <c r="T374" s="17" t="str">
        <f t="shared" si="46"/>
        <v>February</v>
      </c>
      <c r="U374" s="16">
        <f t="shared" si="47"/>
        <v>42465.666666666672</v>
      </c>
      <c r="V374" s="17">
        <f t="shared" si="48"/>
        <v>2016</v>
      </c>
      <c r="W374" s="17" t="str">
        <f t="shared" si="49"/>
        <v>April</v>
      </c>
    </row>
    <row r="375" spans="1:23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8267</v>
      </c>
      <c r="O375" t="s">
        <v>8272</v>
      </c>
      <c r="P375">
        <f t="shared" si="42"/>
        <v>107</v>
      </c>
      <c r="Q375">
        <f t="shared" si="43"/>
        <v>89.89</v>
      </c>
      <c r="R375" s="16">
        <f t="shared" si="44"/>
        <v>41078.91201388889</v>
      </c>
      <c r="S375" s="18">
        <f t="shared" si="45"/>
        <v>2012</v>
      </c>
      <c r="T375" s="17" t="str">
        <f t="shared" si="46"/>
        <v>June</v>
      </c>
      <c r="U375" s="16">
        <f t="shared" si="47"/>
        <v>41108.91201388889</v>
      </c>
      <c r="V375" s="17">
        <f t="shared" si="48"/>
        <v>2012</v>
      </c>
      <c r="W375" s="17" t="str">
        <f t="shared" si="49"/>
        <v>July</v>
      </c>
    </row>
    <row r="376" spans="1:23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8267</v>
      </c>
      <c r="O376" t="s">
        <v>8272</v>
      </c>
      <c r="P376">
        <f t="shared" si="42"/>
        <v>131</v>
      </c>
      <c r="Q376">
        <f t="shared" si="43"/>
        <v>45.05</v>
      </c>
      <c r="R376" s="16">
        <f t="shared" si="44"/>
        <v>40757.889247685183</v>
      </c>
      <c r="S376" s="18">
        <f t="shared" si="45"/>
        <v>2011</v>
      </c>
      <c r="T376" s="17" t="str">
        <f t="shared" si="46"/>
        <v>August</v>
      </c>
      <c r="U376" s="16">
        <f t="shared" si="47"/>
        <v>40802.889247685183</v>
      </c>
      <c r="V376" s="17">
        <f t="shared" si="48"/>
        <v>2011</v>
      </c>
      <c r="W376" s="17" t="str">
        <f t="shared" si="49"/>
        <v>September</v>
      </c>
    </row>
    <row r="377" spans="1:23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8267</v>
      </c>
      <c r="O377" t="s">
        <v>8272</v>
      </c>
      <c r="P377">
        <f t="shared" si="42"/>
        <v>120</v>
      </c>
      <c r="Q377">
        <f t="shared" si="43"/>
        <v>42.86</v>
      </c>
      <c r="R377" s="16">
        <f t="shared" si="44"/>
        <v>41657.985081018516</v>
      </c>
      <c r="S377" s="18">
        <f t="shared" si="45"/>
        <v>2014</v>
      </c>
      <c r="T377" s="17" t="str">
        <f t="shared" si="46"/>
        <v>January</v>
      </c>
      <c r="U377" s="16">
        <f t="shared" si="47"/>
        <v>41699.720833333333</v>
      </c>
      <c r="V377" s="17">
        <f t="shared" si="48"/>
        <v>2014</v>
      </c>
      <c r="W377" s="17" t="str">
        <f t="shared" si="49"/>
        <v>March</v>
      </c>
    </row>
    <row r="378" spans="1:23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8267</v>
      </c>
      <c r="O378" t="s">
        <v>8272</v>
      </c>
      <c r="P378">
        <f t="shared" si="42"/>
        <v>106</v>
      </c>
      <c r="Q378">
        <f t="shared" si="43"/>
        <v>54.08</v>
      </c>
      <c r="R378" s="16">
        <f t="shared" si="44"/>
        <v>42576.452731481477</v>
      </c>
      <c r="S378" s="18">
        <f t="shared" si="45"/>
        <v>2016</v>
      </c>
      <c r="T378" s="17" t="str">
        <f t="shared" si="46"/>
        <v>July</v>
      </c>
      <c r="U378" s="16">
        <f t="shared" si="47"/>
        <v>42607.452731481477</v>
      </c>
      <c r="V378" s="17">
        <f t="shared" si="48"/>
        <v>2016</v>
      </c>
      <c r="W378" s="17" t="str">
        <f t="shared" si="49"/>
        <v>August</v>
      </c>
    </row>
    <row r="379" spans="1:23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8267</v>
      </c>
      <c r="O379" t="s">
        <v>8272</v>
      </c>
      <c r="P379">
        <f t="shared" si="42"/>
        <v>114</v>
      </c>
      <c r="Q379">
        <f t="shared" si="43"/>
        <v>103.22</v>
      </c>
      <c r="R379" s="16">
        <f t="shared" si="44"/>
        <v>42292.250787037032</v>
      </c>
      <c r="S379" s="18">
        <f t="shared" si="45"/>
        <v>2015</v>
      </c>
      <c r="T379" s="17" t="str">
        <f t="shared" si="46"/>
        <v>October</v>
      </c>
      <c r="U379" s="16">
        <f t="shared" si="47"/>
        <v>42322.292361111111</v>
      </c>
      <c r="V379" s="17">
        <f t="shared" si="48"/>
        <v>2015</v>
      </c>
      <c r="W379" s="17" t="str">
        <f t="shared" si="49"/>
        <v>November</v>
      </c>
    </row>
    <row r="380" spans="1:23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8267</v>
      </c>
      <c r="O380" t="s">
        <v>8272</v>
      </c>
      <c r="P380">
        <f t="shared" si="42"/>
        <v>112</v>
      </c>
      <c r="Q380">
        <f t="shared" si="43"/>
        <v>40.4</v>
      </c>
      <c r="R380" s="16">
        <f t="shared" si="44"/>
        <v>42370.571851851855</v>
      </c>
      <c r="S380" s="18">
        <f t="shared" si="45"/>
        <v>2016</v>
      </c>
      <c r="T380" s="17" t="str">
        <f t="shared" si="46"/>
        <v>January</v>
      </c>
      <c r="U380" s="16">
        <f t="shared" si="47"/>
        <v>42394.994444444441</v>
      </c>
      <c r="V380" s="17">
        <f t="shared" si="48"/>
        <v>2016</v>
      </c>
      <c r="W380" s="17" t="str">
        <f t="shared" si="49"/>
        <v>January</v>
      </c>
    </row>
    <row r="381" spans="1:23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8267</v>
      </c>
      <c r="O381" t="s">
        <v>8272</v>
      </c>
      <c r="P381">
        <f t="shared" si="42"/>
        <v>116</v>
      </c>
      <c r="Q381">
        <f t="shared" si="43"/>
        <v>116.86</v>
      </c>
      <c r="R381" s="16">
        <f t="shared" si="44"/>
        <v>40987.688333333332</v>
      </c>
      <c r="S381" s="18">
        <f t="shared" si="45"/>
        <v>2012</v>
      </c>
      <c r="T381" s="17" t="str">
        <f t="shared" si="46"/>
        <v>March</v>
      </c>
      <c r="U381" s="16">
        <f t="shared" si="47"/>
        <v>41032.688333333332</v>
      </c>
      <c r="V381" s="17">
        <f t="shared" si="48"/>
        <v>2012</v>
      </c>
      <c r="W381" s="17" t="str">
        <f t="shared" si="49"/>
        <v>May</v>
      </c>
    </row>
    <row r="382" spans="1:23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8267</v>
      </c>
      <c r="O382" t="s">
        <v>8272</v>
      </c>
      <c r="P382">
        <f t="shared" si="42"/>
        <v>142</v>
      </c>
      <c r="Q382">
        <f t="shared" si="43"/>
        <v>115.51</v>
      </c>
      <c r="R382" s="16">
        <f t="shared" si="44"/>
        <v>42367.719814814816</v>
      </c>
      <c r="S382" s="18">
        <f t="shared" si="45"/>
        <v>2015</v>
      </c>
      <c r="T382" s="17" t="str">
        <f t="shared" si="46"/>
        <v>December</v>
      </c>
      <c r="U382" s="16">
        <f t="shared" si="47"/>
        <v>42392.719814814816</v>
      </c>
      <c r="V382" s="17">
        <f t="shared" si="48"/>
        <v>2016</v>
      </c>
      <c r="W382" s="17" t="str">
        <f t="shared" si="49"/>
        <v>January</v>
      </c>
    </row>
    <row r="383" spans="1:23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8267</v>
      </c>
      <c r="O383" t="s">
        <v>8272</v>
      </c>
      <c r="P383">
        <f t="shared" si="42"/>
        <v>105</v>
      </c>
      <c r="Q383">
        <f t="shared" si="43"/>
        <v>104.31</v>
      </c>
      <c r="R383" s="16">
        <f t="shared" si="44"/>
        <v>41085.698113425926</v>
      </c>
      <c r="S383" s="18">
        <f t="shared" si="45"/>
        <v>2012</v>
      </c>
      <c r="T383" s="17" t="str">
        <f t="shared" si="46"/>
        <v>June</v>
      </c>
      <c r="U383" s="16">
        <f t="shared" si="47"/>
        <v>41120.208333333336</v>
      </c>
      <c r="V383" s="17">
        <f t="shared" si="48"/>
        <v>2012</v>
      </c>
      <c r="W383" s="17" t="str">
        <f t="shared" si="49"/>
        <v>July</v>
      </c>
    </row>
    <row r="384" spans="1:23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8267</v>
      </c>
      <c r="O384" t="s">
        <v>8272</v>
      </c>
      <c r="P384">
        <f t="shared" si="42"/>
        <v>256</v>
      </c>
      <c r="Q384">
        <f t="shared" si="43"/>
        <v>69.77</v>
      </c>
      <c r="R384" s="16">
        <f t="shared" si="44"/>
        <v>41144.709490740745</v>
      </c>
      <c r="S384" s="18">
        <f t="shared" si="45"/>
        <v>2012</v>
      </c>
      <c r="T384" s="17" t="str">
        <f t="shared" si="46"/>
        <v>August</v>
      </c>
      <c r="U384" s="16">
        <f t="shared" si="47"/>
        <v>41158.709490740745</v>
      </c>
      <c r="V384" s="17">
        <f t="shared" si="48"/>
        <v>2012</v>
      </c>
      <c r="W384" s="17" t="str">
        <f t="shared" si="49"/>
        <v>September</v>
      </c>
    </row>
    <row r="385" spans="1:23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8267</v>
      </c>
      <c r="O385" t="s">
        <v>8272</v>
      </c>
      <c r="P385">
        <f t="shared" si="42"/>
        <v>207</v>
      </c>
      <c r="Q385">
        <f t="shared" si="43"/>
        <v>43.02</v>
      </c>
      <c r="R385" s="16">
        <f t="shared" si="44"/>
        <v>41755.117581018516</v>
      </c>
      <c r="S385" s="18">
        <f t="shared" si="45"/>
        <v>2014</v>
      </c>
      <c r="T385" s="17" t="str">
        <f t="shared" si="46"/>
        <v>April</v>
      </c>
      <c r="U385" s="16">
        <f t="shared" si="47"/>
        <v>41778.117581018516</v>
      </c>
      <c r="V385" s="17">
        <f t="shared" si="48"/>
        <v>2014</v>
      </c>
      <c r="W385" s="17" t="str">
        <f t="shared" si="49"/>
        <v>May</v>
      </c>
    </row>
    <row r="386" spans="1:23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8267</v>
      </c>
      <c r="O386" t="s">
        <v>8272</v>
      </c>
      <c r="P386">
        <f t="shared" si="42"/>
        <v>112</v>
      </c>
      <c r="Q386">
        <f t="shared" si="43"/>
        <v>58.54</v>
      </c>
      <c r="R386" s="16">
        <f t="shared" si="44"/>
        <v>41980.781793981485</v>
      </c>
      <c r="S386" s="18">
        <f t="shared" si="45"/>
        <v>2014</v>
      </c>
      <c r="T386" s="17" t="str">
        <f t="shared" si="46"/>
        <v>December</v>
      </c>
      <c r="U386" s="16">
        <f t="shared" si="47"/>
        <v>42010.781793981485</v>
      </c>
      <c r="V386" s="17">
        <f t="shared" si="48"/>
        <v>2015</v>
      </c>
      <c r="W386" s="17" t="str">
        <f t="shared" si="49"/>
        <v>January</v>
      </c>
    </row>
    <row r="387" spans="1:23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8267</v>
      </c>
      <c r="O387" t="s">
        <v>8272</v>
      </c>
      <c r="P387">
        <f t="shared" ref="P387:P450" si="50">ROUND(E387/D387*100,0)</f>
        <v>106</v>
      </c>
      <c r="Q387">
        <f t="shared" ref="Q387:Q450" si="51">ROUND(E387/L387,2)</f>
        <v>111.8</v>
      </c>
      <c r="R387" s="16">
        <f t="shared" ref="R387:R450" si="52">(((J387/60)/60)/24)+DATE(1970,1,1)</f>
        <v>41934.584502314814</v>
      </c>
      <c r="S387" s="18">
        <f t="shared" ref="S387:S450" si="53">YEAR(R387)</f>
        <v>2014</v>
      </c>
      <c r="T387" s="17" t="str">
        <f t="shared" ref="T387:T450" si="54">TEXT(R387,"mmmm")</f>
        <v>October</v>
      </c>
      <c r="U387" s="16">
        <f t="shared" ref="U387:U450" si="55">(((I387/60)/60)/24)+DATE(1970,1,1)</f>
        <v>41964.626168981486</v>
      </c>
      <c r="V387" s="17">
        <f t="shared" ref="V387:V450" si="56">YEAR(U387)</f>
        <v>2014</v>
      </c>
      <c r="W387" s="17" t="str">
        <f t="shared" ref="W387:W450" si="57">TEXT(U387,"mmmm")</f>
        <v>November</v>
      </c>
    </row>
    <row r="388" spans="1:23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8267</v>
      </c>
      <c r="O388" t="s">
        <v>8272</v>
      </c>
      <c r="P388">
        <f t="shared" si="50"/>
        <v>100</v>
      </c>
      <c r="Q388">
        <f t="shared" si="51"/>
        <v>46.23</v>
      </c>
      <c r="R388" s="16">
        <f t="shared" si="52"/>
        <v>42211.951284722221</v>
      </c>
      <c r="S388" s="18">
        <f t="shared" si="53"/>
        <v>2015</v>
      </c>
      <c r="T388" s="17" t="str">
        <f t="shared" si="54"/>
        <v>July</v>
      </c>
      <c r="U388" s="16">
        <f t="shared" si="55"/>
        <v>42226.951284722221</v>
      </c>
      <c r="V388" s="17">
        <f t="shared" si="56"/>
        <v>2015</v>
      </c>
      <c r="W388" s="17" t="str">
        <f t="shared" si="57"/>
        <v>August</v>
      </c>
    </row>
    <row r="389" spans="1:23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8267</v>
      </c>
      <c r="O389" t="s">
        <v>8272</v>
      </c>
      <c r="P389">
        <f t="shared" si="50"/>
        <v>214</v>
      </c>
      <c r="Q389">
        <f t="shared" si="51"/>
        <v>144.69</v>
      </c>
      <c r="R389" s="16">
        <f t="shared" si="52"/>
        <v>42200.67659722222</v>
      </c>
      <c r="S389" s="18">
        <f t="shared" si="53"/>
        <v>2015</v>
      </c>
      <c r="T389" s="17" t="str">
        <f t="shared" si="54"/>
        <v>July</v>
      </c>
      <c r="U389" s="16">
        <f t="shared" si="55"/>
        <v>42231.25</v>
      </c>
      <c r="V389" s="17">
        <f t="shared" si="56"/>
        <v>2015</v>
      </c>
      <c r="W389" s="17" t="str">
        <f t="shared" si="57"/>
        <v>August</v>
      </c>
    </row>
    <row r="390" spans="1:23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8267</v>
      </c>
      <c r="O390" t="s">
        <v>8272</v>
      </c>
      <c r="P390">
        <f t="shared" si="50"/>
        <v>126</v>
      </c>
      <c r="Q390">
        <f t="shared" si="51"/>
        <v>88.85</v>
      </c>
      <c r="R390" s="16">
        <f t="shared" si="52"/>
        <v>42549.076157407413</v>
      </c>
      <c r="S390" s="18">
        <f t="shared" si="53"/>
        <v>2016</v>
      </c>
      <c r="T390" s="17" t="str">
        <f t="shared" si="54"/>
        <v>June</v>
      </c>
      <c r="U390" s="16">
        <f t="shared" si="55"/>
        <v>42579.076157407413</v>
      </c>
      <c r="V390" s="17">
        <f t="shared" si="56"/>
        <v>2016</v>
      </c>
      <c r="W390" s="17" t="str">
        <f t="shared" si="57"/>
        <v>July</v>
      </c>
    </row>
    <row r="391" spans="1:23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8267</v>
      </c>
      <c r="O391" t="s">
        <v>8272</v>
      </c>
      <c r="P391">
        <f t="shared" si="50"/>
        <v>182</v>
      </c>
      <c r="Q391">
        <f t="shared" si="51"/>
        <v>81.75</v>
      </c>
      <c r="R391" s="16">
        <f t="shared" si="52"/>
        <v>41674.063078703701</v>
      </c>
      <c r="S391" s="18">
        <f t="shared" si="53"/>
        <v>2014</v>
      </c>
      <c r="T391" s="17" t="str">
        <f t="shared" si="54"/>
        <v>February</v>
      </c>
      <c r="U391" s="16">
        <f t="shared" si="55"/>
        <v>41705.957638888889</v>
      </c>
      <c r="V391" s="17">
        <f t="shared" si="56"/>
        <v>2014</v>
      </c>
      <c r="W391" s="17" t="str">
        <f t="shared" si="57"/>
        <v>March</v>
      </c>
    </row>
    <row r="392" spans="1:23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8267</v>
      </c>
      <c r="O392" t="s">
        <v>8272</v>
      </c>
      <c r="P392">
        <f t="shared" si="50"/>
        <v>100</v>
      </c>
      <c r="Q392">
        <f t="shared" si="51"/>
        <v>71.430000000000007</v>
      </c>
      <c r="R392" s="16">
        <f t="shared" si="52"/>
        <v>42112.036712962959</v>
      </c>
      <c r="S392" s="18">
        <f t="shared" si="53"/>
        <v>2015</v>
      </c>
      <c r="T392" s="17" t="str">
        <f t="shared" si="54"/>
        <v>April</v>
      </c>
      <c r="U392" s="16">
        <f t="shared" si="55"/>
        <v>42132.036712962959</v>
      </c>
      <c r="V392" s="17">
        <f t="shared" si="56"/>
        <v>2015</v>
      </c>
      <c r="W392" s="17" t="str">
        <f t="shared" si="57"/>
        <v>May</v>
      </c>
    </row>
    <row r="393" spans="1:23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8267</v>
      </c>
      <c r="O393" t="s">
        <v>8272</v>
      </c>
      <c r="P393">
        <f t="shared" si="50"/>
        <v>101</v>
      </c>
      <c r="Q393">
        <f t="shared" si="51"/>
        <v>104.26</v>
      </c>
      <c r="R393" s="16">
        <f t="shared" si="52"/>
        <v>40865.042256944449</v>
      </c>
      <c r="S393" s="18">
        <f t="shared" si="53"/>
        <v>2011</v>
      </c>
      <c r="T393" s="17" t="str">
        <f t="shared" si="54"/>
        <v>November</v>
      </c>
      <c r="U393" s="16">
        <f t="shared" si="55"/>
        <v>40895.040972222225</v>
      </c>
      <c r="V393" s="17">
        <f t="shared" si="56"/>
        <v>2011</v>
      </c>
      <c r="W393" s="17" t="str">
        <f t="shared" si="57"/>
        <v>December</v>
      </c>
    </row>
    <row r="394" spans="1:23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8267</v>
      </c>
      <c r="O394" t="s">
        <v>8272</v>
      </c>
      <c r="P394">
        <f t="shared" si="50"/>
        <v>101</v>
      </c>
      <c r="Q394">
        <f t="shared" si="51"/>
        <v>90.62</v>
      </c>
      <c r="R394" s="16">
        <f t="shared" si="52"/>
        <v>40763.717256944445</v>
      </c>
      <c r="S394" s="18">
        <f t="shared" si="53"/>
        <v>2011</v>
      </c>
      <c r="T394" s="17" t="str">
        <f t="shared" si="54"/>
        <v>August</v>
      </c>
      <c r="U394" s="16">
        <f t="shared" si="55"/>
        <v>40794.125</v>
      </c>
      <c r="V394" s="17">
        <f t="shared" si="56"/>
        <v>2011</v>
      </c>
      <c r="W394" s="17" t="str">
        <f t="shared" si="57"/>
        <v>September</v>
      </c>
    </row>
    <row r="395" spans="1:23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8267</v>
      </c>
      <c r="O395" t="s">
        <v>8272</v>
      </c>
      <c r="P395">
        <f t="shared" si="50"/>
        <v>110</v>
      </c>
      <c r="Q395">
        <f t="shared" si="51"/>
        <v>157.33000000000001</v>
      </c>
      <c r="R395" s="16">
        <f t="shared" si="52"/>
        <v>41526.708935185183</v>
      </c>
      <c r="S395" s="18">
        <f t="shared" si="53"/>
        <v>2013</v>
      </c>
      <c r="T395" s="17" t="str">
        <f t="shared" si="54"/>
        <v>September</v>
      </c>
      <c r="U395" s="16">
        <f t="shared" si="55"/>
        <v>41557.708935185183</v>
      </c>
      <c r="V395" s="17">
        <f t="shared" si="56"/>
        <v>2013</v>
      </c>
      <c r="W395" s="17" t="str">
        <f t="shared" si="57"/>
        <v>October</v>
      </c>
    </row>
    <row r="396" spans="1:23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8267</v>
      </c>
      <c r="O396" t="s">
        <v>8272</v>
      </c>
      <c r="P396">
        <f t="shared" si="50"/>
        <v>112</v>
      </c>
      <c r="Q396">
        <f t="shared" si="51"/>
        <v>105.18</v>
      </c>
      <c r="R396" s="16">
        <f t="shared" si="52"/>
        <v>42417.818078703705</v>
      </c>
      <c r="S396" s="18">
        <f t="shared" si="53"/>
        <v>2016</v>
      </c>
      <c r="T396" s="17" t="str">
        <f t="shared" si="54"/>
        <v>February</v>
      </c>
      <c r="U396" s="16">
        <f t="shared" si="55"/>
        <v>42477.776412037041</v>
      </c>
      <c r="V396" s="17">
        <f t="shared" si="56"/>
        <v>2016</v>
      </c>
      <c r="W396" s="17" t="str">
        <f t="shared" si="57"/>
        <v>April</v>
      </c>
    </row>
    <row r="397" spans="1:23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8267</v>
      </c>
      <c r="O397" t="s">
        <v>8272</v>
      </c>
      <c r="P397">
        <f t="shared" si="50"/>
        <v>108</v>
      </c>
      <c r="Q397">
        <f t="shared" si="51"/>
        <v>58.72</v>
      </c>
      <c r="R397" s="16">
        <f t="shared" si="52"/>
        <v>40990.909259259257</v>
      </c>
      <c r="S397" s="18">
        <f t="shared" si="53"/>
        <v>2012</v>
      </c>
      <c r="T397" s="17" t="str">
        <f t="shared" si="54"/>
        <v>March</v>
      </c>
      <c r="U397" s="16">
        <f t="shared" si="55"/>
        <v>41026.897222222222</v>
      </c>
      <c r="V397" s="17">
        <f t="shared" si="56"/>
        <v>2012</v>
      </c>
      <c r="W397" s="17" t="str">
        <f t="shared" si="57"/>
        <v>April</v>
      </c>
    </row>
    <row r="398" spans="1:23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8267</v>
      </c>
      <c r="O398" t="s">
        <v>8272</v>
      </c>
      <c r="P398">
        <f t="shared" si="50"/>
        <v>107</v>
      </c>
      <c r="Q398">
        <f t="shared" si="51"/>
        <v>81.63</v>
      </c>
      <c r="R398" s="16">
        <f t="shared" si="52"/>
        <v>41082.564884259256</v>
      </c>
      <c r="S398" s="18">
        <f t="shared" si="53"/>
        <v>2012</v>
      </c>
      <c r="T398" s="17" t="str">
        <f t="shared" si="54"/>
        <v>June</v>
      </c>
      <c r="U398" s="16">
        <f t="shared" si="55"/>
        <v>41097.564884259256</v>
      </c>
      <c r="V398" s="17">
        <f t="shared" si="56"/>
        <v>2012</v>
      </c>
      <c r="W398" s="17" t="str">
        <f t="shared" si="57"/>
        <v>July</v>
      </c>
    </row>
    <row r="399" spans="1:23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8267</v>
      </c>
      <c r="O399" t="s">
        <v>8272</v>
      </c>
      <c r="P399">
        <f t="shared" si="50"/>
        <v>104</v>
      </c>
      <c r="Q399">
        <f t="shared" si="51"/>
        <v>56.46</v>
      </c>
      <c r="R399" s="16">
        <f t="shared" si="52"/>
        <v>40379.776435185187</v>
      </c>
      <c r="S399" s="18">
        <f t="shared" si="53"/>
        <v>2010</v>
      </c>
      <c r="T399" s="17" t="str">
        <f t="shared" si="54"/>
        <v>July</v>
      </c>
      <c r="U399" s="16">
        <f t="shared" si="55"/>
        <v>40422.155555555553</v>
      </c>
      <c r="V399" s="17">
        <f t="shared" si="56"/>
        <v>2010</v>
      </c>
      <c r="W399" s="17" t="str">
        <f t="shared" si="57"/>
        <v>September</v>
      </c>
    </row>
    <row r="400" spans="1:23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8267</v>
      </c>
      <c r="O400" t="s">
        <v>8272</v>
      </c>
      <c r="P400">
        <f t="shared" si="50"/>
        <v>125</v>
      </c>
      <c r="Q400">
        <f t="shared" si="51"/>
        <v>140.1</v>
      </c>
      <c r="R400" s="16">
        <f t="shared" si="52"/>
        <v>42078.793124999997</v>
      </c>
      <c r="S400" s="18">
        <f t="shared" si="53"/>
        <v>2015</v>
      </c>
      <c r="T400" s="17" t="str">
        <f t="shared" si="54"/>
        <v>March</v>
      </c>
      <c r="U400" s="16">
        <f t="shared" si="55"/>
        <v>42123.793124999997</v>
      </c>
      <c r="V400" s="17">
        <f t="shared" si="56"/>
        <v>2015</v>
      </c>
      <c r="W400" s="17" t="str">
        <f t="shared" si="57"/>
        <v>April</v>
      </c>
    </row>
    <row r="401" spans="1:23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8267</v>
      </c>
      <c r="O401" t="s">
        <v>8272</v>
      </c>
      <c r="P401">
        <f t="shared" si="50"/>
        <v>107</v>
      </c>
      <c r="Q401">
        <f t="shared" si="51"/>
        <v>224.85</v>
      </c>
      <c r="R401" s="16">
        <f t="shared" si="52"/>
        <v>42687.875775462962</v>
      </c>
      <c r="S401" s="18">
        <f t="shared" si="53"/>
        <v>2016</v>
      </c>
      <c r="T401" s="17" t="str">
        <f t="shared" si="54"/>
        <v>November</v>
      </c>
      <c r="U401" s="16">
        <f t="shared" si="55"/>
        <v>42718.5</v>
      </c>
      <c r="V401" s="17">
        <f t="shared" si="56"/>
        <v>2016</v>
      </c>
      <c r="W401" s="17" t="str">
        <f t="shared" si="57"/>
        <v>December</v>
      </c>
    </row>
    <row r="402" spans="1:23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8267</v>
      </c>
      <c r="O402" t="s">
        <v>8272</v>
      </c>
      <c r="P402">
        <f t="shared" si="50"/>
        <v>112</v>
      </c>
      <c r="Q402">
        <f t="shared" si="51"/>
        <v>181.13</v>
      </c>
      <c r="R402" s="16">
        <f t="shared" si="52"/>
        <v>41745.635960648149</v>
      </c>
      <c r="S402" s="18">
        <f t="shared" si="53"/>
        <v>2014</v>
      </c>
      <c r="T402" s="17" t="str">
        <f t="shared" si="54"/>
        <v>April</v>
      </c>
      <c r="U402" s="16">
        <f t="shared" si="55"/>
        <v>41776.145833333336</v>
      </c>
      <c r="V402" s="17">
        <f t="shared" si="56"/>
        <v>2014</v>
      </c>
      <c r="W402" s="17" t="str">
        <f t="shared" si="57"/>
        <v>May</v>
      </c>
    </row>
    <row r="403" spans="1:23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8267</v>
      </c>
      <c r="O403" t="s">
        <v>8272</v>
      </c>
      <c r="P403">
        <f t="shared" si="50"/>
        <v>104</v>
      </c>
      <c r="Q403">
        <f t="shared" si="51"/>
        <v>711.04</v>
      </c>
      <c r="R403" s="16">
        <f t="shared" si="52"/>
        <v>40732.842245370368</v>
      </c>
      <c r="S403" s="18">
        <f t="shared" si="53"/>
        <v>2011</v>
      </c>
      <c r="T403" s="17" t="str">
        <f t="shared" si="54"/>
        <v>July</v>
      </c>
      <c r="U403" s="16">
        <f t="shared" si="55"/>
        <v>40762.842245370368</v>
      </c>
      <c r="V403" s="17">
        <f t="shared" si="56"/>
        <v>2011</v>
      </c>
      <c r="W403" s="17" t="str">
        <f t="shared" si="57"/>
        <v>August</v>
      </c>
    </row>
    <row r="404" spans="1:23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8267</v>
      </c>
      <c r="O404" t="s">
        <v>8272</v>
      </c>
      <c r="P404">
        <f t="shared" si="50"/>
        <v>142</v>
      </c>
      <c r="Q404">
        <f t="shared" si="51"/>
        <v>65.88</v>
      </c>
      <c r="R404" s="16">
        <f t="shared" si="52"/>
        <v>42292.539548611108</v>
      </c>
      <c r="S404" s="18">
        <f t="shared" si="53"/>
        <v>2015</v>
      </c>
      <c r="T404" s="17" t="str">
        <f t="shared" si="54"/>
        <v>October</v>
      </c>
      <c r="U404" s="16">
        <f t="shared" si="55"/>
        <v>42313.58121527778</v>
      </c>
      <c r="V404" s="17">
        <f t="shared" si="56"/>
        <v>2015</v>
      </c>
      <c r="W404" s="17" t="str">
        <f t="shared" si="57"/>
        <v>November</v>
      </c>
    </row>
    <row r="405" spans="1:23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8267</v>
      </c>
      <c r="O405" t="s">
        <v>8272</v>
      </c>
      <c r="P405">
        <f t="shared" si="50"/>
        <v>105</v>
      </c>
      <c r="Q405">
        <f t="shared" si="51"/>
        <v>75.19</v>
      </c>
      <c r="R405" s="16">
        <f t="shared" si="52"/>
        <v>40718.310659722221</v>
      </c>
      <c r="S405" s="18">
        <f t="shared" si="53"/>
        <v>2011</v>
      </c>
      <c r="T405" s="17" t="str">
        <f t="shared" si="54"/>
        <v>June</v>
      </c>
      <c r="U405" s="16">
        <f t="shared" si="55"/>
        <v>40765.297222222223</v>
      </c>
      <c r="V405" s="17">
        <f t="shared" si="56"/>
        <v>2011</v>
      </c>
      <c r="W405" s="17" t="str">
        <f t="shared" si="57"/>
        <v>August</v>
      </c>
    </row>
    <row r="406" spans="1:23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8267</v>
      </c>
      <c r="O406" t="s">
        <v>8272</v>
      </c>
      <c r="P406">
        <f t="shared" si="50"/>
        <v>103</v>
      </c>
      <c r="Q406">
        <f t="shared" si="51"/>
        <v>133.13999999999999</v>
      </c>
      <c r="R406" s="16">
        <f t="shared" si="52"/>
        <v>41646.628032407411</v>
      </c>
      <c r="S406" s="18">
        <f t="shared" si="53"/>
        <v>2014</v>
      </c>
      <c r="T406" s="17" t="str">
        <f t="shared" si="54"/>
        <v>January</v>
      </c>
      <c r="U406" s="16">
        <f t="shared" si="55"/>
        <v>41675.961111111108</v>
      </c>
      <c r="V406" s="17">
        <f t="shared" si="56"/>
        <v>2014</v>
      </c>
      <c r="W406" s="17" t="str">
        <f t="shared" si="57"/>
        <v>February</v>
      </c>
    </row>
    <row r="407" spans="1:23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8267</v>
      </c>
      <c r="O407" t="s">
        <v>8272</v>
      </c>
      <c r="P407">
        <f t="shared" si="50"/>
        <v>108</v>
      </c>
      <c r="Q407">
        <f t="shared" si="51"/>
        <v>55.2</v>
      </c>
      <c r="R407" s="16">
        <f t="shared" si="52"/>
        <v>41674.08494212963</v>
      </c>
      <c r="S407" s="18">
        <f t="shared" si="53"/>
        <v>2014</v>
      </c>
      <c r="T407" s="17" t="str">
        <f t="shared" si="54"/>
        <v>February</v>
      </c>
      <c r="U407" s="16">
        <f t="shared" si="55"/>
        <v>41704.08494212963</v>
      </c>
      <c r="V407" s="17">
        <f t="shared" si="56"/>
        <v>2014</v>
      </c>
      <c r="W407" s="17" t="str">
        <f t="shared" si="57"/>
        <v>March</v>
      </c>
    </row>
    <row r="408" spans="1:23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8267</v>
      </c>
      <c r="O408" t="s">
        <v>8272</v>
      </c>
      <c r="P408">
        <f t="shared" si="50"/>
        <v>108</v>
      </c>
      <c r="Q408">
        <f t="shared" si="51"/>
        <v>86.16</v>
      </c>
      <c r="R408" s="16">
        <f t="shared" si="52"/>
        <v>40638.162465277775</v>
      </c>
      <c r="S408" s="18">
        <f t="shared" si="53"/>
        <v>2011</v>
      </c>
      <c r="T408" s="17" t="str">
        <f t="shared" si="54"/>
        <v>April</v>
      </c>
      <c r="U408" s="16">
        <f t="shared" si="55"/>
        <v>40672.249305555553</v>
      </c>
      <c r="V408" s="17">
        <f t="shared" si="56"/>
        <v>2011</v>
      </c>
      <c r="W408" s="17" t="str">
        <f t="shared" si="57"/>
        <v>May</v>
      </c>
    </row>
    <row r="409" spans="1:23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8267</v>
      </c>
      <c r="O409" t="s">
        <v>8272</v>
      </c>
      <c r="P409">
        <f t="shared" si="50"/>
        <v>102</v>
      </c>
      <c r="Q409">
        <f t="shared" si="51"/>
        <v>92.32</v>
      </c>
      <c r="R409" s="16">
        <f t="shared" si="52"/>
        <v>40806.870949074073</v>
      </c>
      <c r="S409" s="18">
        <f t="shared" si="53"/>
        <v>2011</v>
      </c>
      <c r="T409" s="17" t="str">
        <f t="shared" si="54"/>
        <v>September</v>
      </c>
      <c r="U409" s="16">
        <f t="shared" si="55"/>
        <v>40866.912615740745</v>
      </c>
      <c r="V409" s="17">
        <f t="shared" si="56"/>
        <v>2011</v>
      </c>
      <c r="W409" s="17" t="str">
        <f t="shared" si="57"/>
        <v>November</v>
      </c>
    </row>
    <row r="410" spans="1:23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8267</v>
      </c>
      <c r="O410" t="s">
        <v>8272</v>
      </c>
      <c r="P410">
        <f t="shared" si="50"/>
        <v>101</v>
      </c>
      <c r="Q410">
        <f t="shared" si="51"/>
        <v>160.16</v>
      </c>
      <c r="R410" s="16">
        <f t="shared" si="52"/>
        <v>41543.735995370371</v>
      </c>
      <c r="S410" s="18">
        <f t="shared" si="53"/>
        <v>2013</v>
      </c>
      <c r="T410" s="17" t="str">
        <f t="shared" si="54"/>
        <v>September</v>
      </c>
      <c r="U410" s="16">
        <f t="shared" si="55"/>
        <v>41583.777662037035</v>
      </c>
      <c r="V410" s="17">
        <f t="shared" si="56"/>
        <v>2013</v>
      </c>
      <c r="W410" s="17" t="str">
        <f t="shared" si="57"/>
        <v>November</v>
      </c>
    </row>
    <row r="411" spans="1:23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8267</v>
      </c>
      <c r="O411" t="s">
        <v>8272</v>
      </c>
      <c r="P411">
        <f t="shared" si="50"/>
        <v>137</v>
      </c>
      <c r="Q411">
        <f t="shared" si="51"/>
        <v>45.6</v>
      </c>
      <c r="R411" s="16">
        <f t="shared" si="52"/>
        <v>42543.862777777773</v>
      </c>
      <c r="S411" s="18">
        <f t="shared" si="53"/>
        <v>2016</v>
      </c>
      <c r="T411" s="17" t="str">
        <f t="shared" si="54"/>
        <v>June</v>
      </c>
      <c r="U411" s="16">
        <f t="shared" si="55"/>
        <v>42573.862777777773</v>
      </c>
      <c r="V411" s="17">
        <f t="shared" si="56"/>
        <v>2016</v>
      </c>
      <c r="W411" s="17" t="str">
        <f t="shared" si="57"/>
        <v>July</v>
      </c>
    </row>
    <row r="412" spans="1:23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8267</v>
      </c>
      <c r="O412" t="s">
        <v>8272</v>
      </c>
      <c r="P412">
        <f t="shared" si="50"/>
        <v>128</v>
      </c>
      <c r="Q412">
        <f t="shared" si="51"/>
        <v>183.29</v>
      </c>
      <c r="R412" s="16">
        <f t="shared" si="52"/>
        <v>42113.981446759266</v>
      </c>
      <c r="S412" s="18">
        <f t="shared" si="53"/>
        <v>2015</v>
      </c>
      <c r="T412" s="17" t="str">
        <f t="shared" si="54"/>
        <v>April</v>
      </c>
      <c r="U412" s="16">
        <f t="shared" si="55"/>
        <v>42173.981446759266</v>
      </c>
      <c r="V412" s="17">
        <f t="shared" si="56"/>
        <v>2015</v>
      </c>
      <c r="W412" s="17" t="str">
        <f t="shared" si="57"/>
        <v>June</v>
      </c>
    </row>
    <row r="413" spans="1:23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8267</v>
      </c>
      <c r="O413" t="s">
        <v>8272</v>
      </c>
      <c r="P413">
        <f t="shared" si="50"/>
        <v>101</v>
      </c>
      <c r="Q413">
        <f t="shared" si="51"/>
        <v>125.79</v>
      </c>
      <c r="R413" s="16">
        <f t="shared" si="52"/>
        <v>41598.17597222222</v>
      </c>
      <c r="S413" s="18">
        <f t="shared" si="53"/>
        <v>2013</v>
      </c>
      <c r="T413" s="17" t="str">
        <f t="shared" si="54"/>
        <v>November</v>
      </c>
      <c r="U413" s="16">
        <f t="shared" si="55"/>
        <v>41630.208333333336</v>
      </c>
      <c r="V413" s="17">
        <f t="shared" si="56"/>
        <v>2013</v>
      </c>
      <c r="W413" s="17" t="str">
        <f t="shared" si="57"/>
        <v>December</v>
      </c>
    </row>
    <row r="414" spans="1:23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8267</v>
      </c>
      <c r="O414" t="s">
        <v>8272</v>
      </c>
      <c r="P414">
        <f t="shared" si="50"/>
        <v>127</v>
      </c>
      <c r="Q414">
        <f t="shared" si="51"/>
        <v>57.65</v>
      </c>
      <c r="R414" s="16">
        <f t="shared" si="52"/>
        <v>41099.742800925924</v>
      </c>
      <c r="S414" s="18">
        <f t="shared" si="53"/>
        <v>2012</v>
      </c>
      <c r="T414" s="17" t="str">
        <f t="shared" si="54"/>
        <v>July</v>
      </c>
      <c r="U414" s="16">
        <f t="shared" si="55"/>
        <v>41115.742800925924</v>
      </c>
      <c r="V414" s="17">
        <f t="shared" si="56"/>
        <v>2012</v>
      </c>
      <c r="W414" s="17" t="str">
        <f t="shared" si="57"/>
        <v>July</v>
      </c>
    </row>
    <row r="415" spans="1:23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8267</v>
      </c>
      <c r="O415" t="s">
        <v>8272</v>
      </c>
      <c r="P415">
        <f t="shared" si="50"/>
        <v>105</v>
      </c>
      <c r="Q415">
        <f t="shared" si="51"/>
        <v>78.66</v>
      </c>
      <c r="R415" s="16">
        <f t="shared" si="52"/>
        <v>41079.877442129626</v>
      </c>
      <c r="S415" s="18">
        <f t="shared" si="53"/>
        <v>2012</v>
      </c>
      <c r="T415" s="17" t="str">
        <f t="shared" si="54"/>
        <v>June</v>
      </c>
      <c r="U415" s="16">
        <f t="shared" si="55"/>
        <v>41109.877442129626</v>
      </c>
      <c r="V415" s="17">
        <f t="shared" si="56"/>
        <v>2012</v>
      </c>
      <c r="W415" s="17" t="str">
        <f t="shared" si="57"/>
        <v>July</v>
      </c>
    </row>
    <row r="416" spans="1:23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8267</v>
      </c>
      <c r="O416" t="s">
        <v>8272</v>
      </c>
      <c r="P416">
        <f t="shared" si="50"/>
        <v>103</v>
      </c>
      <c r="Q416">
        <f t="shared" si="51"/>
        <v>91.48</v>
      </c>
      <c r="R416" s="16">
        <f t="shared" si="52"/>
        <v>41529.063252314816</v>
      </c>
      <c r="S416" s="18">
        <f t="shared" si="53"/>
        <v>2013</v>
      </c>
      <c r="T416" s="17" t="str">
        <f t="shared" si="54"/>
        <v>September</v>
      </c>
      <c r="U416" s="16">
        <f t="shared" si="55"/>
        <v>41559.063252314816</v>
      </c>
      <c r="V416" s="17">
        <f t="shared" si="56"/>
        <v>2013</v>
      </c>
      <c r="W416" s="17" t="str">
        <f t="shared" si="57"/>
        <v>October</v>
      </c>
    </row>
    <row r="417" spans="1:23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8267</v>
      </c>
      <c r="O417" t="s">
        <v>8272</v>
      </c>
      <c r="P417">
        <f t="shared" si="50"/>
        <v>102</v>
      </c>
      <c r="Q417">
        <f t="shared" si="51"/>
        <v>68.099999999999994</v>
      </c>
      <c r="R417" s="16">
        <f t="shared" si="52"/>
        <v>41904.851875</v>
      </c>
      <c r="S417" s="18">
        <f t="shared" si="53"/>
        <v>2014</v>
      </c>
      <c r="T417" s="17" t="str">
        <f t="shared" si="54"/>
        <v>September</v>
      </c>
      <c r="U417" s="16">
        <f t="shared" si="55"/>
        <v>41929.5</v>
      </c>
      <c r="V417" s="17">
        <f t="shared" si="56"/>
        <v>2014</v>
      </c>
      <c r="W417" s="17" t="str">
        <f t="shared" si="57"/>
        <v>October</v>
      </c>
    </row>
    <row r="418" spans="1:23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8267</v>
      </c>
      <c r="O418" t="s">
        <v>8272</v>
      </c>
      <c r="P418">
        <f t="shared" si="50"/>
        <v>120</v>
      </c>
      <c r="Q418">
        <f t="shared" si="51"/>
        <v>48.09</v>
      </c>
      <c r="R418" s="16">
        <f t="shared" si="52"/>
        <v>41648.396192129629</v>
      </c>
      <c r="S418" s="18">
        <f t="shared" si="53"/>
        <v>2014</v>
      </c>
      <c r="T418" s="17" t="str">
        <f t="shared" si="54"/>
        <v>January</v>
      </c>
      <c r="U418" s="16">
        <f t="shared" si="55"/>
        <v>41678.396192129629</v>
      </c>
      <c r="V418" s="17">
        <f t="shared" si="56"/>
        <v>2014</v>
      </c>
      <c r="W418" s="17" t="str">
        <f t="shared" si="57"/>
        <v>February</v>
      </c>
    </row>
    <row r="419" spans="1:23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8267</v>
      </c>
      <c r="O419" t="s">
        <v>8272</v>
      </c>
      <c r="P419">
        <f t="shared" si="50"/>
        <v>100</v>
      </c>
      <c r="Q419">
        <f t="shared" si="51"/>
        <v>202.42</v>
      </c>
      <c r="R419" s="16">
        <f t="shared" si="52"/>
        <v>41360.970601851855</v>
      </c>
      <c r="S419" s="18">
        <f t="shared" si="53"/>
        <v>2013</v>
      </c>
      <c r="T419" s="17" t="str">
        <f t="shared" si="54"/>
        <v>March</v>
      </c>
      <c r="U419" s="16">
        <f t="shared" si="55"/>
        <v>41372.189583333333</v>
      </c>
      <c r="V419" s="17">
        <f t="shared" si="56"/>
        <v>2013</v>
      </c>
      <c r="W419" s="17" t="str">
        <f t="shared" si="57"/>
        <v>April</v>
      </c>
    </row>
    <row r="420" spans="1:23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8267</v>
      </c>
      <c r="O420" t="s">
        <v>8272</v>
      </c>
      <c r="P420">
        <f t="shared" si="50"/>
        <v>101</v>
      </c>
      <c r="Q420">
        <f t="shared" si="51"/>
        <v>216.75</v>
      </c>
      <c r="R420" s="16">
        <f t="shared" si="52"/>
        <v>42178.282372685186</v>
      </c>
      <c r="S420" s="18">
        <f t="shared" si="53"/>
        <v>2015</v>
      </c>
      <c r="T420" s="17" t="str">
        <f t="shared" si="54"/>
        <v>June</v>
      </c>
      <c r="U420" s="16">
        <f t="shared" si="55"/>
        <v>42208.282372685186</v>
      </c>
      <c r="V420" s="17">
        <f t="shared" si="56"/>
        <v>2015</v>
      </c>
      <c r="W420" s="17" t="str">
        <f t="shared" si="57"/>
        <v>July</v>
      </c>
    </row>
    <row r="421" spans="1:23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8267</v>
      </c>
      <c r="O421" t="s">
        <v>8272</v>
      </c>
      <c r="P421">
        <f t="shared" si="50"/>
        <v>100</v>
      </c>
      <c r="Q421">
        <f t="shared" si="51"/>
        <v>110.07</v>
      </c>
      <c r="R421" s="16">
        <f t="shared" si="52"/>
        <v>41394.842442129629</v>
      </c>
      <c r="S421" s="18">
        <f t="shared" si="53"/>
        <v>2013</v>
      </c>
      <c r="T421" s="17" t="str">
        <f t="shared" si="54"/>
        <v>April</v>
      </c>
      <c r="U421" s="16">
        <f t="shared" si="55"/>
        <v>41454.842442129629</v>
      </c>
      <c r="V421" s="17">
        <f t="shared" si="56"/>
        <v>2013</v>
      </c>
      <c r="W421" s="17" t="str">
        <f t="shared" si="57"/>
        <v>June</v>
      </c>
    </row>
    <row r="422" spans="1:23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8267</v>
      </c>
      <c r="O422" t="s">
        <v>8273</v>
      </c>
      <c r="P422">
        <f t="shared" si="50"/>
        <v>0</v>
      </c>
      <c r="Q422">
        <f t="shared" si="51"/>
        <v>4.83</v>
      </c>
      <c r="R422" s="16">
        <f t="shared" si="52"/>
        <v>41682.23646990741</v>
      </c>
      <c r="S422" s="18">
        <f t="shared" si="53"/>
        <v>2014</v>
      </c>
      <c r="T422" s="17" t="str">
        <f t="shared" si="54"/>
        <v>February</v>
      </c>
      <c r="U422" s="16">
        <f t="shared" si="55"/>
        <v>41712.194803240738</v>
      </c>
      <c r="V422" s="17">
        <f t="shared" si="56"/>
        <v>2014</v>
      </c>
      <c r="W422" s="17" t="str">
        <f t="shared" si="57"/>
        <v>March</v>
      </c>
    </row>
    <row r="423" spans="1:23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8267</v>
      </c>
      <c r="O423" t="s">
        <v>8273</v>
      </c>
      <c r="P423">
        <f t="shared" si="50"/>
        <v>2</v>
      </c>
      <c r="Q423">
        <f t="shared" si="51"/>
        <v>50.17</v>
      </c>
      <c r="R423" s="16">
        <f t="shared" si="52"/>
        <v>42177.491388888884</v>
      </c>
      <c r="S423" s="18">
        <f t="shared" si="53"/>
        <v>2015</v>
      </c>
      <c r="T423" s="17" t="str">
        <f t="shared" si="54"/>
        <v>June</v>
      </c>
      <c r="U423" s="16">
        <f t="shared" si="55"/>
        <v>42237.491388888884</v>
      </c>
      <c r="V423" s="17">
        <f t="shared" si="56"/>
        <v>2015</v>
      </c>
      <c r="W423" s="17" t="str">
        <f t="shared" si="57"/>
        <v>August</v>
      </c>
    </row>
    <row r="424" spans="1:23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8267</v>
      </c>
      <c r="O424" t="s">
        <v>8273</v>
      </c>
      <c r="P424">
        <f t="shared" si="50"/>
        <v>1</v>
      </c>
      <c r="Q424">
        <f t="shared" si="51"/>
        <v>35.83</v>
      </c>
      <c r="R424" s="16">
        <f t="shared" si="52"/>
        <v>41863.260381944441</v>
      </c>
      <c r="S424" s="18">
        <f t="shared" si="53"/>
        <v>2014</v>
      </c>
      <c r="T424" s="17" t="str">
        <f t="shared" si="54"/>
        <v>August</v>
      </c>
      <c r="U424" s="16">
        <f t="shared" si="55"/>
        <v>41893.260381944441</v>
      </c>
      <c r="V424" s="17">
        <f t="shared" si="56"/>
        <v>2014</v>
      </c>
      <c r="W424" s="17" t="str">
        <f t="shared" si="57"/>
        <v>September</v>
      </c>
    </row>
    <row r="425" spans="1:23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8267</v>
      </c>
      <c r="O425" t="s">
        <v>8273</v>
      </c>
      <c r="P425">
        <f t="shared" si="50"/>
        <v>1</v>
      </c>
      <c r="Q425">
        <f t="shared" si="51"/>
        <v>11.77</v>
      </c>
      <c r="R425" s="16">
        <f t="shared" si="52"/>
        <v>41400.92627314815</v>
      </c>
      <c r="S425" s="18">
        <f t="shared" si="53"/>
        <v>2013</v>
      </c>
      <c r="T425" s="17" t="str">
        <f t="shared" si="54"/>
        <v>May</v>
      </c>
      <c r="U425" s="16">
        <f t="shared" si="55"/>
        <v>41430.92627314815</v>
      </c>
      <c r="V425" s="17">
        <f t="shared" si="56"/>
        <v>2013</v>
      </c>
      <c r="W425" s="17" t="str">
        <f t="shared" si="57"/>
        <v>June</v>
      </c>
    </row>
    <row r="426" spans="1:23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8267</v>
      </c>
      <c r="O426" t="s">
        <v>8273</v>
      </c>
      <c r="P426">
        <f t="shared" si="50"/>
        <v>7</v>
      </c>
      <c r="Q426">
        <f t="shared" si="51"/>
        <v>40.78</v>
      </c>
      <c r="R426" s="16">
        <f t="shared" si="52"/>
        <v>40934.376145833332</v>
      </c>
      <c r="S426" s="18">
        <f t="shared" si="53"/>
        <v>2012</v>
      </c>
      <c r="T426" s="17" t="str">
        <f t="shared" si="54"/>
        <v>January</v>
      </c>
      <c r="U426" s="16">
        <f t="shared" si="55"/>
        <v>40994.334479166668</v>
      </c>
      <c r="V426" s="17">
        <f t="shared" si="56"/>
        <v>2012</v>
      </c>
      <c r="W426" s="17" t="str">
        <f t="shared" si="57"/>
        <v>March</v>
      </c>
    </row>
    <row r="427" spans="1:23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8267</v>
      </c>
      <c r="O427" t="s">
        <v>8273</v>
      </c>
      <c r="P427">
        <f t="shared" si="50"/>
        <v>0</v>
      </c>
      <c r="Q427">
        <f t="shared" si="51"/>
        <v>3</v>
      </c>
      <c r="R427" s="16">
        <f t="shared" si="52"/>
        <v>42275.861157407402</v>
      </c>
      <c r="S427" s="18">
        <f t="shared" si="53"/>
        <v>2015</v>
      </c>
      <c r="T427" s="17" t="str">
        <f t="shared" si="54"/>
        <v>September</v>
      </c>
      <c r="U427" s="16">
        <f t="shared" si="55"/>
        <v>42335.902824074074</v>
      </c>
      <c r="V427" s="17">
        <f t="shared" si="56"/>
        <v>2015</v>
      </c>
      <c r="W427" s="17" t="str">
        <f t="shared" si="57"/>
        <v>November</v>
      </c>
    </row>
    <row r="428" spans="1:23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8267</v>
      </c>
      <c r="O428" t="s">
        <v>8273</v>
      </c>
      <c r="P428">
        <f t="shared" si="50"/>
        <v>1</v>
      </c>
      <c r="Q428">
        <f t="shared" si="51"/>
        <v>16.63</v>
      </c>
      <c r="R428" s="16">
        <f t="shared" si="52"/>
        <v>42400.711967592593</v>
      </c>
      <c r="S428" s="18">
        <f t="shared" si="53"/>
        <v>2016</v>
      </c>
      <c r="T428" s="17" t="str">
        <f t="shared" si="54"/>
        <v>January</v>
      </c>
      <c r="U428" s="16">
        <f t="shared" si="55"/>
        <v>42430.711967592593</v>
      </c>
      <c r="V428" s="17">
        <f t="shared" si="56"/>
        <v>2016</v>
      </c>
      <c r="W428" s="17" t="str">
        <f t="shared" si="57"/>
        <v>March</v>
      </c>
    </row>
    <row r="429" spans="1:23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8267</v>
      </c>
      <c r="O429" t="s">
        <v>8273</v>
      </c>
      <c r="P429">
        <f t="shared" si="50"/>
        <v>0</v>
      </c>
      <c r="Q429" t="e">
        <f t="shared" si="51"/>
        <v>#DIV/0!</v>
      </c>
      <c r="R429" s="16">
        <f t="shared" si="52"/>
        <v>42285.909027777772</v>
      </c>
      <c r="S429" s="18">
        <f t="shared" si="53"/>
        <v>2015</v>
      </c>
      <c r="T429" s="17" t="str">
        <f t="shared" si="54"/>
        <v>October</v>
      </c>
      <c r="U429" s="16">
        <f t="shared" si="55"/>
        <v>42299.790972222225</v>
      </c>
      <c r="V429" s="17">
        <f t="shared" si="56"/>
        <v>2015</v>
      </c>
      <c r="W429" s="17" t="str">
        <f t="shared" si="57"/>
        <v>October</v>
      </c>
    </row>
    <row r="430" spans="1:23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8267</v>
      </c>
      <c r="O430" t="s">
        <v>8273</v>
      </c>
      <c r="P430">
        <f t="shared" si="50"/>
        <v>6</v>
      </c>
      <c r="Q430">
        <f t="shared" si="51"/>
        <v>52</v>
      </c>
      <c r="R430" s="16">
        <f t="shared" si="52"/>
        <v>41778.766724537039</v>
      </c>
      <c r="S430" s="18">
        <f t="shared" si="53"/>
        <v>2014</v>
      </c>
      <c r="T430" s="17" t="str">
        <f t="shared" si="54"/>
        <v>May</v>
      </c>
      <c r="U430" s="16">
        <f t="shared" si="55"/>
        <v>41806.916666666664</v>
      </c>
      <c r="V430" s="17">
        <f t="shared" si="56"/>
        <v>2014</v>
      </c>
      <c r="W430" s="17" t="str">
        <f t="shared" si="57"/>
        <v>June</v>
      </c>
    </row>
    <row r="431" spans="1:23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8267</v>
      </c>
      <c r="O431" t="s">
        <v>8273</v>
      </c>
      <c r="P431">
        <f t="shared" si="50"/>
        <v>0</v>
      </c>
      <c r="Q431" t="e">
        <f t="shared" si="51"/>
        <v>#DIV/0!</v>
      </c>
      <c r="R431" s="16">
        <f t="shared" si="52"/>
        <v>40070.901412037041</v>
      </c>
      <c r="S431" s="18">
        <f t="shared" si="53"/>
        <v>2009</v>
      </c>
      <c r="T431" s="17" t="str">
        <f t="shared" si="54"/>
        <v>September</v>
      </c>
      <c r="U431" s="16">
        <f t="shared" si="55"/>
        <v>40144.207638888889</v>
      </c>
      <c r="V431" s="17">
        <f t="shared" si="56"/>
        <v>2009</v>
      </c>
      <c r="W431" s="17" t="str">
        <f t="shared" si="57"/>
        <v>November</v>
      </c>
    </row>
    <row r="432" spans="1:23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8267</v>
      </c>
      <c r="O432" t="s">
        <v>8273</v>
      </c>
      <c r="P432">
        <f t="shared" si="50"/>
        <v>2</v>
      </c>
      <c r="Q432">
        <f t="shared" si="51"/>
        <v>4.8</v>
      </c>
      <c r="R432" s="16">
        <f t="shared" si="52"/>
        <v>41513.107256944444</v>
      </c>
      <c r="S432" s="18">
        <f t="shared" si="53"/>
        <v>2013</v>
      </c>
      <c r="T432" s="17" t="str">
        <f t="shared" si="54"/>
        <v>August</v>
      </c>
      <c r="U432" s="16">
        <f t="shared" si="55"/>
        <v>41528.107256944444</v>
      </c>
      <c r="V432" s="17">
        <f t="shared" si="56"/>
        <v>2013</v>
      </c>
      <c r="W432" s="17" t="str">
        <f t="shared" si="57"/>
        <v>September</v>
      </c>
    </row>
    <row r="433" spans="1:23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8267</v>
      </c>
      <c r="O433" t="s">
        <v>8273</v>
      </c>
      <c r="P433">
        <f t="shared" si="50"/>
        <v>14</v>
      </c>
      <c r="Q433">
        <f t="shared" si="51"/>
        <v>51.88</v>
      </c>
      <c r="R433" s="16">
        <f t="shared" si="52"/>
        <v>42526.871331018512</v>
      </c>
      <c r="S433" s="18">
        <f t="shared" si="53"/>
        <v>2016</v>
      </c>
      <c r="T433" s="17" t="str">
        <f t="shared" si="54"/>
        <v>June</v>
      </c>
      <c r="U433" s="16">
        <f t="shared" si="55"/>
        <v>42556.871331018512</v>
      </c>
      <c r="V433" s="17">
        <f t="shared" si="56"/>
        <v>2016</v>
      </c>
      <c r="W433" s="17" t="str">
        <f t="shared" si="57"/>
        <v>July</v>
      </c>
    </row>
    <row r="434" spans="1:23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8267</v>
      </c>
      <c r="O434" t="s">
        <v>8273</v>
      </c>
      <c r="P434">
        <f t="shared" si="50"/>
        <v>10</v>
      </c>
      <c r="Q434">
        <f t="shared" si="51"/>
        <v>71.25</v>
      </c>
      <c r="R434" s="16">
        <f t="shared" si="52"/>
        <v>42238.726631944446</v>
      </c>
      <c r="S434" s="18">
        <f t="shared" si="53"/>
        <v>2015</v>
      </c>
      <c r="T434" s="17" t="str">
        <f t="shared" si="54"/>
        <v>August</v>
      </c>
      <c r="U434" s="16">
        <f t="shared" si="55"/>
        <v>42298.726631944446</v>
      </c>
      <c r="V434" s="17">
        <f t="shared" si="56"/>
        <v>2015</v>
      </c>
      <c r="W434" s="17" t="str">
        <f t="shared" si="57"/>
        <v>October</v>
      </c>
    </row>
    <row r="435" spans="1:23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8267</v>
      </c>
      <c r="O435" t="s">
        <v>8273</v>
      </c>
      <c r="P435">
        <f t="shared" si="50"/>
        <v>0</v>
      </c>
      <c r="Q435" t="e">
        <f t="shared" si="51"/>
        <v>#DIV/0!</v>
      </c>
      <c r="R435" s="16">
        <f t="shared" si="52"/>
        <v>42228.629884259266</v>
      </c>
      <c r="S435" s="18">
        <f t="shared" si="53"/>
        <v>2015</v>
      </c>
      <c r="T435" s="17" t="str">
        <f t="shared" si="54"/>
        <v>August</v>
      </c>
      <c r="U435" s="16">
        <f t="shared" si="55"/>
        <v>42288.629884259266</v>
      </c>
      <c r="V435" s="17">
        <f t="shared" si="56"/>
        <v>2015</v>
      </c>
      <c r="W435" s="17" t="str">
        <f t="shared" si="57"/>
        <v>October</v>
      </c>
    </row>
    <row r="436" spans="1:23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8267</v>
      </c>
      <c r="O436" t="s">
        <v>8273</v>
      </c>
      <c r="P436">
        <f t="shared" si="50"/>
        <v>5</v>
      </c>
      <c r="Q436">
        <f t="shared" si="51"/>
        <v>62.5</v>
      </c>
      <c r="R436" s="16">
        <f t="shared" si="52"/>
        <v>41576.834513888891</v>
      </c>
      <c r="S436" s="18">
        <f t="shared" si="53"/>
        <v>2013</v>
      </c>
      <c r="T436" s="17" t="str">
        <f t="shared" si="54"/>
        <v>October</v>
      </c>
      <c r="U436" s="16">
        <f t="shared" si="55"/>
        <v>41609.876180555555</v>
      </c>
      <c r="V436" s="17">
        <f t="shared" si="56"/>
        <v>2013</v>
      </c>
      <c r="W436" s="17" t="str">
        <f t="shared" si="57"/>
        <v>December</v>
      </c>
    </row>
    <row r="437" spans="1:23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8267</v>
      </c>
      <c r="O437" t="s">
        <v>8273</v>
      </c>
      <c r="P437">
        <f t="shared" si="50"/>
        <v>0</v>
      </c>
      <c r="Q437">
        <f t="shared" si="51"/>
        <v>1</v>
      </c>
      <c r="R437" s="16">
        <f t="shared" si="52"/>
        <v>41500.747453703705</v>
      </c>
      <c r="S437" s="18">
        <f t="shared" si="53"/>
        <v>2013</v>
      </c>
      <c r="T437" s="17" t="str">
        <f t="shared" si="54"/>
        <v>August</v>
      </c>
      <c r="U437" s="16">
        <f t="shared" si="55"/>
        <v>41530.747453703705</v>
      </c>
      <c r="V437" s="17">
        <f t="shared" si="56"/>
        <v>2013</v>
      </c>
      <c r="W437" s="17" t="str">
        <f t="shared" si="57"/>
        <v>September</v>
      </c>
    </row>
    <row r="438" spans="1:23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8267</v>
      </c>
      <c r="O438" t="s">
        <v>8273</v>
      </c>
      <c r="P438">
        <f t="shared" si="50"/>
        <v>0</v>
      </c>
      <c r="Q438" t="e">
        <f t="shared" si="51"/>
        <v>#DIV/0!</v>
      </c>
      <c r="R438" s="16">
        <f t="shared" si="52"/>
        <v>41456.36241898148</v>
      </c>
      <c r="S438" s="18">
        <f t="shared" si="53"/>
        <v>2013</v>
      </c>
      <c r="T438" s="17" t="str">
        <f t="shared" si="54"/>
        <v>July</v>
      </c>
      <c r="U438" s="16">
        <f t="shared" si="55"/>
        <v>41486.36241898148</v>
      </c>
      <c r="V438" s="17">
        <f t="shared" si="56"/>
        <v>2013</v>
      </c>
      <c r="W438" s="17" t="str">
        <f t="shared" si="57"/>
        <v>July</v>
      </c>
    </row>
    <row r="439" spans="1:23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8267</v>
      </c>
      <c r="O439" t="s">
        <v>8273</v>
      </c>
      <c r="P439">
        <f t="shared" si="50"/>
        <v>0</v>
      </c>
      <c r="Q439" t="e">
        <f t="shared" si="51"/>
        <v>#DIV/0!</v>
      </c>
      <c r="R439" s="16">
        <f t="shared" si="52"/>
        <v>42591.31858796296</v>
      </c>
      <c r="S439" s="18">
        <f t="shared" si="53"/>
        <v>2016</v>
      </c>
      <c r="T439" s="17" t="str">
        <f t="shared" si="54"/>
        <v>August</v>
      </c>
      <c r="U439" s="16">
        <f t="shared" si="55"/>
        <v>42651.31858796296</v>
      </c>
      <c r="V439" s="17">
        <f t="shared" si="56"/>
        <v>2016</v>
      </c>
      <c r="W439" s="17" t="str">
        <f t="shared" si="57"/>
        <v>October</v>
      </c>
    </row>
    <row r="440" spans="1:23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8267</v>
      </c>
      <c r="O440" t="s">
        <v>8273</v>
      </c>
      <c r="P440">
        <f t="shared" si="50"/>
        <v>9</v>
      </c>
      <c r="Q440">
        <f t="shared" si="51"/>
        <v>170.55</v>
      </c>
      <c r="R440" s="16">
        <f t="shared" si="52"/>
        <v>42296.261087962965</v>
      </c>
      <c r="S440" s="18">
        <f t="shared" si="53"/>
        <v>2015</v>
      </c>
      <c r="T440" s="17" t="str">
        <f t="shared" si="54"/>
        <v>October</v>
      </c>
      <c r="U440" s="16">
        <f t="shared" si="55"/>
        <v>42326.302754629629</v>
      </c>
      <c r="V440" s="17">
        <f t="shared" si="56"/>
        <v>2015</v>
      </c>
      <c r="W440" s="17" t="str">
        <f t="shared" si="57"/>
        <v>November</v>
      </c>
    </row>
    <row r="441" spans="1:23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8267</v>
      </c>
      <c r="O441" t="s">
        <v>8273</v>
      </c>
      <c r="P441">
        <f t="shared" si="50"/>
        <v>0</v>
      </c>
      <c r="Q441" t="e">
        <f t="shared" si="51"/>
        <v>#DIV/0!</v>
      </c>
      <c r="R441" s="16">
        <f t="shared" si="52"/>
        <v>41919.761782407404</v>
      </c>
      <c r="S441" s="18">
        <f t="shared" si="53"/>
        <v>2014</v>
      </c>
      <c r="T441" s="17" t="str">
        <f t="shared" si="54"/>
        <v>October</v>
      </c>
      <c r="U441" s="16">
        <f t="shared" si="55"/>
        <v>41929.761782407404</v>
      </c>
      <c r="V441" s="17">
        <f t="shared" si="56"/>
        <v>2014</v>
      </c>
      <c r="W441" s="17" t="str">
        <f t="shared" si="57"/>
        <v>October</v>
      </c>
    </row>
    <row r="442" spans="1:23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8267</v>
      </c>
      <c r="O442" t="s">
        <v>8273</v>
      </c>
      <c r="P442">
        <f t="shared" si="50"/>
        <v>0</v>
      </c>
      <c r="Q442">
        <f t="shared" si="51"/>
        <v>5</v>
      </c>
      <c r="R442" s="16">
        <f t="shared" si="52"/>
        <v>42423.985567129625</v>
      </c>
      <c r="S442" s="18">
        <f t="shared" si="53"/>
        <v>2016</v>
      </c>
      <c r="T442" s="17" t="str">
        <f t="shared" si="54"/>
        <v>February</v>
      </c>
      <c r="U442" s="16">
        <f t="shared" si="55"/>
        <v>42453.943900462968</v>
      </c>
      <c r="V442" s="17">
        <f t="shared" si="56"/>
        <v>2016</v>
      </c>
      <c r="W442" s="17" t="str">
        <f t="shared" si="57"/>
        <v>March</v>
      </c>
    </row>
    <row r="443" spans="1:23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8267</v>
      </c>
      <c r="O443" t="s">
        <v>8273</v>
      </c>
      <c r="P443">
        <f t="shared" si="50"/>
        <v>0</v>
      </c>
      <c r="Q443" t="e">
        <f t="shared" si="51"/>
        <v>#DIV/0!</v>
      </c>
      <c r="R443" s="16">
        <f t="shared" si="52"/>
        <v>41550.793935185182</v>
      </c>
      <c r="S443" s="18">
        <f t="shared" si="53"/>
        <v>2013</v>
      </c>
      <c r="T443" s="17" t="str">
        <f t="shared" si="54"/>
        <v>October</v>
      </c>
      <c r="U443" s="16">
        <f t="shared" si="55"/>
        <v>41580.793935185182</v>
      </c>
      <c r="V443" s="17">
        <f t="shared" si="56"/>
        <v>2013</v>
      </c>
      <c r="W443" s="17" t="str">
        <f t="shared" si="57"/>
        <v>November</v>
      </c>
    </row>
    <row r="444" spans="1:23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8267</v>
      </c>
      <c r="O444" t="s">
        <v>8273</v>
      </c>
      <c r="P444">
        <f t="shared" si="50"/>
        <v>39</v>
      </c>
      <c r="Q444">
        <f t="shared" si="51"/>
        <v>393.59</v>
      </c>
      <c r="R444" s="16">
        <f t="shared" si="52"/>
        <v>42024.888692129629</v>
      </c>
      <c r="S444" s="18">
        <f t="shared" si="53"/>
        <v>2015</v>
      </c>
      <c r="T444" s="17" t="str">
        <f t="shared" si="54"/>
        <v>January</v>
      </c>
      <c r="U444" s="16">
        <f t="shared" si="55"/>
        <v>42054.888692129629</v>
      </c>
      <c r="V444" s="17">
        <f t="shared" si="56"/>
        <v>2015</v>
      </c>
      <c r="W444" s="17" t="str">
        <f t="shared" si="57"/>
        <v>February</v>
      </c>
    </row>
    <row r="445" spans="1:23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8267</v>
      </c>
      <c r="O445" t="s">
        <v>8273</v>
      </c>
      <c r="P445">
        <f t="shared" si="50"/>
        <v>0</v>
      </c>
      <c r="Q445">
        <f t="shared" si="51"/>
        <v>5</v>
      </c>
      <c r="R445" s="16">
        <f t="shared" si="52"/>
        <v>41650.015057870369</v>
      </c>
      <c r="S445" s="18">
        <f t="shared" si="53"/>
        <v>2014</v>
      </c>
      <c r="T445" s="17" t="str">
        <f t="shared" si="54"/>
        <v>January</v>
      </c>
      <c r="U445" s="16">
        <f t="shared" si="55"/>
        <v>41680.015057870369</v>
      </c>
      <c r="V445" s="17">
        <f t="shared" si="56"/>
        <v>2014</v>
      </c>
      <c r="W445" s="17" t="str">
        <f t="shared" si="57"/>
        <v>February</v>
      </c>
    </row>
    <row r="446" spans="1:23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8267</v>
      </c>
      <c r="O446" t="s">
        <v>8273</v>
      </c>
      <c r="P446">
        <f t="shared" si="50"/>
        <v>5</v>
      </c>
      <c r="Q446">
        <f t="shared" si="51"/>
        <v>50</v>
      </c>
      <c r="R446" s="16">
        <f t="shared" si="52"/>
        <v>40894.906956018516</v>
      </c>
      <c r="S446" s="18">
        <f t="shared" si="53"/>
        <v>2011</v>
      </c>
      <c r="T446" s="17" t="str">
        <f t="shared" si="54"/>
        <v>December</v>
      </c>
      <c r="U446" s="16">
        <f t="shared" si="55"/>
        <v>40954.906956018516</v>
      </c>
      <c r="V446" s="17">
        <f t="shared" si="56"/>
        <v>2012</v>
      </c>
      <c r="W446" s="17" t="str">
        <f t="shared" si="57"/>
        <v>February</v>
      </c>
    </row>
    <row r="447" spans="1:23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8267</v>
      </c>
      <c r="O447" t="s">
        <v>8273</v>
      </c>
      <c r="P447">
        <f t="shared" si="50"/>
        <v>0</v>
      </c>
      <c r="Q447">
        <f t="shared" si="51"/>
        <v>1</v>
      </c>
      <c r="R447" s="16">
        <f t="shared" si="52"/>
        <v>42130.335358796292</v>
      </c>
      <c r="S447" s="18">
        <f t="shared" si="53"/>
        <v>2015</v>
      </c>
      <c r="T447" s="17" t="str">
        <f t="shared" si="54"/>
        <v>May</v>
      </c>
      <c r="U447" s="16">
        <f t="shared" si="55"/>
        <v>42145.335358796292</v>
      </c>
      <c r="V447" s="17">
        <f t="shared" si="56"/>
        <v>2015</v>
      </c>
      <c r="W447" s="17" t="str">
        <f t="shared" si="57"/>
        <v>May</v>
      </c>
    </row>
    <row r="448" spans="1:23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8267</v>
      </c>
      <c r="O448" t="s">
        <v>8273</v>
      </c>
      <c r="P448">
        <f t="shared" si="50"/>
        <v>7</v>
      </c>
      <c r="Q448">
        <f t="shared" si="51"/>
        <v>47.88</v>
      </c>
      <c r="R448" s="16">
        <f t="shared" si="52"/>
        <v>42037.083564814813</v>
      </c>
      <c r="S448" s="18">
        <f t="shared" si="53"/>
        <v>2015</v>
      </c>
      <c r="T448" s="17" t="str">
        <f t="shared" si="54"/>
        <v>February</v>
      </c>
      <c r="U448" s="16">
        <f t="shared" si="55"/>
        <v>42067.083564814813</v>
      </c>
      <c r="V448" s="17">
        <f t="shared" si="56"/>
        <v>2015</v>
      </c>
      <c r="W448" s="17" t="str">
        <f t="shared" si="57"/>
        <v>March</v>
      </c>
    </row>
    <row r="449" spans="1:23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8267</v>
      </c>
      <c r="O449" t="s">
        <v>8273</v>
      </c>
      <c r="P449">
        <f t="shared" si="50"/>
        <v>0</v>
      </c>
      <c r="Q449">
        <f t="shared" si="51"/>
        <v>5</v>
      </c>
      <c r="R449" s="16">
        <f t="shared" si="52"/>
        <v>41331.555127314816</v>
      </c>
      <c r="S449" s="18">
        <f t="shared" si="53"/>
        <v>2013</v>
      </c>
      <c r="T449" s="17" t="str">
        <f t="shared" si="54"/>
        <v>February</v>
      </c>
      <c r="U449" s="16">
        <f t="shared" si="55"/>
        <v>41356.513460648144</v>
      </c>
      <c r="V449" s="17">
        <f t="shared" si="56"/>
        <v>2013</v>
      </c>
      <c r="W449" s="17" t="str">
        <f t="shared" si="57"/>
        <v>March</v>
      </c>
    </row>
    <row r="450" spans="1:23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8267</v>
      </c>
      <c r="O450" t="s">
        <v>8273</v>
      </c>
      <c r="P450">
        <f t="shared" si="50"/>
        <v>3</v>
      </c>
      <c r="Q450">
        <f t="shared" si="51"/>
        <v>20.5</v>
      </c>
      <c r="R450" s="16">
        <f t="shared" si="52"/>
        <v>41753.758043981477</v>
      </c>
      <c r="S450" s="18">
        <f t="shared" si="53"/>
        <v>2014</v>
      </c>
      <c r="T450" s="17" t="str">
        <f t="shared" si="54"/>
        <v>April</v>
      </c>
      <c r="U450" s="16">
        <f t="shared" si="55"/>
        <v>41773.758043981477</v>
      </c>
      <c r="V450" s="17">
        <f t="shared" si="56"/>
        <v>2014</v>
      </c>
      <c r="W450" s="17" t="str">
        <f t="shared" si="57"/>
        <v>May</v>
      </c>
    </row>
    <row r="451" spans="1:23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8267</v>
      </c>
      <c r="O451" t="s">
        <v>8273</v>
      </c>
      <c r="P451">
        <f t="shared" ref="P451:P514" si="58">ROUND(E451/D451*100,0)</f>
        <v>2</v>
      </c>
      <c r="Q451">
        <f t="shared" ref="Q451:Q514" si="59">ROUND(E451/L451,2)</f>
        <v>9</v>
      </c>
      <c r="R451" s="16">
        <f t="shared" ref="R451:R514" si="60">(((J451/60)/60)/24)+DATE(1970,1,1)</f>
        <v>41534.568113425928</v>
      </c>
      <c r="S451" s="18">
        <f t="shared" ref="S451:S514" si="61">YEAR(R451)</f>
        <v>2013</v>
      </c>
      <c r="T451" s="17" t="str">
        <f t="shared" ref="T451:T514" si="62">TEXT(R451,"mmmm")</f>
        <v>September</v>
      </c>
      <c r="U451" s="16">
        <f t="shared" ref="U451:U514" si="63">(((I451/60)/60)/24)+DATE(1970,1,1)</f>
        <v>41564.568113425928</v>
      </c>
      <c r="V451" s="17">
        <f t="shared" ref="V451:V514" si="64">YEAR(U451)</f>
        <v>2013</v>
      </c>
      <c r="W451" s="17" t="str">
        <f t="shared" ref="W451:W514" si="65">TEXT(U451,"mmmm")</f>
        <v>October</v>
      </c>
    </row>
    <row r="452" spans="1:23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8267</v>
      </c>
      <c r="O452" t="s">
        <v>8273</v>
      </c>
      <c r="P452">
        <f t="shared" si="58"/>
        <v>1</v>
      </c>
      <c r="Q452">
        <f t="shared" si="59"/>
        <v>56.57</v>
      </c>
      <c r="R452" s="16">
        <f t="shared" si="60"/>
        <v>41654.946759259255</v>
      </c>
      <c r="S452" s="18">
        <f t="shared" si="61"/>
        <v>2014</v>
      </c>
      <c r="T452" s="17" t="str">
        <f t="shared" si="62"/>
        <v>January</v>
      </c>
      <c r="U452" s="16">
        <f t="shared" si="63"/>
        <v>41684.946759259255</v>
      </c>
      <c r="V452" s="17">
        <f t="shared" si="64"/>
        <v>2014</v>
      </c>
      <c r="W452" s="17" t="str">
        <f t="shared" si="65"/>
        <v>February</v>
      </c>
    </row>
    <row r="453" spans="1:23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8267</v>
      </c>
      <c r="O453" t="s">
        <v>8273</v>
      </c>
      <c r="P453">
        <f t="shared" si="58"/>
        <v>0</v>
      </c>
      <c r="Q453" t="e">
        <f t="shared" si="59"/>
        <v>#DIV/0!</v>
      </c>
      <c r="R453" s="16">
        <f t="shared" si="60"/>
        <v>41634.715173611112</v>
      </c>
      <c r="S453" s="18">
        <f t="shared" si="61"/>
        <v>2013</v>
      </c>
      <c r="T453" s="17" t="str">
        <f t="shared" si="62"/>
        <v>December</v>
      </c>
      <c r="U453" s="16">
        <f t="shared" si="63"/>
        <v>41664.715173611112</v>
      </c>
      <c r="V453" s="17">
        <f t="shared" si="64"/>
        <v>2014</v>
      </c>
      <c r="W453" s="17" t="str">
        <f t="shared" si="65"/>
        <v>January</v>
      </c>
    </row>
    <row r="454" spans="1:23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8267</v>
      </c>
      <c r="O454" t="s">
        <v>8273</v>
      </c>
      <c r="P454">
        <f t="shared" si="58"/>
        <v>64</v>
      </c>
      <c r="Q454">
        <f t="shared" si="59"/>
        <v>40</v>
      </c>
      <c r="R454" s="16">
        <f t="shared" si="60"/>
        <v>42107.703877314809</v>
      </c>
      <c r="S454" s="18">
        <f t="shared" si="61"/>
        <v>2015</v>
      </c>
      <c r="T454" s="17" t="str">
        <f t="shared" si="62"/>
        <v>April</v>
      </c>
      <c r="U454" s="16">
        <f t="shared" si="63"/>
        <v>42137.703877314809</v>
      </c>
      <c r="V454" s="17">
        <f t="shared" si="64"/>
        <v>2015</v>
      </c>
      <c r="W454" s="17" t="str">
        <f t="shared" si="65"/>
        <v>May</v>
      </c>
    </row>
    <row r="455" spans="1:23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8267</v>
      </c>
      <c r="O455" t="s">
        <v>8273</v>
      </c>
      <c r="P455">
        <f t="shared" si="58"/>
        <v>0</v>
      </c>
      <c r="Q455">
        <f t="shared" si="59"/>
        <v>13</v>
      </c>
      <c r="R455" s="16">
        <f t="shared" si="60"/>
        <v>42038.824988425928</v>
      </c>
      <c r="S455" s="18">
        <f t="shared" si="61"/>
        <v>2015</v>
      </c>
      <c r="T455" s="17" t="str">
        <f t="shared" si="62"/>
        <v>February</v>
      </c>
      <c r="U455" s="16">
        <f t="shared" si="63"/>
        <v>42054.824988425928</v>
      </c>
      <c r="V455" s="17">
        <f t="shared" si="64"/>
        <v>2015</v>
      </c>
      <c r="W455" s="17" t="str">
        <f t="shared" si="65"/>
        <v>February</v>
      </c>
    </row>
    <row r="456" spans="1:23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8267</v>
      </c>
      <c r="O456" t="s">
        <v>8273</v>
      </c>
      <c r="P456">
        <f t="shared" si="58"/>
        <v>1</v>
      </c>
      <c r="Q456">
        <f t="shared" si="59"/>
        <v>16.399999999999999</v>
      </c>
      <c r="R456" s="16">
        <f t="shared" si="60"/>
        <v>41938.717256944445</v>
      </c>
      <c r="S456" s="18">
        <f t="shared" si="61"/>
        <v>2014</v>
      </c>
      <c r="T456" s="17" t="str">
        <f t="shared" si="62"/>
        <v>October</v>
      </c>
      <c r="U456" s="16">
        <f t="shared" si="63"/>
        <v>41969.551388888889</v>
      </c>
      <c r="V456" s="17">
        <f t="shared" si="64"/>
        <v>2014</v>
      </c>
      <c r="W456" s="17" t="str">
        <f t="shared" si="65"/>
        <v>November</v>
      </c>
    </row>
    <row r="457" spans="1:23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8267</v>
      </c>
      <c r="O457" t="s">
        <v>8273</v>
      </c>
      <c r="P457">
        <f t="shared" si="58"/>
        <v>0</v>
      </c>
      <c r="Q457">
        <f t="shared" si="59"/>
        <v>22.5</v>
      </c>
      <c r="R457" s="16">
        <f t="shared" si="60"/>
        <v>40971.002569444441</v>
      </c>
      <c r="S457" s="18">
        <f t="shared" si="61"/>
        <v>2012</v>
      </c>
      <c r="T457" s="17" t="str">
        <f t="shared" si="62"/>
        <v>March</v>
      </c>
      <c r="U457" s="16">
        <f t="shared" si="63"/>
        <v>41016.021527777775</v>
      </c>
      <c r="V457" s="17">
        <f t="shared" si="64"/>
        <v>2012</v>
      </c>
      <c r="W457" s="17" t="str">
        <f t="shared" si="65"/>
        <v>April</v>
      </c>
    </row>
    <row r="458" spans="1:23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8267</v>
      </c>
      <c r="O458" t="s">
        <v>8273</v>
      </c>
      <c r="P458">
        <f t="shared" si="58"/>
        <v>1</v>
      </c>
      <c r="Q458">
        <f t="shared" si="59"/>
        <v>20.329999999999998</v>
      </c>
      <c r="R458" s="16">
        <f t="shared" si="60"/>
        <v>41547.694456018515</v>
      </c>
      <c r="S458" s="18">
        <f t="shared" si="61"/>
        <v>2013</v>
      </c>
      <c r="T458" s="17" t="str">
        <f t="shared" si="62"/>
        <v>September</v>
      </c>
      <c r="U458" s="16">
        <f t="shared" si="63"/>
        <v>41569.165972222225</v>
      </c>
      <c r="V458" s="17">
        <f t="shared" si="64"/>
        <v>2013</v>
      </c>
      <c r="W458" s="17" t="str">
        <f t="shared" si="65"/>
        <v>October</v>
      </c>
    </row>
    <row r="459" spans="1:23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8267</v>
      </c>
      <c r="O459" t="s">
        <v>8273</v>
      </c>
      <c r="P459">
        <f t="shared" si="58"/>
        <v>0</v>
      </c>
      <c r="Q459" t="e">
        <f t="shared" si="59"/>
        <v>#DIV/0!</v>
      </c>
      <c r="R459" s="16">
        <f t="shared" si="60"/>
        <v>41837.767500000002</v>
      </c>
      <c r="S459" s="18">
        <f t="shared" si="61"/>
        <v>2014</v>
      </c>
      <c r="T459" s="17" t="str">
        <f t="shared" si="62"/>
        <v>July</v>
      </c>
      <c r="U459" s="16">
        <f t="shared" si="63"/>
        <v>41867.767500000002</v>
      </c>
      <c r="V459" s="17">
        <f t="shared" si="64"/>
        <v>2014</v>
      </c>
      <c r="W459" s="17" t="str">
        <f t="shared" si="65"/>
        <v>August</v>
      </c>
    </row>
    <row r="460" spans="1:23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8267</v>
      </c>
      <c r="O460" t="s">
        <v>8273</v>
      </c>
      <c r="P460">
        <f t="shared" si="58"/>
        <v>8</v>
      </c>
      <c r="Q460">
        <f t="shared" si="59"/>
        <v>16.760000000000002</v>
      </c>
      <c r="R460" s="16">
        <f t="shared" si="60"/>
        <v>41378.69976851852</v>
      </c>
      <c r="S460" s="18">
        <f t="shared" si="61"/>
        <v>2013</v>
      </c>
      <c r="T460" s="17" t="str">
        <f t="shared" si="62"/>
        <v>April</v>
      </c>
      <c r="U460" s="16">
        <f t="shared" si="63"/>
        <v>41408.69976851852</v>
      </c>
      <c r="V460" s="17">
        <f t="shared" si="64"/>
        <v>2013</v>
      </c>
      <c r="W460" s="17" t="str">
        <f t="shared" si="65"/>
        <v>May</v>
      </c>
    </row>
    <row r="461" spans="1:23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8267</v>
      </c>
      <c r="O461" t="s">
        <v>8273</v>
      </c>
      <c r="P461">
        <f t="shared" si="58"/>
        <v>0</v>
      </c>
      <c r="Q461">
        <f t="shared" si="59"/>
        <v>25</v>
      </c>
      <c r="R461" s="16">
        <f t="shared" si="60"/>
        <v>40800.6403587963</v>
      </c>
      <c r="S461" s="18">
        <f t="shared" si="61"/>
        <v>2011</v>
      </c>
      <c r="T461" s="17" t="str">
        <f t="shared" si="62"/>
        <v>September</v>
      </c>
      <c r="U461" s="16">
        <f t="shared" si="63"/>
        <v>40860.682025462964</v>
      </c>
      <c r="V461" s="17">
        <f t="shared" si="64"/>
        <v>2011</v>
      </c>
      <c r="W461" s="17" t="str">
        <f t="shared" si="65"/>
        <v>November</v>
      </c>
    </row>
    <row r="462" spans="1:23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8267</v>
      </c>
      <c r="O462" t="s">
        <v>8273</v>
      </c>
      <c r="P462">
        <f t="shared" si="58"/>
        <v>0</v>
      </c>
      <c r="Q462">
        <f t="shared" si="59"/>
        <v>12.5</v>
      </c>
      <c r="R462" s="16">
        <f t="shared" si="60"/>
        <v>41759.542534722219</v>
      </c>
      <c r="S462" s="18">
        <f t="shared" si="61"/>
        <v>2014</v>
      </c>
      <c r="T462" s="17" t="str">
        <f t="shared" si="62"/>
        <v>April</v>
      </c>
      <c r="U462" s="16">
        <f t="shared" si="63"/>
        <v>41791.166666666664</v>
      </c>
      <c r="V462" s="17">
        <f t="shared" si="64"/>
        <v>2014</v>
      </c>
      <c r="W462" s="17" t="str">
        <f t="shared" si="65"/>
        <v>June</v>
      </c>
    </row>
    <row r="463" spans="1:23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8267</v>
      </c>
      <c r="O463" t="s">
        <v>8273</v>
      </c>
      <c r="P463">
        <f t="shared" si="58"/>
        <v>0</v>
      </c>
      <c r="Q463" t="e">
        <f t="shared" si="59"/>
        <v>#DIV/0!</v>
      </c>
      <c r="R463" s="16">
        <f t="shared" si="60"/>
        <v>41407.84684027778</v>
      </c>
      <c r="S463" s="18">
        <f t="shared" si="61"/>
        <v>2013</v>
      </c>
      <c r="T463" s="17" t="str">
        <f t="shared" si="62"/>
        <v>May</v>
      </c>
      <c r="U463" s="16">
        <f t="shared" si="63"/>
        <v>41427.84684027778</v>
      </c>
      <c r="V463" s="17">
        <f t="shared" si="64"/>
        <v>2013</v>
      </c>
      <c r="W463" s="17" t="str">
        <f t="shared" si="65"/>
        <v>June</v>
      </c>
    </row>
    <row r="464" spans="1:23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8267</v>
      </c>
      <c r="O464" t="s">
        <v>8273</v>
      </c>
      <c r="P464">
        <f t="shared" si="58"/>
        <v>0</v>
      </c>
      <c r="Q464" t="e">
        <f t="shared" si="59"/>
        <v>#DIV/0!</v>
      </c>
      <c r="R464" s="16">
        <f t="shared" si="60"/>
        <v>40705.126631944448</v>
      </c>
      <c r="S464" s="18">
        <f t="shared" si="61"/>
        <v>2011</v>
      </c>
      <c r="T464" s="17" t="str">
        <f t="shared" si="62"/>
        <v>June</v>
      </c>
      <c r="U464" s="16">
        <f t="shared" si="63"/>
        <v>40765.126631944448</v>
      </c>
      <c r="V464" s="17">
        <f t="shared" si="64"/>
        <v>2011</v>
      </c>
      <c r="W464" s="17" t="str">
        <f t="shared" si="65"/>
        <v>August</v>
      </c>
    </row>
    <row r="465" spans="1:23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8267</v>
      </c>
      <c r="O465" t="s">
        <v>8273</v>
      </c>
      <c r="P465">
        <f t="shared" si="58"/>
        <v>2</v>
      </c>
      <c r="Q465">
        <f t="shared" si="59"/>
        <v>113.64</v>
      </c>
      <c r="R465" s="16">
        <f t="shared" si="60"/>
        <v>40750.710104166668</v>
      </c>
      <c r="S465" s="18">
        <f t="shared" si="61"/>
        <v>2011</v>
      </c>
      <c r="T465" s="17" t="str">
        <f t="shared" si="62"/>
        <v>July</v>
      </c>
      <c r="U465" s="16">
        <f t="shared" si="63"/>
        <v>40810.710104166668</v>
      </c>
      <c r="V465" s="17">
        <f t="shared" si="64"/>
        <v>2011</v>
      </c>
      <c r="W465" s="17" t="str">
        <f t="shared" si="65"/>
        <v>September</v>
      </c>
    </row>
    <row r="466" spans="1:23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8267</v>
      </c>
      <c r="O466" t="s">
        <v>8273</v>
      </c>
      <c r="P466">
        <f t="shared" si="58"/>
        <v>0</v>
      </c>
      <c r="Q466">
        <f t="shared" si="59"/>
        <v>1</v>
      </c>
      <c r="R466" s="16">
        <f t="shared" si="60"/>
        <v>42488.848784722228</v>
      </c>
      <c r="S466" s="18">
        <f t="shared" si="61"/>
        <v>2016</v>
      </c>
      <c r="T466" s="17" t="str">
        <f t="shared" si="62"/>
        <v>April</v>
      </c>
      <c r="U466" s="16">
        <f t="shared" si="63"/>
        <v>42508.848784722228</v>
      </c>
      <c r="V466" s="17">
        <f t="shared" si="64"/>
        <v>2016</v>
      </c>
      <c r="W466" s="17" t="str">
        <f t="shared" si="65"/>
        <v>May</v>
      </c>
    </row>
    <row r="467" spans="1:23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8267</v>
      </c>
      <c r="O467" t="s">
        <v>8273</v>
      </c>
      <c r="P467">
        <f t="shared" si="58"/>
        <v>27</v>
      </c>
      <c r="Q467">
        <f t="shared" si="59"/>
        <v>17.25</v>
      </c>
      <c r="R467" s="16">
        <f t="shared" si="60"/>
        <v>41801.120069444441</v>
      </c>
      <c r="S467" s="18">
        <f t="shared" si="61"/>
        <v>2014</v>
      </c>
      <c r="T467" s="17" t="str">
        <f t="shared" si="62"/>
        <v>June</v>
      </c>
      <c r="U467" s="16">
        <f t="shared" si="63"/>
        <v>41817.120069444441</v>
      </c>
      <c r="V467" s="17">
        <f t="shared" si="64"/>
        <v>2014</v>
      </c>
      <c r="W467" s="17" t="str">
        <f t="shared" si="65"/>
        <v>June</v>
      </c>
    </row>
    <row r="468" spans="1:23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8267</v>
      </c>
      <c r="O468" t="s">
        <v>8273</v>
      </c>
      <c r="P468">
        <f t="shared" si="58"/>
        <v>1</v>
      </c>
      <c r="Q468">
        <f t="shared" si="59"/>
        <v>15.2</v>
      </c>
      <c r="R468" s="16">
        <f t="shared" si="60"/>
        <v>41129.942870370374</v>
      </c>
      <c r="S468" s="18">
        <f t="shared" si="61"/>
        <v>2012</v>
      </c>
      <c r="T468" s="17" t="str">
        <f t="shared" si="62"/>
        <v>August</v>
      </c>
      <c r="U468" s="16">
        <f t="shared" si="63"/>
        <v>41159.942870370374</v>
      </c>
      <c r="V468" s="17">
        <f t="shared" si="64"/>
        <v>2012</v>
      </c>
      <c r="W468" s="17" t="str">
        <f t="shared" si="65"/>
        <v>September</v>
      </c>
    </row>
    <row r="469" spans="1:23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8267</v>
      </c>
      <c r="O469" t="s">
        <v>8273</v>
      </c>
      <c r="P469">
        <f t="shared" si="58"/>
        <v>22</v>
      </c>
      <c r="Q469">
        <f t="shared" si="59"/>
        <v>110.64</v>
      </c>
      <c r="R469" s="16">
        <f t="shared" si="60"/>
        <v>41135.679791666669</v>
      </c>
      <c r="S469" s="18">
        <f t="shared" si="61"/>
        <v>2012</v>
      </c>
      <c r="T469" s="17" t="str">
        <f t="shared" si="62"/>
        <v>August</v>
      </c>
      <c r="U469" s="16">
        <f t="shared" si="63"/>
        <v>41180.679791666669</v>
      </c>
      <c r="V469" s="17">
        <f t="shared" si="64"/>
        <v>2012</v>
      </c>
      <c r="W469" s="17" t="str">
        <f t="shared" si="65"/>
        <v>September</v>
      </c>
    </row>
    <row r="470" spans="1:23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8267</v>
      </c>
      <c r="O470" t="s">
        <v>8273</v>
      </c>
      <c r="P470">
        <f t="shared" si="58"/>
        <v>0</v>
      </c>
      <c r="Q470" t="e">
        <f t="shared" si="59"/>
        <v>#DIV/0!</v>
      </c>
      <c r="R470" s="16">
        <f t="shared" si="60"/>
        <v>41041.167627314811</v>
      </c>
      <c r="S470" s="18">
        <f t="shared" si="61"/>
        <v>2012</v>
      </c>
      <c r="T470" s="17" t="str">
        <f t="shared" si="62"/>
        <v>May</v>
      </c>
      <c r="U470" s="16">
        <f t="shared" si="63"/>
        <v>41101.160474537035</v>
      </c>
      <c r="V470" s="17">
        <f t="shared" si="64"/>
        <v>2012</v>
      </c>
      <c r="W470" s="17" t="str">
        <f t="shared" si="65"/>
        <v>July</v>
      </c>
    </row>
    <row r="471" spans="1:23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8267</v>
      </c>
      <c r="O471" t="s">
        <v>8273</v>
      </c>
      <c r="P471">
        <f t="shared" si="58"/>
        <v>0</v>
      </c>
      <c r="Q471" t="e">
        <f t="shared" si="59"/>
        <v>#DIV/0!</v>
      </c>
      <c r="R471" s="16">
        <f t="shared" si="60"/>
        <v>41827.989861111113</v>
      </c>
      <c r="S471" s="18">
        <f t="shared" si="61"/>
        <v>2014</v>
      </c>
      <c r="T471" s="17" t="str">
        <f t="shared" si="62"/>
        <v>July</v>
      </c>
      <c r="U471" s="16">
        <f t="shared" si="63"/>
        <v>41887.989861111113</v>
      </c>
      <c r="V471" s="17">
        <f t="shared" si="64"/>
        <v>2014</v>
      </c>
      <c r="W471" s="17" t="str">
        <f t="shared" si="65"/>
        <v>September</v>
      </c>
    </row>
    <row r="472" spans="1:23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8267</v>
      </c>
      <c r="O472" t="s">
        <v>8273</v>
      </c>
      <c r="P472">
        <f t="shared" si="58"/>
        <v>1</v>
      </c>
      <c r="Q472">
        <f t="shared" si="59"/>
        <v>25.5</v>
      </c>
      <c r="R472" s="16">
        <f t="shared" si="60"/>
        <v>41605.167696759258</v>
      </c>
      <c r="S472" s="18">
        <f t="shared" si="61"/>
        <v>2013</v>
      </c>
      <c r="T472" s="17" t="str">
        <f t="shared" si="62"/>
        <v>November</v>
      </c>
      <c r="U472" s="16">
        <f t="shared" si="63"/>
        <v>41655.166666666664</v>
      </c>
      <c r="V472" s="17">
        <f t="shared" si="64"/>
        <v>2014</v>
      </c>
      <c r="W472" s="17" t="str">
        <f t="shared" si="65"/>
        <v>January</v>
      </c>
    </row>
    <row r="473" spans="1:23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8267</v>
      </c>
      <c r="O473" t="s">
        <v>8273</v>
      </c>
      <c r="P473">
        <f t="shared" si="58"/>
        <v>12</v>
      </c>
      <c r="Q473">
        <f t="shared" si="59"/>
        <v>38.479999999999997</v>
      </c>
      <c r="R473" s="16">
        <f t="shared" si="60"/>
        <v>41703.721979166665</v>
      </c>
      <c r="S473" s="18">
        <f t="shared" si="61"/>
        <v>2014</v>
      </c>
      <c r="T473" s="17" t="str">
        <f t="shared" si="62"/>
        <v>March</v>
      </c>
      <c r="U473" s="16">
        <f t="shared" si="63"/>
        <v>41748.680312500001</v>
      </c>
      <c r="V473" s="17">
        <f t="shared" si="64"/>
        <v>2014</v>
      </c>
      <c r="W473" s="17" t="str">
        <f t="shared" si="65"/>
        <v>April</v>
      </c>
    </row>
    <row r="474" spans="1:23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8267</v>
      </c>
      <c r="O474" t="s">
        <v>8273</v>
      </c>
      <c r="P474">
        <f t="shared" si="58"/>
        <v>18</v>
      </c>
      <c r="Q474">
        <f t="shared" si="59"/>
        <v>28.2</v>
      </c>
      <c r="R474" s="16">
        <f t="shared" si="60"/>
        <v>41844.922662037039</v>
      </c>
      <c r="S474" s="18">
        <f t="shared" si="61"/>
        <v>2014</v>
      </c>
      <c r="T474" s="17" t="str">
        <f t="shared" si="62"/>
        <v>July</v>
      </c>
      <c r="U474" s="16">
        <f t="shared" si="63"/>
        <v>41874.922662037039</v>
      </c>
      <c r="V474" s="17">
        <f t="shared" si="64"/>
        <v>2014</v>
      </c>
      <c r="W474" s="17" t="str">
        <f t="shared" si="65"/>
        <v>August</v>
      </c>
    </row>
    <row r="475" spans="1:23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8267</v>
      </c>
      <c r="O475" t="s">
        <v>8273</v>
      </c>
      <c r="P475">
        <f t="shared" si="58"/>
        <v>3</v>
      </c>
      <c r="Q475">
        <f t="shared" si="59"/>
        <v>61.5</v>
      </c>
      <c r="R475" s="16">
        <f t="shared" si="60"/>
        <v>41869.698136574072</v>
      </c>
      <c r="S475" s="18">
        <f t="shared" si="61"/>
        <v>2014</v>
      </c>
      <c r="T475" s="17" t="str">
        <f t="shared" si="62"/>
        <v>August</v>
      </c>
      <c r="U475" s="16">
        <f t="shared" si="63"/>
        <v>41899.698136574072</v>
      </c>
      <c r="V475" s="17">
        <f t="shared" si="64"/>
        <v>2014</v>
      </c>
      <c r="W475" s="17" t="str">
        <f t="shared" si="65"/>
        <v>September</v>
      </c>
    </row>
    <row r="476" spans="1:23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8267</v>
      </c>
      <c r="O476" t="s">
        <v>8273</v>
      </c>
      <c r="P476">
        <f t="shared" si="58"/>
        <v>0</v>
      </c>
      <c r="Q476">
        <f t="shared" si="59"/>
        <v>1</v>
      </c>
      <c r="R476" s="16">
        <f t="shared" si="60"/>
        <v>42753.329039351855</v>
      </c>
      <c r="S476" s="18">
        <f t="shared" si="61"/>
        <v>2017</v>
      </c>
      <c r="T476" s="17" t="str">
        <f t="shared" si="62"/>
        <v>January</v>
      </c>
      <c r="U476" s="16">
        <f t="shared" si="63"/>
        <v>42783.329039351855</v>
      </c>
      <c r="V476" s="17">
        <f t="shared" si="64"/>
        <v>2017</v>
      </c>
      <c r="W476" s="17" t="str">
        <f t="shared" si="65"/>
        <v>February</v>
      </c>
    </row>
    <row r="477" spans="1:23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8267</v>
      </c>
      <c r="O477" t="s">
        <v>8273</v>
      </c>
      <c r="P477">
        <f t="shared" si="58"/>
        <v>0</v>
      </c>
      <c r="Q477" t="e">
        <f t="shared" si="59"/>
        <v>#DIV/0!</v>
      </c>
      <c r="R477" s="16">
        <f t="shared" si="60"/>
        <v>42100.086145833338</v>
      </c>
      <c r="S477" s="18">
        <f t="shared" si="61"/>
        <v>2015</v>
      </c>
      <c r="T477" s="17" t="str">
        <f t="shared" si="62"/>
        <v>April</v>
      </c>
      <c r="U477" s="16">
        <f t="shared" si="63"/>
        <v>42130.086145833338</v>
      </c>
      <c r="V477" s="17">
        <f t="shared" si="64"/>
        <v>2015</v>
      </c>
      <c r="W477" s="17" t="str">
        <f t="shared" si="65"/>
        <v>May</v>
      </c>
    </row>
    <row r="478" spans="1:23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8267</v>
      </c>
      <c r="O478" t="s">
        <v>8273</v>
      </c>
      <c r="P478">
        <f t="shared" si="58"/>
        <v>2</v>
      </c>
      <c r="Q478">
        <f t="shared" si="59"/>
        <v>39.57</v>
      </c>
      <c r="R478" s="16">
        <f t="shared" si="60"/>
        <v>41757.975011574075</v>
      </c>
      <c r="S478" s="18">
        <f t="shared" si="61"/>
        <v>2014</v>
      </c>
      <c r="T478" s="17" t="str">
        <f t="shared" si="62"/>
        <v>April</v>
      </c>
      <c r="U478" s="16">
        <f t="shared" si="63"/>
        <v>41793.165972222225</v>
      </c>
      <c r="V478" s="17">
        <f t="shared" si="64"/>
        <v>2014</v>
      </c>
      <c r="W478" s="17" t="str">
        <f t="shared" si="65"/>
        <v>June</v>
      </c>
    </row>
    <row r="479" spans="1:23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8267</v>
      </c>
      <c r="O479" t="s">
        <v>8273</v>
      </c>
      <c r="P479">
        <f t="shared" si="58"/>
        <v>0</v>
      </c>
      <c r="Q479" t="e">
        <f t="shared" si="59"/>
        <v>#DIV/0!</v>
      </c>
      <c r="R479" s="16">
        <f t="shared" si="60"/>
        <v>40987.83488425926</v>
      </c>
      <c r="S479" s="18">
        <f t="shared" si="61"/>
        <v>2012</v>
      </c>
      <c r="T479" s="17" t="str">
        <f t="shared" si="62"/>
        <v>March</v>
      </c>
      <c r="U479" s="16">
        <f t="shared" si="63"/>
        <v>41047.83488425926</v>
      </c>
      <c r="V479" s="17">
        <f t="shared" si="64"/>
        <v>2012</v>
      </c>
      <c r="W479" s="17" t="str">
        <f t="shared" si="65"/>
        <v>May</v>
      </c>
    </row>
    <row r="480" spans="1:23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8267</v>
      </c>
      <c r="O480" t="s">
        <v>8273</v>
      </c>
      <c r="P480">
        <f t="shared" si="58"/>
        <v>0</v>
      </c>
      <c r="Q480" t="e">
        <f t="shared" si="59"/>
        <v>#DIV/0!</v>
      </c>
      <c r="R480" s="16">
        <f t="shared" si="60"/>
        <v>42065.910983796297</v>
      </c>
      <c r="S480" s="18">
        <f t="shared" si="61"/>
        <v>2015</v>
      </c>
      <c r="T480" s="17" t="str">
        <f t="shared" si="62"/>
        <v>March</v>
      </c>
      <c r="U480" s="16">
        <f t="shared" si="63"/>
        <v>42095.869317129633</v>
      </c>
      <c r="V480" s="17">
        <f t="shared" si="64"/>
        <v>2015</v>
      </c>
      <c r="W480" s="17" t="str">
        <f t="shared" si="65"/>
        <v>April</v>
      </c>
    </row>
    <row r="481" spans="1:23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8267</v>
      </c>
      <c r="O481" t="s">
        <v>8273</v>
      </c>
      <c r="P481">
        <f t="shared" si="58"/>
        <v>33</v>
      </c>
      <c r="Q481">
        <f t="shared" si="59"/>
        <v>88.8</v>
      </c>
      <c r="R481" s="16">
        <f t="shared" si="60"/>
        <v>41904.407812500001</v>
      </c>
      <c r="S481" s="18">
        <f t="shared" si="61"/>
        <v>2014</v>
      </c>
      <c r="T481" s="17" t="str">
        <f t="shared" si="62"/>
        <v>September</v>
      </c>
      <c r="U481" s="16">
        <f t="shared" si="63"/>
        <v>41964.449479166666</v>
      </c>
      <c r="V481" s="17">
        <f t="shared" si="64"/>
        <v>2014</v>
      </c>
      <c r="W481" s="17" t="str">
        <f t="shared" si="65"/>
        <v>November</v>
      </c>
    </row>
    <row r="482" spans="1:23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8267</v>
      </c>
      <c r="O482" t="s">
        <v>8273</v>
      </c>
      <c r="P482">
        <f t="shared" si="58"/>
        <v>19</v>
      </c>
      <c r="Q482">
        <f t="shared" si="59"/>
        <v>55.46</v>
      </c>
      <c r="R482" s="16">
        <f t="shared" si="60"/>
        <v>41465.500173611108</v>
      </c>
      <c r="S482" s="18">
        <f t="shared" si="61"/>
        <v>2013</v>
      </c>
      <c r="T482" s="17" t="str">
        <f t="shared" si="62"/>
        <v>July</v>
      </c>
      <c r="U482" s="16">
        <f t="shared" si="63"/>
        <v>41495.500173611108</v>
      </c>
      <c r="V482" s="17">
        <f t="shared" si="64"/>
        <v>2013</v>
      </c>
      <c r="W482" s="17" t="str">
        <f t="shared" si="65"/>
        <v>August</v>
      </c>
    </row>
    <row r="483" spans="1:23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8267</v>
      </c>
      <c r="O483" t="s">
        <v>8273</v>
      </c>
      <c r="P483">
        <f t="shared" si="58"/>
        <v>6</v>
      </c>
      <c r="Q483">
        <f t="shared" si="59"/>
        <v>87.14</v>
      </c>
      <c r="R483" s="16">
        <f t="shared" si="60"/>
        <v>41162.672326388885</v>
      </c>
      <c r="S483" s="18">
        <f t="shared" si="61"/>
        <v>2012</v>
      </c>
      <c r="T483" s="17" t="str">
        <f t="shared" si="62"/>
        <v>September</v>
      </c>
      <c r="U483" s="16">
        <f t="shared" si="63"/>
        <v>41192.672326388885</v>
      </c>
      <c r="V483" s="17">
        <f t="shared" si="64"/>
        <v>2012</v>
      </c>
      <c r="W483" s="17" t="str">
        <f t="shared" si="65"/>
        <v>October</v>
      </c>
    </row>
    <row r="484" spans="1:23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8267</v>
      </c>
      <c r="O484" t="s">
        <v>8273</v>
      </c>
      <c r="P484">
        <f t="shared" si="58"/>
        <v>0</v>
      </c>
      <c r="Q484">
        <f t="shared" si="59"/>
        <v>10</v>
      </c>
      <c r="R484" s="16">
        <f t="shared" si="60"/>
        <v>42447.896875000006</v>
      </c>
      <c r="S484" s="18">
        <f t="shared" si="61"/>
        <v>2016</v>
      </c>
      <c r="T484" s="17" t="str">
        <f t="shared" si="62"/>
        <v>March</v>
      </c>
      <c r="U484" s="16">
        <f t="shared" si="63"/>
        <v>42474.606944444444</v>
      </c>
      <c r="V484" s="17">
        <f t="shared" si="64"/>
        <v>2016</v>
      </c>
      <c r="W484" s="17" t="str">
        <f t="shared" si="65"/>
        <v>April</v>
      </c>
    </row>
    <row r="485" spans="1:23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8267</v>
      </c>
      <c r="O485" t="s">
        <v>8273</v>
      </c>
      <c r="P485">
        <f t="shared" si="58"/>
        <v>50</v>
      </c>
      <c r="Q485">
        <f t="shared" si="59"/>
        <v>51.22</v>
      </c>
      <c r="R485" s="16">
        <f t="shared" si="60"/>
        <v>41243.197592592594</v>
      </c>
      <c r="S485" s="18">
        <f t="shared" si="61"/>
        <v>2012</v>
      </c>
      <c r="T485" s="17" t="str">
        <f t="shared" si="62"/>
        <v>November</v>
      </c>
      <c r="U485" s="16">
        <f t="shared" si="63"/>
        <v>41303.197592592594</v>
      </c>
      <c r="V485" s="17">
        <f t="shared" si="64"/>
        <v>2013</v>
      </c>
      <c r="W485" s="17" t="str">
        <f t="shared" si="65"/>
        <v>January</v>
      </c>
    </row>
    <row r="486" spans="1:23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8267</v>
      </c>
      <c r="O486" t="s">
        <v>8273</v>
      </c>
      <c r="P486">
        <f t="shared" si="58"/>
        <v>0</v>
      </c>
      <c r="Q486">
        <f t="shared" si="59"/>
        <v>13.55</v>
      </c>
      <c r="R486" s="16">
        <f t="shared" si="60"/>
        <v>42272.93949074074</v>
      </c>
      <c r="S486" s="18">
        <f t="shared" si="61"/>
        <v>2015</v>
      </c>
      <c r="T486" s="17" t="str">
        <f t="shared" si="62"/>
        <v>September</v>
      </c>
      <c r="U486" s="16">
        <f t="shared" si="63"/>
        <v>42313.981157407412</v>
      </c>
      <c r="V486" s="17">
        <f t="shared" si="64"/>
        <v>2015</v>
      </c>
      <c r="W486" s="17" t="str">
        <f t="shared" si="65"/>
        <v>November</v>
      </c>
    </row>
    <row r="487" spans="1:23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8267</v>
      </c>
      <c r="O487" t="s">
        <v>8273</v>
      </c>
      <c r="P487">
        <f t="shared" si="58"/>
        <v>22</v>
      </c>
      <c r="Q487">
        <f t="shared" si="59"/>
        <v>66.52</v>
      </c>
      <c r="R487" s="16">
        <f t="shared" si="60"/>
        <v>41381.50577546296</v>
      </c>
      <c r="S487" s="18">
        <f t="shared" si="61"/>
        <v>2013</v>
      </c>
      <c r="T487" s="17" t="str">
        <f t="shared" si="62"/>
        <v>April</v>
      </c>
      <c r="U487" s="16">
        <f t="shared" si="63"/>
        <v>41411.50577546296</v>
      </c>
      <c r="V487" s="17">
        <f t="shared" si="64"/>
        <v>2013</v>
      </c>
      <c r="W487" s="17" t="str">
        <f t="shared" si="65"/>
        <v>May</v>
      </c>
    </row>
    <row r="488" spans="1:23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8267</v>
      </c>
      <c r="O488" t="s">
        <v>8273</v>
      </c>
      <c r="P488">
        <f t="shared" si="58"/>
        <v>0</v>
      </c>
      <c r="Q488">
        <f t="shared" si="59"/>
        <v>50</v>
      </c>
      <c r="R488" s="16">
        <f t="shared" si="60"/>
        <v>41761.94258101852</v>
      </c>
      <c r="S488" s="18">
        <f t="shared" si="61"/>
        <v>2014</v>
      </c>
      <c r="T488" s="17" t="str">
        <f t="shared" si="62"/>
        <v>May</v>
      </c>
      <c r="U488" s="16">
        <f t="shared" si="63"/>
        <v>41791.94258101852</v>
      </c>
      <c r="V488" s="17">
        <f t="shared" si="64"/>
        <v>2014</v>
      </c>
      <c r="W488" s="17" t="str">
        <f t="shared" si="65"/>
        <v>June</v>
      </c>
    </row>
    <row r="489" spans="1:23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8267</v>
      </c>
      <c r="O489" t="s">
        <v>8273</v>
      </c>
      <c r="P489">
        <f t="shared" si="58"/>
        <v>0</v>
      </c>
      <c r="Q489" t="e">
        <f t="shared" si="59"/>
        <v>#DIV/0!</v>
      </c>
      <c r="R489" s="16">
        <f t="shared" si="60"/>
        <v>42669.594837962963</v>
      </c>
      <c r="S489" s="18">
        <f t="shared" si="61"/>
        <v>2016</v>
      </c>
      <c r="T489" s="17" t="str">
        <f t="shared" si="62"/>
        <v>October</v>
      </c>
      <c r="U489" s="16">
        <f t="shared" si="63"/>
        <v>42729.636504629627</v>
      </c>
      <c r="V489" s="17">
        <f t="shared" si="64"/>
        <v>2016</v>
      </c>
      <c r="W489" s="17" t="str">
        <f t="shared" si="65"/>
        <v>December</v>
      </c>
    </row>
    <row r="490" spans="1:23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8267</v>
      </c>
      <c r="O490" t="s">
        <v>8273</v>
      </c>
      <c r="P490">
        <f t="shared" si="58"/>
        <v>0</v>
      </c>
      <c r="Q490" t="e">
        <f t="shared" si="59"/>
        <v>#DIV/0!</v>
      </c>
      <c r="R490" s="16">
        <f t="shared" si="60"/>
        <v>42714.054398148146</v>
      </c>
      <c r="S490" s="18">
        <f t="shared" si="61"/>
        <v>2016</v>
      </c>
      <c r="T490" s="17" t="str">
        <f t="shared" si="62"/>
        <v>December</v>
      </c>
      <c r="U490" s="16">
        <f t="shared" si="63"/>
        <v>42744.054398148146</v>
      </c>
      <c r="V490" s="17">
        <f t="shared" si="64"/>
        <v>2017</v>
      </c>
      <c r="W490" s="17" t="str">
        <f t="shared" si="65"/>
        <v>January</v>
      </c>
    </row>
    <row r="491" spans="1:23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8267</v>
      </c>
      <c r="O491" t="s">
        <v>8273</v>
      </c>
      <c r="P491">
        <f t="shared" si="58"/>
        <v>0</v>
      </c>
      <c r="Q491">
        <f t="shared" si="59"/>
        <v>71.67</v>
      </c>
      <c r="R491" s="16">
        <f t="shared" si="60"/>
        <v>40882.481666666667</v>
      </c>
      <c r="S491" s="18">
        <f t="shared" si="61"/>
        <v>2011</v>
      </c>
      <c r="T491" s="17" t="str">
        <f t="shared" si="62"/>
        <v>December</v>
      </c>
      <c r="U491" s="16">
        <f t="shared" si="63"/>
        <v>40913.481249999997</v>
      </c>
      <c r="V491" s="17">
        <f t="shared" si="64"/>
        <v>2012</v>
      </c>
      <c r="W491" s="17" t="str">
        <f t="shared" si="65"/>
        <v>January</v>
      </c>
    </row>
    <row r="492" spans="1:23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8267</v>
      </c>
      <c r="O492" t="s">
        <v>8273</v>
      </c>
      <c r="P492">
        <f t="shared" si="58"/>
        <v>0</v>
      </c>
      <c r="Q492" t="e">
        <f t="shared" si="59"/>
        <v>#DIV/0!</v>
      </c>
      <c r="R492" s="16">
        <f t="shared" si="60"/>
        <v>41113.968576388892</v>
      </c>
      <c r="S492" s="18">
        <f t="shared" si="61"/>
        <v>2012</v>
      </c>
      <c r="T492" s="17" t="str">
        <f t="shared" si="62"/>
        <v>July</v>
      </c>
      <c r="U492" s="16">
        <f t="shared" si="63"/>
        <v>41143.968576388892</v>
      </c>
      <c r="V492" s="17">
        <f t="shared" si="64"/>
        <v>2012</v>
      </c>
      <c r="W492" s="17" t="str">
        <f t="shared" si="65"/>
        <v>August</v>
      </c>
    </row>
    <row r="493" spans="1:23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8267</v>
      </c>
      <c r="O493" t="s">
        <v>8273</v>
      </c>
      <c r="P493">
        <f t="shared" si="58"/>
        <v>0</v>
      </c>
      <c r="Q493" t="e">
        <f t="shared" si="59"/>
        <v>#DIV/0!</v>
      </c>
      <c r="R493" s="16">
        <f t="shared" si="60"/>
        <v>42366.982627314821</v>
      </c>
      <c r="S493" s="18">
        <f t="shared" si="61"/>
        <v>2015</v>
      </c>
      <c r="T493" s="17" t="str">
        <f t="shared" si="62"/>
        <v>December</v>
      </c>
      <c r="U493" s="16">
        <f t="shared" si="63"/>
        <v>42396.982627314821</v>
      </c>
      <c r="V493" s="17">
        <f t="shared" si="64"/>
        <v>2016</v>
      </c>
      <c r="W493" s="17" t="str">
        <f t="shared" si="65"/>
        <v>January</v>
      </c>
    </row>
    <row r="494" spans="1:23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8267</v>
      </c>
      <c r="O494" t="s">
        <v>8273</v>
      </c>
      <c r="P494">
        <f t="shared" si="58"/>
        <v>0</v>
      </c>
      <c r="Q494" t="e">
        <f t="shared" si="59"/>
        <v>#DIV/0!</v>
      </c>
      <c r="R494" s="16">
        <f t="shared" si="60"/>
        <v>42596.03506944445</v>
      </c>
      <c r="S494" s="18">
        <f t="shared" si="61"/>
        <v>2016</v>
      </c>
      <c r="T494" s="17" t="str">
        <f t="shared" si="62"/>
        <v>August</v>
      </c>
      <c r="U494" s="16">
        <f t="shared" si="63"/>
        <v>42656.03506944445</v>
      </c>
      <c r="V494" s="17">
        <f t="shared" si="64"/>
        <v>2016</v>
      </c>
      <c r="W494" s="17" t="str">
        <f t="shared" si="65"/>
        <v>October</v>
      </c>
    </row>
    <row r="495" spans="1:23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8267</v>
      </c>
      <c r="O495" t="s">
        <v>8273</v>
      </c>
      <c r="P495">
        <f t="shared" si="58"/>
        <v>0</v>
      </c>
      <c r="Q495" t="e">
        <f t="shared" si="59"/>
        <v>#DIV/0!</v>
      </c>
      <c r="R495" s="16">
        <f t="shared" si="60"/>
        <v>42114.726134259254</v>
      </c>
      <c r="S495" s="18">
        <f t="shared" si="61"/>
        <v>2015</v>
      </c>
      <c r="T495" s="17" t="str">
        <f t="shared" si="62"/>
        <v>April</v>
      </c>
      <c r="U495" s="16">
        <f t="shared" si="63"/>
        <v>42144.726134259254</v>
      </c>
      <c r="V495" s="17">
        <f t="shared" si="64"/>
        <v>2015</v>
      </c>
      <c r="W495" s="17" t="str">
        <f t="shared" si="65"/>
        <v>May</v>
      </c>
    </row>
    <row r="496" spans="1:23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8267</v>
      </c>
      <c r="O496" t="s">
        <v>8273</v>
      </c>
      <c r="P496">
        <f t="shared" si="58"/>
        <v>0</v>
      </c>
      <c r="Q496">
        <f t="shared" si="59"/>
        <v>10.33</v>
      </c>
      <c r="R496" s="16">
        <f t="shared" si="60"/>
        <v>41799.830613425926</v>
      </c>
      <c r="S496" s="18">
        <f t="shared" si="61"/>
        <v>2014</v>
      </c>
      <c r="T496" s="17" t="str">
        <f t="shared" si="62"/>
        <v>June</v>
      </c>
      <c r="U496" s="16">
        <f t="shared" si="63"/>
        <v>41823.125</v>
      </c>
      <c r="V496" s="17">
        <f t="shared" si="64"/>
        <v>2014</v>
      </c>
      <c r="W496" s="17" t="str">
        <f t="shared" si="65"/>
        <v>July</v>
      </c>
    </row>
    <row r="497" spans="1:23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8267</v>
      </c>
      <c r="O497" t="s">
        <v>8273</v>
      </c>
      <c r="P497">
        <f t="shared" si="58"/>
        <v>0</v>
      </c>
      <c r="Q497" t="e">
        <f t="shared" si="59"/>
        <v>#DIV/0!</v>
      </c>
      <c r="R497" s="16">
        <f t="shared" si="60"/>
        <v>42171.827604166669</v>
      </c>
      <c r="S497" s="18">
        <f t="shared" si="61"/>
        <v>2015</v>
      </c>
      <c r="T497" s="17" t="str">
        <f t="shared" si="62"/>
        <v>June</v>
      </c>
      <c r="U497" s="16">
        <f t="shared" si="63"/>
        <v>42201.827604166669</v>
      </c>
      <c r="V497" s="17">
        <f t="shared" si="64"/>
        <v>2015</v>
      </c>
      <c r="W497" s="17" t="str">
        <f t="shared" si="65"/>
        <v>July</v>
      </c>
    </row>
    <row r="498" spans="1:23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8267</v>
      </c>
      <c r="O498" t="s">
        <v>8273</v>
      </c>
      <c r="P498">
        <f t="shared" si="58"/>
        <v>0</v>
      </c>
      <c r="Q498">
        <f t="shared" si="59"/>
        <v>1</v>
      </c>
      <c r="R498" s="16">
        <f t="shared" si="60"/>
        <v>41620.93141203704</v>
      </c>
      <c r="S498" s="18">
        <f t="shared" si="61"/>
        <v>2013</v>
      </c>
      <c r="T498" s="17" t="str">
        <f t="shared" si="62"/>
        <v>December</v>
      </c>
      <c r="U498" s="16">
        <f t="shared" si="63"/>
        <v>41680.93141203704</v>
      </c>
      <c r="V498" s="17">
        <f t="shared" si="64"/>
        <v>2014</v>
      </c>
      <c r="W498" s="17" t="str">
        <f t="shared" si="65"/>
        <v>February</v>
      </c>
    </row>
    <row r="499" spans="1:23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8267</v>
      </c>
      <c r="O499" t="s">
        <v>8273</v>
      </c>
      <c r="P499">
        <f t="shared" si="58"/>
        <v>1</v>
      </c>
      <c r="Q499">
        <f t="shared" si="59"/>
        <v>10</v>
      </c>
      <c r="R499" s="16">
        <f t="shared" si="60"/>
        <v>41945.037789351853</v>
      </c>
      <c r="S499" s="18">
        <f t="shared" si="61"/>
        <v>2014</v>
      </c>
      <c r="T499" s="17" t="str">
        <f t="shared" si="62"/>
        <v>November</v>
      </c>
      <c r="U499" s="16">
        <f t="shared" si="63"/>
        <v>41998.208333333328</v>
      </c>
      <c r="V499" s="17">
        <f t="shared" si="64"/>
        <v>2014</v>
      </c>
      <c r="W499" s="17" t="str">
        <f t="shared" si="65"/>
        <v>December</v>
      </c>
    </row>
    <row r="500" spans="1:23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8267</v>
      </c>
      <c r="O500" t="s">
        <v>8273</v>
      </c>
      <c r="P500">
        <f t="shared" si="58"/>
        <v>5</v>
      </c>
      <c r="Q500">
        <f t="shared" si="59"/>
        <v>136.09</v>
      </c>
      <c r="R500" s="16">
        <f t="shared" si="60"/>
        <v>40858.762141203704</v>
      </c>
      <c r="S500" s="18">
        <f t="shared" si="61"/>
        <v>2011</v>
      </c>
      <c r="T500" s="17" t="str">
        <f t="shared" si="62"/>
        <v>November</v>
      </c>
      <c r="U500" s="16">
        <f t="shared" si="63"/>
        <v>40900.762141203704</v>
      </c>
      <c r="V500" s="17">
        <f t="shared" si="64"/>
        <v>2011</v>
      </c>
      <c r="W500" s="17" t="str">
        <f t="shared" si="65"/>
        <v>December</v>
      </c>
    </row>
    <row r="501" spans="1:23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8267</v>
      </c>
      <c r="O501" t="s">
        <v>8273</v>
      </c>
      <c r="P501">
        <f t="shared" si="58"/>
        <v>10</v>
      </c>
      <c r="Q501">
        <f t="shared" si="59"/>
        <v>73.459999999999994</v>
      </c>
      <c r="R501" s="16">
        <f t="shared" si="60"/>
        <v>40043.895462962959</v>
      </c>
      <c r="S501" s="18">
        <f t="shared" si="61"/>
        <v>2009</v>
      </c>
      <c r="T501" s="17" t="str">
        <f t="shared" si="62"/>
        <v>August</v>
      </c>
      <c r="U501" s="16">
        <f t="shared" si="63"/>
        <v>40098.874305555553</v>
      </c>
      <c r="V501" s="17">
        <f t="shared" si="64"/>
        <v>2009</v>
      </c>
      <c r="W501" s="17" t="str">
        <f t="shared" si="65"/>
        <v>October</v>
      </c>
    </row>
    <row r="502" spans="1:23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8267</v>
      </c>
      <c r="O502" t="s">
        <v>8273</v>
      </c>
      <c r="P502">
        <f t="shared" si="58"/>
        <v>3</v>
      </c>
      <c r="Q502">
        <f t="shared" si="59"/>
        <v>53.75</v>
      </c>
      <c r="R502" s="16">
        <f t="shared" si="60"/>
        <v>40247.886006944449</v>
      </c>
      <c r="S502" s="18">
        <f t="shared" si="61"/>
        <v>2010</v>
      </c>
      <c r="T502" s="17" t="str">
        <f t="shared" si="62"/>
        <v>March</v>
      </c>
      <c r="U502" s="16">
        <f t="shared" si="63"/>
        <v>40306.927777777775</v>
      </c>
      <c r="V502" s="17">
        <f t="shared" si="64"/>
        <v>2010</v>
      </c>
      <c r="W502" s="17" t="str">
        <f t="shared" si="65"/>
        <v>May</v>
      </c>
    </row>
    <row r="503" spans="1:23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8267</v>
      </c>
      <c r="O503" t="s">
        <v>8273</v>
      </c>
      <c r="P503">
        <f t="shared" si="58"/>
        <v>0</v>
      </c>
      <c r="Q503" t="e">
        <f t="shared" si="59"/>
        <v>#DIV/0!</v>
      </c>
      <c r="R503" s="16">
        <f t="shared" si="60"/>
        <v>40703.234386574077</v>
      </c>
      <c r="S503" s="18">
        <f t="shared" si="61"/>
        <v>2011</v>
      </c>
      <c r="T503" s="17" t="str">
        <f t="shared" si="62"/>
        <v>June</v>
      </c>
      <c r="U503" s="16">
        <f t="shared" si="63"/>
        <v>40733.234386574077</v>
      </c>
      <c r="V503" s="17">
        <f t="shared" si="64"/>
        <v>2011</v>
      </c>
      <c r="W503" s="17" t="str">
        <f t="shared" si="65"/>
        <v>July</v>
      </c>
    </row>
    <row r="504" spans="1:23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8267</v>
      </c>
      <c r="O504" t="s">
        <v>8273</v>
      </c>
      <c r="P504">
        <f t="shared" si="58"/>
        <v>1</v>
      </c>
      <c r="Q504">
        <f t="shared" si="59"/>
        <v>57.5</v>
      </c>
      <c r="R504" s="16">
        <f t="shared" si="60"/>
        <v>40956.553530092591</v>
      </c>
      <c r="S504" s="18">
        <f t="shared" si="61"/>
        <v>2012</v>
      </c>
      <c r="T504" s="17" t="str">
        <f t="shared" si="62"/>
        <v>February</v>
      </c>
      <c r="U504" s="16">
        <f t="shared" si="63"/>
        <v>40986.511863425927</v>
      </c>
      <c r="V504" s="17">
        <f t="shared" si="64"/>
        <v>2012</v>
      </c>
      <c r="W504" s="17" t="str">
        <f t="shared" si="65"/>
        <v>March</v>
      </c>
    </row>
    <row r="505" spans="1:23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8267</v>
      </c>
      <c r="O505" t="s">
        <v>8273</v>
      </c>
      <c r="P505">
        <f t="shared" si="58"/>
        <v>2</v>
      </c>
      <c r="Q505">
        <f t="shared" si="59"/>
        <v>12.67</v>
      </c>
      <c r="R505" s="16">
        <f t="shared" si="60"/>
        <v>41991.526655092588</v>
      </c>
      <c r="S505" s="18">
        <f t="shared" si="61"/>
        <v>2014</v>
      </c>
      <c r="T505" s="17" t="str">
        <f t="shared" si="62"/>
        <v>December</v>
      </c>
      <c r="U505" s="16">
        <f t="shared" si="63"/>
        <v>42021.526655092588</v>
      </c>
      <c r="V505" s="17">
        <f t="shared" si="64"/>
        <v>2015</v>
      </c>
      <c r="W505" s="17" t="str">
        <f t="shared" si="65"/>
        <v>January</v>
      </c>
    </row>
    <row r="506" spans="1:23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8267</v>
      </c>
      <c r="O506" t="s">
        <v>8273</v>
      </c>
      <c r="P506">
        <f t="shared" si="58"/>
        <v>1</v>
      </c>
      <c r="Q506">
        <f t="shared" si="59"/>
        <v>67</v>
      </c>
      <c r="R506" s="16">
        <f t="shared" si="60"/>
        <v>40949.98364583333</v>
      </c>
      <c r="S506" s="18">
        <f t="shared" si="61"/>
        <v>2012</v>
      </c>
      <c r="T506" s="17" t="str">
        <f t="shared" si="62"/>
        <v>February</v>
      </c>
      <c r="U506" s="16">
        <f t="shared" si="63"/>
        <v>41009.941979166666</v>
      </c>
      <c r="V506" s="17">
        <f t="shared" si="64"/>
        <v>2012</v>
      </c>
      <c r="W506" s="17" t="str">
        <f t="shared" si="65"/>
        <v>April</v>
      </c>
    </row>
    <row r="507" spans="1:23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8267</v>
      </c>
      <c r="O507" t="s">
        <v>8273</v>
      </c>
      <c r="P507">
        <f t="shared" si="58"/>
        <v>0</v>
      </c>
      <c r="Q507">
        <f t="shared" si="59"/>
        <v>3.71</v>
      </c>
      <c r="R507" s="16">
        <f t="shared" si="60"/>
        <v>42318.098217592589</v>
      </c>
      <c r="S507" s="18">
        <f t="shared" si="61"/>
        <v>2015</v>
      </c>
      <c r="T507" s="17" t="str">
        <f t="shared" si="62"/>
        <v>November</v>
      </c>
      <c r="U507" s="16">
        <f t="shared" si="63"/>
        <v>42363.098217592589</v>
      </c>
      <c r="V507" s="17">
        <f t="shared" si="64"/>
        <v>2015</v>
      </c>
      <c r="W507" s="17" t="str">
        <f t="shared" si="65"/>
        <v>December</v>
      </c>
    </row>
    <row r="508" spans="1:23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8267</v>
      </c>
      <c r="O508" t="s">
        <v>8273</v>
      </c>
      <c r="P508">
        <f t="shared" si="58"/>
        <v>0</v>
      </c>
      <c r="Q508">
        <f t="shared" si="59"/>
        <v>250</v>
      </c>
      <c r="R508" s="16">
        <f t="shared" si="60"/>
        <v>41466.552314814813</v>
      </c>
      <c r="S508" s="18">
        <f t="shared" si="61"/>
        <v>2013</v>
      </c>
      <c r="T508" s="17" t="str">
        <f t="shared" si="62"/>
        <v>July</v>
      </c>
      <c r="U508" s="16">
        <f t="shared" si="63"/>
        <v>41496.552314814813</v>
      </c>
      <c r="V508" s="17">
        <f t="shared" si="64"/>
        <v>2013</v>
      </c>
      <c r="W508" s="17" t="str">
        <f t="shared" si="65"/>
        <v>August</v>
      </c>
    </row>
    <row r="509" spans="1:23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8267</v>
      </c>
      <c r="O509" t="s">
        <v>8273</v>
      </c>
      <c r="P509">
        <f t="shared" si="58"/>
        <v>3</v>
      </c>
      <c r="Q509">
        <f t="shared" si="59"/>
        <v>64</v>
      </c>
      <c r="R509" s="16">
        <f t="shared" si="60"/>
        <v>41156.958993055552</v>
      </c>
      <c r="S509" s="18">
        <f t="shared" si="61"/>
        <v>2012</v>
      </c>
      <c r="T509" s="17" t="str">
        <f t="shared" si="62"/>
        <v>September</v>
      </c>
      <c r="U509" s="16">
        <f t="shared" si="63"/>
        <v>41201.958993055552</v>
      </c>
      <c r="V509" s="17">
        <f t="shared" si="64"/>
        <v>2012</v>
      </c>
      <c r="W509" s="17" t="str">
        <f t="shared" si="65"/>
        <v>October</v>
      </c>
    </row>
    <row r="510" spans="1:23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8267</v>
      </c>
      <c r="O510" t="s">
        <v>8273</v>
      </c>
      <c r="P510">
        <f t="shared" si="58"/>
        <v>1</v>
      </c>
      <c r="Q510">
        <f t="shared" si="59"/>
        <v>133.33000000000001</v>
      </c>
      <c r="R510" s="16">
        <f t="shared" si="60"/>
        <v>40995.024317129632</v>
      </c>
      <c r="S510" s="18">
        <f t="shared" si="61"/>
        <v>2012</v>
      </c>
      <c r="T510" s="17" t="str">
        <f t="shared" si="62"/>
        <v>March</v>
      </c>
      <c r="U510" s="16">
        <f t="shared" si="63"/>
        <v>41054.593055555553</v>
      </c>
      <c r="V510" s="17">
        <f t="shared" si="64"/>
        <v>2012</v>
      </c>
      <c r="W510" s="17" t="str">
        <f t="shared" si="65"/>
        <v>May</v>
      </c>
    </row>
    <row r="511" spans="1:23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8267</v>
      </c>
      <c r="O511" t="s">
        <v>8273</v>
      </c>
      <c r="P511">
        <f t="shared" si="58"/>
        <v>0</v>
      </c>
      <c r="Q511">
        <f t="shared" si="59"/>
        <v>10</v>
      </c>
      <c r="R511" s="16">
        <f t="shared" si="60"/>
        <v>42153.631597222222</v>
      </c>
      <c r="S511" s="18">
        <f t="shared" si="61"/>
        <v>2015</v>
      </c>
      <c r="T511" s="17" t="str">
        <f t="shared" si="62"/>
        <v>May</v>
      </c>
      <c r="U511" s="16">
        <f t="shared" si="63"/>
        <v>42183.631597222222</v>
      </c>
      <c r="V511" s="17">
        <f t="shared" si="64"/>
        <v>2015</v>
      </c>
      <c r="W511" s="17" t="str">
        <f t="shared" si="65"/>
        <v>June</v>
      </c>
    </row>
    <row r="512" spans="1:23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8267</v>
      </c>
      <c r="O512" t="s">
        <v>8273</v>
      </c>
      <c r="P512">
        <f t="shared" si="58"/>
        <v>0</v>
      </c>
      <c r="Q512" t="e">
        <f t="shared" si="59"/>
        <v>#DIV/0!</v>
      </c>
      <c r="R512" s="16">
        <f t="shared" si="60"/>
        <v>42400.176377314812</v>
      </c>
      <c r="S512" s="18">
        <f t="shared" si="61"/>
        <v>2016</v>
      </c>
      <c r="T512" s="17" t="str">
        <f t="shared" si="62"/>
        <v>January</v>
      </c>
      <c r="U512" s="16">
        <f t="shared" si="63"/>
        <v>42430.176377314812</v>
      </c>
      <c r="V512" s="17">
        <f t="shared" si="64"/>
        <v>2016</v>
      </c>
      <c r="W512" s="17" t="str">
        <f t="shared" si="65"/>
        <v>March</v>
      </c>
    </row>
    <row r="513" spans="1:23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8267</v>
      </c>
      <c r="O513" t="s">
        <v>8273</v>
      </c>
      <c r="P513">
        <f t="shared" si="58"/>
        <v>3</v>
      </c>
      <c r="Q513">
        <f t="shared" si="59"/>
        <v>30</v>
      </c>
      <c r="R513" s="16">
        <f t="shared" si="60"/>
        <v>41340.303032407406</v>
      </c>
      <c r="S513" s="18">
        <f t="shared" si="61"/>
        <v>2013</v>
      </c>
      <c r="T513" s="17" t="str">
        <f t="shared" si="62"/>
        <v>March</v>
      </c>
      <c r="U513" s="16">
        <f t="shared" si="63"/>
        <v>41370.261365740742</v>
      </c>
      <c r="V513" s="17">
        <f t="shared" si="64"/>
        <v>2013</v>
      </c>
      <c r="W513" s="17" t="str">
        <f t="shared" si="65"/>
        <v>April</v>
      </c>
    </row>
    <row r="514" spans="1:23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8267</v>
      </c>
      <c r="O514" t="s">
        <v>8273</v>
      </c>
      <c r="P514">
        <f t="shared" si="58"/>
        <v>0</v>
      </c>
      <c r="Q514">
        <f t="shared" si="59"/>
        <v>5.5</v>
      </c>
      <c r="R514" s="16">
        <f t="shared" si="60"/>
        <v>42649.742210648154</v>
      </c>
      <c r="S514" s="18">
        <f t="shared" si="61"/>
        <v>2016</v>
      </c>
      <c r="T514" s="17" t="str">
        <f t="shared" si="62"/>
        <v>October</v>
      </c>
      <c r="U514" s="16">
        <f t="shared" si="63"/>
        <v>42694.783877314811</v>
      </c>
      <c r="V514" s="17">
        <f t="shared" si="64"/>
        <v>2016</v>
      </c>
      <c r="W514" s="17" t="str">
        <f t="shared" si="65"/>
        <v>November</v>
      </c>
    </row>
    <row r="515" spans="1:23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8267</v>
      </c>
      <c r="O515" t="s">
        <v>8273</v>
      </c>
      <c r="P515">
        <f t="shared" ref="P515:P578" si="66">ROUND(E515/D515*100,0)</f>
        <v>14</v>
      </c>
      <c r="Q515">
        <f t="shared" ref="Q515:Q578" si="67">ROUND(E515/L515,2)</f>
        <v>102.38</v>
      </c>
      <c r="R515" s="16">
        <f t="shared" ref="R515:R578" si="68">(((J515/60)/60)/24)+DATE(1970,1,1)</f>
        <v>42552.653993055559</v>
      </c>
      <c r="S515" s="18">
        <f t="shared" ref="S515:S578" si="69">YEAR(R515)</f>
        <v>2016</v>
      </c>
      <c r="T515" s="17" t="str">
        <f t="shared" ref="T515:T578" si="70">TEXT(R515,"mmmm")</f>
        <v>July</v>
      </c>
      <c r="U515" s="16">
        <f t="shared" ref="U515:U578" si="71">(((I515/60)/60)/24)+DATE(1970,1,1)</f>
        <v>42597.291666666672</v>
      </c>
      <c r="V515" s="17">
        <f t="shared" ref="V515:V578" si="72">YEAR(U515)</f>
        <v>2016</v>
      </c>
      <c r="W515" s="17" t="str">
        <f t="shared" ref="W515:W578" si="73">TEXT(U515,"mmmm")</f>
        <v>August</v>
      </c>
    </row>
    <row r="516" spans="1:23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8267</v>
      </c>
      <c r="O516" t="s">
        <v>8273</v>
      </c>
      <c r="P516">
        <f t="shared" si="66"/>
        <v>3</v>
      </c>
      <c r="Q516">
        <f t="shared" si="67"/>
        <v>16.670000000000002</v>
      </c>
      <c r="R516" s="16">
        <f t="shared" si="68"/>
        <v>41830.613969907405</v>
      </c>
      <c r="S516" s="18">
        <f t="shared" si="69"/>
        <v>2014</v>
      </c>
      <c r="T516" s="17" t="str">
        <f t="shared" si="70"/>
        <v>July</v>
      </c>
      <c r="U516" s="16">
        <f t="shared" si="71"/>
        <v>41860.613969907405</v>
      </c>
      <c r="V516" s="17">
        <f t="shared" si="72"/>
        <v>2014</v>
      </c>
      <c r="W516" s="17" t="str">
        <f t="shared" si="73"/>
        <v>August</v>
      </c>
    </row>
    <row r="517" spans="1:23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8267</v>
      </c>
      <c r="O517" t="s">
        <v>8273</v>
      </c>
      <c r="P517">
        <f t="shared" si="66"/>
        <v>25</v>
      </c>
      <c r="Q517">
        <f t="shared" si="67"/>
        <v>725.03</v>
      </c>
      <c r="R517" s="16">
        <f t="shared" si="68"/>
        <v>42327.490752314814</v>
      </c>
      <c r="S517" s="18">
        <f t="shared" si="69"/>
        <v>2015</v>
      </c>
      <c r="T517" s="17" t="str">
        <f t="shared" si="70"/>
        <v>November</v>
      </c>
      <c r="U517" s="16">
        <f t="shared" si="71"/>
        <v>42367.490752314814</v>
      </c>
      <c r="V517" s="17">
        <f t="shared" si="72"/>
        <v>2015</v>
      </c>
      <c r="W517" s="17" t="str">
        <f t="shared" si="73"/>
        <v>December</v>
      </c>
    </row>
    <row r="518" spans="1:23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8267</v>
      </c>
      <c r="O518" t="s">
        <v>8273</v>
      </c>
      <c r="P518">
        <f t="shared" si="66"/>
        <v>0</v>
      </c>
      <c r="Q518" t="e">
        <f t="shared" si="67"/>
        <v>#DIV/0!</v>
      </c>
      <c r="R518" s="16">
        <f t="shared" si="68"/>
        <v>42091.778703703705</v>
      </c>
      <c r="S518" s="18">
        <f t="shared" si="69"/>
        <v>2015</v>
      </c>
      <c r="T518" s="17" t="str">
        <f t="shared" si="70"/>
        <v>March</v>
      </c>
      <c r="U518" s="16">
        <f t="shared" si="71"/>
        <v>42151.778703703705</v>
      </c>
      <c r="V518" s="17">
        <f t="shared" si="72"/>
        <v>2015</v>
      </c>
      <c r="W518" s="17" t="str">
        <f t="shared" si="73"/>
        <v>May</v>
      </c>
    </row>
    <row r="519" spans="1:23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8267</v>
      </c>
      <c r="O519" t="s">
        <v>8273</v>
      </c>
      <c r="P519">
        <f t="shared" si="66"/>
        <v>1</v>
      </c>
      <c r="Q519">
        <f t="shared" si="67"/>
        <v>68.33</v>
      </c>
      <c r="R519" s="16">
        <f t="shared" si="68"/>
        <v>42738.615289351852</v>
      </c>
      <c r="S519" s="18">
        <f t="shared" si="69"/>
        <v>2017</v>
      </c>
      <c r="T519" s="17" t="str">
        <f t="shared" si="70"/>
        <v>January</v>
      </c>
      <c r="U519" s="16">
        <f t="shared" si="71"/>
        <v>42768.615289351852</v>
      </c>
      <c r="V519" s="17">
        <f t="shared" si="72"/>
        <v>2017</v>
      </c>
      <c r="W519" s="17" t="str">
        <f t="shared" si="73"/>
        <v>February</v>
      </c>
    </row>
    <row r="520" spans="1:23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8267</v>
      </c>
      <c r="O520" t="s">
        <v>8273</v>
      </c>
      <c r="P520">
        <f t="shared" si="66"/>
        <v>0</v>
      </c>
      <c r="Q520" t="e">
        <f t="shared" si="67"/>
        <v>#DIV/0!</v>
      </c>
      <c r="R520" s="16">
        <f t="shared" si="68"/>
        <v>42223.616018518514</v>
      </c>
      <c r="S520" s="18">
        <f t="shared" si="69"/>
        <v>2015</v>
      </c>
      <c r="T520" s="17" t="str">
        <f t="shared" si="70"/>
        <v>August</v>
      </c>
      <c r="U520" s="16">
        <f t="shared" si="71"/>
        <v>42253.615277777775</v>
      </c>
      <c r="V520" s="17">
        <f t="shared" si="72"/>
        <v>2015</v>
      </c>
      <c r="W520" s="17" t="str">
        <f t="shared" si="73"/>
        <v>September</v>
      </c>
    </row>
    <row r="521" spans="1:23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8267</v>
      </c>
      <c r="O521" t="s">
        <v>8273</v>
      </c>
      <c r="P521">
        <f t="shared" si="66"/>
        <v>23</v>
      </c>
      <c r="Q521">
        <f t="shared" si="67"/>
        <v>39.229999999999997</v>
      </c>
      <c r="R521" s="16">
        <f t="shared" si="68"/>
        <v>41218.391446759262</v>
      </c>
      <c r="S521" s="18">
        <f t="shared" si="69"/>
        <v>2012</v>
      </c>
      <c r="T521" s="17" t="str">
        <f t="shared" si="70"/>
        <v>November</v>
      </c>
      <c r="U521" s="16">
        <f t="shared" si="71"/>
        <v>41248.391446759262</v>
      </c>
      <c r="V521" s="17">
        <f t="shared" si="72"/>
        <v>2012</v>
      </c>
      <c r="W521" s="17" t="str">
        <f t="shared" si="73"/>
        <v>December</v>
      </c>
    </row>
    <row r="522" spans="1:23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8274</v>
      </c>
      <c r="O522" t="s">
        <v>8275</v>
      </c>
      <c r="P522">
        <f t="shared" si="66"/>
        <v>102</v>
      </c>
      <c r="Q522">
        <f t="shared" si="67"/>
        <v>150.15</v>
      </c>
      <c r="R522" s="16">
        <f t="shared" si="68"/>
        <v>42318.702094907407</v>
      </c>
      <c r="S522" s="18">
        <f t="shared" si="69"/>
        <v>2015</v>
      </c>
      <c r="T522" s="17" t="str">
        <f t="shared" si="70"/>
        <v>November</v>
      </c>
      <c r="U522" s="16">
        <f t="shared" si="71"/>
        <v>42348.702094907407</v>
      </c>
      <c r="V522" s="17">
        <f t="shared" si="72"/>
        <v>2015</v>
      </c>
      <c r="W522" s="17" t="str">
        <f t="shared" si="73"/>
        <v>December</v>
      </c>
    </row>
    <row r="523" spans="1:23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8274</v>
      </c>
      <c r="O523" t="s">
        <v>8275</v>
      </c>
      <c r="P523">
        <f t="shared" si="66"/>
        <v>105</v>
      </c>
      <c r="Q523">
        <f t="shared" si="67"/>
        <v>93.43</v>
      </c>
      <c r="R523" s="16">
        <f t="shared" si="68"/>
        <v>42646.092812499999</v>
      </c>
      <c r="S523" s="18">
        <f t="shared" si="69"/>
        <v>2016</v>
      </c>
      <c r="T523" s="17" t="str">
        <f t="shared" si="70"/>
        <v>October</v>
      </c>
      <c r="U523" s="16">
        <f t="shared" si="71"/>
        <v>42675.207638888889</v>
      </c>
      <c r="V523" s="17">
        <f t="shared" si="72"/>
        <v>2016</v>
      </c>
      <c r="W523" s="17" t="str">
        <f t="shared" si="73"/>
        <v>November</v>
      </c>
    </row>
    <row r="524" spans="1:23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8274</v>
      </c>
      <c r="O524" t="s">
        <v>8275</v>
      </c>
      <c r="P524">
        <f t="shared" si="66"/>
        <v>115</v>
      </c>
      <c r="Q524">
        <f t="shared" si="67"/>
        <v>110.97</v>
      </c>
      <c r="R524" s="16">
        <f t="shared" si="68"/>
        <v>42430.040798611109</v>
      </c>
      <c r="S524" s="18">
        <f t="shared" si="69"/>
        <v>2016</v>
      </c>
      <c r="T524" s="17" t="str">
        <f t="shared" si="70"/>
        <v>March</v>
      </c>
      <c r="U524" s="16">
        <f t="shared" si="71"/>
        <v>42449.999131944445</v>
      </c>
      <c r="V524" s="17">
        <f t="shared" si="72"/>
        <v>2016</v>
      </c>
      <c r="W524" s="17" t="str">
        <f t="shared" si="73"/>
        <v>March</v>
      </c>
    </row>
    <row r="525" spans="1:23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8274</v>
      </c>
      <c r="O525" t="s">
        <v>8275</v>
      </c>
      <c r="P525">
        <f t="shared" si="66"/>
        <v>121</v>
      </c>
      <c r="Q525">
        <f t="shared" si="67"/>
        <v>71.790000000000006</v>
      </c>
      <c r="R525" s="16">
        <f t="shared" si="68"/>
        <v>42238.13282407407</v>
      </c>
      <c r="S525" s="18">
        <f t="shared" si="69"/>
        <v>2015</v>
      </c>
      <c r="T525" s="17" t="str">
        <f t="shared" si="70"/>
        <v>August</v>
      </c>
      <c r="U525" s="16">
        <f t="shared" si="71"/>
        <v>42268.13282407407</v>
      </c>
      <c r="V525" s="17">
        <f t="shared" si="72"/>
        <v>2015</v>
      </c>
      <c r="W525" s="17" t="str">
        <f t="shared" si="73"/>
        <v>September</v>
      </c>
    </row>
    <row r="526" spans="1:23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8274</v>
      </c>
      <c r="O526" t="s">
        <v>8275</v>
      </c>
      <c r="P526">
        <f t="shared" si="66"/>
        <v>109</v>
      </c>
      <c r="Q526">
        <f t="shared" si="67"/>
        <v>29.26</v>
      </c>
      <c r="R526" s="16">
        <f t="shared" si="68"/>
        <v>42492.717233796298</v>
      </c>
      <c r="S526" s="18">
        <f t="shared" si="69"/>
        <v>2016</v>
      </c>
      <c r="T526" s="17" t="str">
        <f t="shared" si="70"/>
        <v>May</v>
      </c>
      <c r="U526" s="16">
        <f t="shared" si="71"/>
        <v>42522.717233796298</v>
      </c>
      <c r="V526" s="17">
        <f t="shared" si="72"/>
        <v>2016</v>
      </c>
      <c r="W526" s="17" t="str">
        <f t="shared" si="73"/>
        <v>June</v>
      </c>
    </row>
    <row r="527" spans="1:23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8274</v>
      </c>
      <c r="O527" t="s">
        <v>8275</v>
      </c>
      <c r="P527">
        <f t="shared" si="66"/>
        <v>100</v>
      </c>
      <c r="Q527">
        <f t="shared" si="67"/>
        <v>1000</v>
      </c>
      <c r="R527" s="16">
        <f t="shared" si="68"/>
        <v>41850.400937500002</v>
      </c>
      <c r="S527" s="18">
        <f t="shared" si="69"/>
        <v>2014</v>
      </c>
      <c r="T527" s="17" t="str">
        <f t="shared" si="70"/>
        <v>July</v>
      </c>
      <c r="U527" s="16">
        <f t="shared" si="71"/>
        <v>41895.400937500002</v>
      </c>
      <c r="V527" s="17">
        <f t="shared" si="72"/>
        <v>2014</v>
      </c>
      <c r="W527" s="17" t="str">
        <f t="shared" si="73"/>
        <v>September</v>
      </c>
    </row>
    <row r="528" spans="1:23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8274</v>
      </c>
      <c r="O528" t="s">
        <v>8275</v>
      </c>
      <c r="P528">
        <f t="shared" si="66"/>
        <v>114</v>
      </c>
      <c r="Q528">
        <f t="shared" si="67"/>
        <v>74.349999999999994</v>
      </c>
      <c r="R528" s="16">
        <f t="shared" si="68"/>
        <v>42192.591944444444</v>
      </c>
      <c r="S528" s="18">
        <f t="shared" si="69"/>
        <v>2015</v>
      </c>
      <c r="T528" s="17" t="str">
        <f t="shared" si="70"/>
        <v>July</v>
      </c>
      <c r="U528" s="16">
        <f t="shared" si="71"/>
        <v>42223.708333333328</v>
      </c>
      <c r="V528" s="17">
        <f t="shared" si="72"/>
        <v>2015</v>
      </c>
      <c r="W528" s="17" t="str">
        <f t="shared" si="73"/>
        <v>August</v>
      </c>
    </row>
    <row r="529" spans="1:23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8274</v>
      </c>
      <c r="O529" t="s">
        <v>8275</v>
      </c>
      <c r="P529">
        <f t="shared" si="66"/>
        <v>101</v>
      </c>
      <c r="Q529">
        <f t="shared" si="67"/>
        <v>63.83</v>
      </c>
      <c r="R529" s="16">
        <f t="shared" si="68"/>
        <v>42753.205625000002</v>
      </c>
      <c r="S529" s="18">
        <f t="shared" si="69"/>
        <v>2017</v>
      </c>
      <c r="T529" s="17" t="str">
        <f t="shared" si="70"/>
        <v>January</v>
      </c>
      <c r="U529" s="16">
        <f t="shared" si="71"/>
        <v>42783.670138888891</v>
      </c>
      <c r="V529" s="17">
        <f t="shared" si="72"/>
        <v>2017</v>
      </c>
      <c r="W529" s="17" t="str">
        <f t="shared" si="73"/>
        <v>February</v>
      </c>
    </row>
    <row r="530" spans="1:23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8274</v>
      </c>
      <c r="O530" t="s">
        <v>8275</v>
      </c>
      <c r="P530">
        <f t="shared" si="66"/>
        <v>116</v>
      </c>
      <c r="Q530">
        <f t="shared" si="67"/>
        <v>44.33</v>
      </c>
      <c r="R530" s="16">
        <f t="shared" si="68"/>
        <v>42155.920219907406</v>
      </c>
      <c r="S530" s="18">
        <f t="shared" si="69"/>
        <v>2015</v>
      </c>
      <c r="T530" s="17" t="str">
        <f t="shared" si="70"/>
        <v>May</v>
      </c>
      <c r="U530" s="16">
        <f t="shared" si="71"/>
        <v>42176.888888888891</v>
      </c>
      <c r="V530" s="17">
        <f t="shared" si="72"/>
        <v>2015</v>
      </c>
      <c r="W530" s="17" t="str">
        <f t="shared" si="73"/>
        <v>June</v>
      </c>
    </row>
    <row r="531" spans="1:23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8274</v>
      </c>
      <c r="O531" t="s">
        <v>8275</v>
      </c>
      <c r="P531">
        <f t="shared" si="66"/>
        <v>130</v>
      </c>
      <c r="Q531">
        <f t="shared" si="67"/>
        <v>86.94</v>
      </c>
      <c r="R531" s="16">
        <f t="shared" si="68"/>
        <v>42725.031180555554</v>
      </c>
      <c r="S531" s="18">
        <f t="shared" si="69"/>
        <v>2016</v>
      </c>
      <c r="T531" s="17" t="str">
        <f t="shared" si="70"/>
        <v>December</v>
      </c>
      <c r="U531" s="16">
        <f t="shared" si="71"/>
        <v>42746.208333333328</v>
      </c>
      <c r="V531" s="17">
        <f t="shared" si="72"/>
        <v>2017</v>
      </c>
      <c r="W531" s="17" t="str">
        <f t="shared" si="73"/>
        <v>January</v>
      </c>
    </row>
    <row r="532" spans="1:23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8274</v>
      </c>
      <c r="O532" t="s">
        <v>8275</v>
      </c>
      <c r="P532">
        <f t="shared" si="66"/>
        <v>108</v>
      </c>
      <c r="Q532">
        <f t="shared" si="67"/>
        <v>126.55</v>
      </c>
      <c r="R532" s="16">
        <f t="shared" si="68"/>
        <v>42157.591064814813</v>
      </c>
      <c r="S532" s="18">
        <f t="shared" si="69"/>
        <v>2015</v>
      </c>
      <c r="T532" s="17" t="str">
        <f t="shared" si="70"/>
        <v>June</v>
      </c>
      <c r="U532" s="16">
        <f t="shared" si="71"/>
        <v>42179.083333333328</v>
      </c>
      <c r="V532" s="17">
        <f t="shared" si="72"/>
        <v>2015</v>
      </c>
      <c r="W532" s="17" t="str">
        <f t="shared" si="73"/>
        <v>June</v>
      </c>
    </row>
    <row r="533" spans="1:23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8274</v>
      </c>
      <c r="O533" t="s">
        <v>8275</v>
      </c>
      <c r="P533">
        <f t="shared" si="66"/>
        <v>100</v>
      </c>
      <c r="Q533">
        <f t="shared" si="67"/>
        <v>129.03</v>
      </c>
      <c r="R533" s="16">
        <f t="shared" si="68"/>
        <v>42676.065150462964</v>
      </c>
      <c r="S533" s="18">
        <f t="shared" si="69"/>
        <v>2016</v>
      </c>
      <c r="T533" s="17" t="str">
        <f t="shared" si="70"/>
        <v>November</v>
      </c>
      <c r="U533" s="16">
        <f t="shared" si="71"/>
        <v>42721.290972222225</v>
      </c>
      <c r="V533" s="17">
        <f t="shared" si="72"/>
        <v>2016</v>
      </c>
      <c r="W533" s="17" t="str">
        <f t="shared" si="73"/>
        <v>December</v>
      </c>
    </row>
    <row r="534" spans="1:23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8274</v>
      </c>
      <c r="O534" t="s">
        <v>8275</v>
      </c>
      <c r="P534">
        <f t="shared" si="66"/>
        <v>123</v>
      </c>
      <c r="Q534">
        <f t="shared" si="67"/>
        <v>71.239999999999995</v>
      </c>
      <c r="R534" s="16">
        <f t="shared" si="68"/>
        <v>42473.007037037038</v>
      </c>
      <c r="S534" s="18">
        <f t="shared" si="69"/>
        <v>2016</v>
      </c>
      <c r="T534" s="17" t="str">
        <f t="shared" si="70"/>
        <v>April</v>
      </c>
      <c r="U534" s="16">
        <f t="shared" si="71"/>
        <v>42503.007037037038</v>
      </c>
      <c r="V534" s="17">
        <f t="shared" si="72"/>
        <v>2016</v>
      </c>
      <c r="W534" s="17" t="str">
        <f t="shared" si="73"/>
        <v>May</v>
      </c>
    </row>
    <row r="535" spans="1:23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8274</v>
      </c>
      <c r="O535" t="s">
        <v>8275</v>
      </c>
      <c r="P535">
        <f t="shared" si="66"/>
        <v>100</v>
      </c>
      <c r="Q535">
        <f t="shared" si="67"/>
        <v>117.88</v>
      </c>
      <c r="R535" s="16">
        <f t="shared" si="68"/>
        <v>42482.43478009259</v>
      </c>
      <c r="S535" s="18">
        <f t="shared" si="69"/>
        <v>2016</v>
      </c>
      <c r="T535" s="17" t="str">
        <f t="shared" si="70"/>
        <v>April</v>
      </c>
      <c r="U535" s="16">
        <f t="shared" si="71"/>
        <v>42506.43478009259</v>
      </c>
      <c r="V535" s="17">
        <f t="shared" si="72"/>
        <v>2016</v>
      </c>
      <c r="W535" s="17" t="str">
        <f t="shared" si="73"/>
        <v>May</v>
      </c>
    </row>
    <row r="536" spans="1:23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8274</v>
      </c>
      <c r="O536" t="s">
        <v>8275</v>
      </c>
      <c r="P536">
        <f t="shared" si="66"/>
        <v>105</v>
      </c>
      <c r="Q536">
        <f t="shared" si="67"/>
        <v>327.08</v>
      </c>
      <c r="R536" s="16">
        <f t="shared" si="68"/>
        <v>42270.810995370368</v>
      </c>
      <c r="S536" s="18">
        <f t="shared" si="69"/>
        <v>2015</v>
      </c>
      <c r="T536" s="17" t="str">
        <f t="shared" si="70"/>
        <v>September</v>
      </c>
      <c r="U536" s="16">
        <f t="shared" si="71"/>
        <v>42309.958333333328</v>
      </c>
      <c r="V536" s="17">
        <f t="shared" si="72"/>
        <v>2015</v>
      </c>
      <c r="W536" s="17" t="str">
        <f t="shared" si="73"/>
        <v>November</v>
      </c>
    </row>
    <row r="537" spans="1:23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8274</v>
      </c>
      <c r="O537" t="s">
        <v>8275</v>
      </c>
      <c r="P537">
        <f t="shared" si="66"/>
        <v>103</v>
      </c>
      <c r="Q537">
        <f t="shared" si="67"/>
        <v>34.75</v>
      </c>
      <c r="R537" s="16">
        <f t="shared" si="68"/>
        <v>42711.545196759253</v>
      </c>
      <c r="S537" s="18">
        <f t="shared" si="69"/>
        <v>2016</v>
      </c>
      <c r="T537" s="17" t="str">
        <f t="shared" si="70"/>
        <v>December</v>
      </c>
      <c r="U537" s="16">
        <f t="shared" si="71"/>
        <v>42741.545196759253</v>
      </c>
      <c r="V537" s="17">
        <f t="shared" si="72"/>
        <v>2017</v>
      </c>
      <c r="W537" s="17" t="str">
        <f t="shared" si="73"/>
        <v>January</v>
      </c>
    </row>
    <row r="538" spans="1:23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8274</v>
      </c>
      <c r="O538" t="s">
        <v>8275</v>
      </c>
      <c r="P538">
        <f t="shared" si="66"/>
        <v>118</v>
      </c>
      <c r="Q538">
        <f t="shared" si="67"/>
        <v>100.06</v>
      </c>
      <c r="R538" s="16">
        <f t="shared" si="68"/>
        <v>42179.344988425932</v>
      </c>
      <c r="S538" s="18">
        <f t="shared" si="69"/>
        <v>2015</v>
      </c>
      <c r="T538" s="17" t="str">
        <f t="shared" si="70"/>
        <v>June</v>
      </c>
      <c r="U538" s="16">
        <f t="shared" si="71"/>
        <v>42219.75</v>
      </c>
      <c r="V538" s="17">
        <f t="shared" si="72"/>
        <v>2015</v>
      </c>
      <c r="W538" s="17" t="str">
        <f t="shared" si="73"/>
        <v>August</v>
      </c>
    </row>
    <row r="539" spans="1:23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8274</v>
      </c>
      <c r="O539" t="s">
        <v>8275</v>
      </c>
      <c r="P539">
        <f t="shared" si="66"/>
        <v>121</v>
      </c>
      <c r="Q539">
        <f t="shared" si="67"/>
        <v>40.85</v>
      </c>
      <c r="R539" s="16">
        <f t="shared" si="68"/>
        <v>42282.768414351856</v>
      </c>
      <c r="S539" s="18">
        <f t="shared" si="69"/>
        <v>2015</v>
      </c>
      <c r="T539" s="17" t="str">
        <f t="shared" si="70"/>
        <v>October</v>
      </c>
      <c r="U539" s="16">
        <f t="shared" si="71"/>
        <v>42312.810081018513</v>
      </c>
      <c r="V539" s="17">
        <f t="shared" si="72"/>
        <v>2015</v>
      </c>
      <c r="W539" s="17" t="str">
        <f t="shared" si="73"/>
        <v>November</v>
      </c>
    </row>
    <row r="540" spans="1:23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8274</v>
      </c>
      <c r="O540" t="s">
        <v>8275</v>
      </c>
      <c r="P540">
        <f t="shared" si="66"/>
        <v>302</v>
      </c>
      <c r="Q540">
        <f t="shared" si="67"/>
        <v>252.02</v>
      </c>
      <c r="R540" s="16">
        <f t="shared" si="68"/>
        <v>42473.794710648144</v>
      </c>
      <c r="S540" s="18">
        <f t="shared" si="69"/>
        <v>2016</v>
      </c>
      <c r="T540" s="17" t="str">
        <f t="shared" si="70"/>
        <v>April</v>
      </c>
      <c r="U540" s="16">
        <f t="shared" si="71"/>
        <v>42503.794710648144</v>
      </c>
      <c r="V540" s="17">
        <f t="shared" si="72"/>
        <v>2016</v>
      </c>
      <c r="W540" s="17" t="str">
        <f t="shared" si="73"/>
        <v>May</v>
      </c>
    </row>
    <row r="541" spans="1:23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8274</v>
      </c>
      <c r="O541" t="s">
        <v>8275</v>
      </c>
      <c r="P541">
        <f t="shared" si="66"/>
        <v>101</v>
      </c>
      <c r="Q541">
        <f t="shared" si="67"/>
        <v>25.16</v>
      </c>
      <c r="R541" s="16">
        <f t="shared" si="68"/>
        <v>42535.049849537041</v>
      </c>
      <c r="S541" s="18">
        <f t="shared" si="69"/>
        <v>2016</v>
      </c>
      <c r="T541" s="17" t="str">
        <f t="shared" si="70"/>
        <v>June</v>
      </c>
      <c r="U541" s="16">
        <f t="shared" si="71"/>
        <v>42556.049849537041</v>
      </c>
      <c r="V541" s="17">
        <f t="shared" si="72"/>
        <v>2016</v>
      </c>
      <c r="W541" s="17" t="str">
        <f t="shared" si="73"/>
        <v>July</v>
      </c>
    </row>
    <row r="542" spans="1:23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8276</v>
      </c>
      <c r="O542" t="s">
        <v>8277</v>
      </c>
      <c r="P542">
        <f t="shared" si="66"/>
        <v>0</v>
      </c>
      <c r="Q542">
        <f t="shared" si="67"/>
        <v>1</v>
      </c>
      <c r="R542" s="16">
        <f t="shared" si="68"/>
        <v>42009.817199074074</v>
      </c>
      <c r="S542" s="18">
        <f t="shared" si="69"/>
        <v>2015</v>
      </c>
      <c r="T542" s="17" t="str">
        <f t="shared" si="70"/>
        <v>January</v>
      </c>
      <c r="U542" s="16">
        <f t="shared" si="71"/>
        <v>42039.817199074074</v>
      </c>
      <c r="V542" s="17">
        <f t="shared" si="72"/>
        <v>2015</v>
      </c>
      <c r="W542" s="17" t="str">
        <f t="shared" si="73"/>
        <v>February</v>
      </c>
    </row>
    <row r="543" spans="1:23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8276</v>
      </c>
      <c r="O543" t="s">
        <v>8277</v>
      </c>
      <c r="P543">
        <f t="shared" si="66"/>
        <v>1</v>
      </c>
      <c r="Q543">
        <f t="shared" si="67"/>
        <v>25</v>
      </c>
      <c r="R543" s="16">
        <f t="shared" si="68"/>
        <v>42276.046689814815</v>
      </c>
      <c r="S543" s="18">
        <f t="shared" si="69"/>
        <v>2015</v>
      </c>
      <c r="T543" s="17" t="str">
        <f t="shared" si="70"/>
        <v>September</v>
      </c>
      <c r="U543" s="16">
        <f t="shared" si="71"/>
        <v>42306.046689814815</v>
      </c>
      <c r="V543" s="17">
        <f t="shared" si="72"/>
        <v>2015</v>
      </c>
      <c r="W543" s="17" t="str">
        <f t="shared" si="73"/>
        <v>October</v>
      </c>
    </row>
    <row r="544" spans="1:23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8276</v>
      </c>
      <c r="O544" t="s">
        <v>8277</v>
      </c>
      <c r="P544">
        <f t="shared" si="66"/>
        <v>0</v>
      </c>
      <c r="Q544">
        <f t="shared" si="67"/>
        <v>1</v>
      </c>
      <c r="R544" s="16">
        <f t="shared" si="68"/>
        <v>42433.737453703703</v>
      </c>
      <c r="S544" s="18">
        <f t="shared" si="69"/>
        <v>2016</v>
      </c>
      <c r="T544" s="17" t="str">
        <f t="shared" si="70"/>
        <v>March</v>
      </c>
      <c r="U544" s="16">
        <f t="shared" si="71"/>
        <v>42493.695787037039</v>
      </c>
      <c r="V544" s="17">
        <f t="shared" si="72"/>
        <v>2016</v>
      </c>
      <c r="W544" s="17" t="str">
        <f t="shared" si="73"/>
        <v>May</v>
      </c>
    </row>
    <row r="545" spans="1:23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8276</v>
      </c>
      <c r="O545" t="s">
        <v>8277</v>
      </c>
      <c r="P545">
        <f t="shared" si="66"/>
        <v>0</v>
      </c>
      <c r="Q545">
        <f t="shared" si="67"/>
        <v>35</v>
      </c>
      <c r="R545" s="16">
        <f t="shared" si="68"/>
        <v>41914.092152777775</v>
      </c>
      <c r="S545" s="18">
        <f t="shared" si="69"/>
        <v>2014</v>
      </c>
      <c r="T545" s="17" t="str">
        <f t="shared" si="70"/>
        <v>October</v>
      </c>
      <c r="U545" s="16">
        <f t="shared" si="71"/>
        <v>41944.092152777775</v>
      </c>
      <c r="V545" s="17">
        <f t="shared" si="72"/>
        <v>2014</v>
      </c>
      <c r="W545" s="17" t="str">
        <f t="shared" si="73"/>
        <v>November</v>
      </c>
    </row>
    <row r="546" spans="1:23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8276</v>
      </c>
      <c r="O546" t="s">
        <v>8277</v>
      </c>
      <c r="P546">
        <f t="shared" si="66"/>
        <v>1</v>
      </c>
      <c r="Q546">
        <f t="shared" si="67"/>
        <v>3</v>
      </c>
      <c r="R546" s="16">
        <f t="shared" si="68"/>
        <v>42525.656944444447</v>
      </c>
      <c r="S546" s="18">
        <f t="shared" si="69"/>
        <v>2016</v>
      </c>
      <c r="T546" s="17" t="str">
        <f t="shared" si="70"/>
        <v>June</v>
      </c>
      <c r="U546" s="16">
        <f t="shared" si="71"/>
        <v>42555.656944444447</v>
      </c>
      <c r="V546" s="17">
        <f t="shared" si="72"/>
        <v>2016</v>
      </c>
      <c r="W546" s="17" t="str">
        <f t="shared" si="73"/>
        <v>July</v>
      </c>
    </row>
    <row r="547" spans="1:23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8276</v>
      </c>
      <c r="O547" t="s">
        <v>8277</v>
      </c>
      <c r="P547">
        <f t="shared" si="66"/>
        <v>27</v>
      </c>
      <c r="Q547">
        <f t="shared" si="67"/>
        <v>402.71</v>
      </c>
      <c r="R547" s="16">
        <f t="shared" si="68"/>
        <v>42283.592465277776</v>
      </c>
      <c r="S547" s="18">
        <f t="shared" si="69"/>
        <v>2015</v>
      </c>
      <c r="T547" s="17" t="str">
        <f t="shared" si="70"/>
        <v>October</v>
      </c>
      <c r="U547" s="16">
        <f t="shared" si="71"/>
        <v>42323.634131944447</v>
      </c>
      <c r="V547" s="17">
        <f t="shared" si="72"/>
        <v>2015</v>
      </c>
      <c r="W547" s="17" t="str">
        <f t="shared" si="73"/>
        <v>November</v>
      </c>
    </row>
    <row r="548" spans="1:23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8276</v>
      </c>
      <c r="O548" t="s">
        <v>8277</v>
      </c>
      <c r="P548">
        <f t="shared" si="66"/>
        <v>0</v>
      </c>
      <c r="Q548">
        <f t="shared" si="67"/>
        <v>26</v>
      </c>
      <c r="R548" s="16">
        <f t="shared" si="68"/>
        <v>42249.667997685188</v>
      </c>
      <c r="S548" s="18">
        <f t="shared" si="69"/>
        <v>2015</v>
      </c>
      <c r="T548" s="17" t="str">
        <f t="shared" si="70"/>
        <v>September</v>
      </c>
      <c r="U548" s="16">
        <f t="shared" si="71"/>
        <v>42294.667997685188</v>
      </c>
      <c r="V548" s="17">
        <f t="shared" si="72"/>
        <v>2015</v>
      </c>
      <c r="W548" s="17" t="str">
        <f t="shared" si="73"/>
        <v>October</v>
      </c>
    </row>
    <row r="549" spans="1:23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8276</v>
      </c>
      <c r="O549" t="s">
        <v>8277</v>
      </c>
      <c r="P549">
        <f t="shared" si="66"/>
        <v>0</v>
      </c>
      <c r="Q549" t="e">
        <f t="shared" si="67"/>
        <v>#DIV/0!</v>
      </c>
      <c r="R549" s="16">
        <f t="shared" si="68"/>
        <v>42380.696342592593</v>
      </c>
      <c r="S549" s="18">
        <f t="shared" si="69"/>
        <v>2016</v>
      </c>
      <c r="T549" s="17" t="str">
        <f t="shared" si="70"/>
        <v>January</v>
      </c>
      <c r="U549" s="16">
        <f t="shared" si="71"/>
        <v>42410.696342592593</v>
      </c>
      <c r="V549" s="17">
        <f t="shared" si="72"/>
        <v>2016</v>
      </c>
      <c r="W549" s="17" t="str">
        <f t="shared" si="73"/>
        <v>February</v>
      </c>
    </row>
    <row r="550" spans="1:23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8276</v>
      </c>
      <c r="O550" t="s">
        <v>8277</v>
      </c>
      <c r="P550">
        <f t="shared" si="66"/>
        <v>0</v>
      </c>
      <c r="Q550">
        <f t="shared" si="67"/>
        <v>9</v>
      </c>
      <c r="R550" s="16">
        <f t="shared" si="68"/>
        <v>42276.903333333335</v>
      </c>
      <c r="S550" s="18">
        <f t="shared" si="69"/>
        <v>2015</v>
      </c>
      <c r="T550" s="17" t="str">
        <f t="shared" si="70"/>
        <v>September</v>
      </c>
      <c r="U550" s="16">
        <f t="shared" si="71"/>
        <v>42306.903333333335</v>
      </c>
      <c r="V550" s="17">
        <f t="shared" si="72"/>
        <v>2015</v>
      </c>
      <c r="W550" s="17" t="str">
        <f t="shared" si="73"/>
        <v>October</v>
      </c>
    </row>
    <row r="551" spans="1:23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8276</v>
      </c>
      <c r="O551" t="s">
        <v>8277</v>
      </c>
      <c r="P551">
        <f t="shared" si="66"/>
        <v>3</v>
      </c>
      <c r="Q551">
        <f t="shared" si="67"/>
        <v>8.5</v>
      </c>
      <c r="R551" s="16">
        <f t="shared" si="68"/>
        <v>42163.636828703704</v>
      </c>
      <c r="S551" s="18">
        <f t="shared" si="69"/>
        <v>2015</v>
      </c>
      <c r="T551" s="17" t="str">
        <f t="shared" si="70"/>
        <v>June</v>
      </c>
      <c r="U551" s="16">
        <f t="shared" si="71"/>
        <v>42193.636828703704</v>
      </c>
      <c r="V551" s="17">
        <f t="shared" si="72"/>
        <v>2015</v>
      </c>
      <c r="W551" s="17" t="str">
        <f t="shared" si="73"/>
        <v>July</v>
      </c>
    </row>
    <row r="552" spans="1:23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8276</v>
      </c>
      <c r="O552" t="s">
        <v>8277</v>
      </c>
      <c r="P552">
        <f t="shared" si="66"/>
        <v>1</v>
      </c>
      <c r="Q552">
        <f t="shared" si="67"/>
        <v>8.75</v>
      </c>
      <c r="R552" s="16">
        <f t="shared" si="68"/>
        <v>42753.678761574076</v>
      </c>
      <c r="S552" s="18">
        <f t="shared" si="69"/>
        <v>2017</v>
      </c>
      <c r="T552" s="17" t="str">
        <f t="shared" si="70"/>
        <v>January</v>
      </c>
      <c r="U552" s="16">
        <f t="shared" si="71"/>
        <v>42766.208333333328</v>
      </c>
      <c r="V552" s="17">
        <f t="shared" si="72"/>
        <v>2017</v>
      </c>
      <c r="W552" s="17" t="str">
        <f t="shared" si="73"/>
        <v>January</v>
      </c>
    </row>
    <row r="553" spans="1:23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8276</v>
      </c>
      <c r="O553" t="s">
        <v>8277</v>
      </c>
      <c r="P553">
        <f t="shared" si="66"/>
        <v>5</v>
      </c>
      <c r="Q553">
        <f t="shared" si="67"/>
        <v>135.04</v>
      </c>
      <c r="R553" s="16">
        <f t="shared" si="68"/>
        <v>42173.275740740741</v>
      </c>
      <c r="S553" s="18">
        <f t="shared" si="69"/>
        <v>2015</v>
      </c>
      <c r="T553" s="17" t="str">
        <f t="shared" si="70"/>
        <v>June</v>
      </c>
      <c r="U553" s="16">
        <f t="shared" si="71"/>
        <v>42217.745138888888</v>
      </c>
      <c r="V553" s="17">
        <f t="shared" si="72"/>
        <v>2015</v>
      </c>
      <c r="W553" s="17" t="str">
        <f t="shared" si="73"/>
        <v>August</v>
      </c>
    </row>
    <row r="554" spans="1:23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8276</v>
      </c>
      <c r="O554" t="s">
        <v>8277</v>
      </c>
      <c r="P554">
        <f t="shared" si="66"/>
        <v>0</v>
      </c>
      <c r="Q554" t="e">
        <f t="shared" si="67"/>
        <v>#DIV/0!</v>
      </c>
      <c r="R554" s="16">
        <f t="shared" si="68"/>
        <v>42318.616851851853</v>
      </c>
      <c r="S554" s="18">
        <f t="shared" si="69"/>
        <v>2015</v>
      </c>
      <c r="T554" s="17" t="str">
        <f t="shared" si="70"/>
        <v>November</v>
      </c>
      <c r="U554" s="16">
        <f t="shared" si="71"/>
        <v>42378.616851851853</v>
      </c>
      <c r="V554" s="17">
        <f t="shared" si="72"/>
        <v>2016</v>
      </c>
      <c r="W554" s="17" t="str">
        <f t="shared" si="73"/>
        <v>January</v>
      </c>
    </row>
    <row r="555" spans="1:23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8276</v>
      </c>
      <c r="O555" t="s">
        <v>8277</v>
      </c>
      <c r="P555">
        <f t="shared" si="66"/>
        <v>0</v>
      </c>
      <c r="Q555">
        <f t="shared" si="67"/>
        <v>20.5</v>
      </c>
      <c r="R555" s="16">
        <f t="shared" si="68"/>
        <v>41927.71980324074</v>
      </c>
      <c r="S555" s="18">
        <f t="shared" si="69"/>
        <v>2014</v>
      </c>
      <c r="T555" s="17" t="str">
        <f t="shared" si="70"/>
        <v>October</v>
      </c>
      <c r="U555" s="16">
        <f t="shared" si="71"/>
        <v>41957.761469907404</v>
      </c>
      <c r="V555" s="17">
        <f t="shared" si="72"/>
        <v>2014</v>
      </c>
      <c r="W555" s="17" t="str">
        <f t="shared" si="73"/>
        <v>November</v>
      </c>
    </row>
    <row r="556" spans="1:23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8276</v>
      </c>
      <c r="O556" t="s">
        <v>8277</v>
      </c>
      <c r="P556">
        <f t="shared" si="66"/>
        <v>37</v>
      </c>
      <c r="Q556">
        <f t="shared" si="67"/>
        <v>64.36</v>
      </c>
      <c r="R556" s="16">
        <f t="shared" si="68"/>
        <v>41901.684861111113</v>
      </c>
      <c r="S556" s="18">
        <f t="shared" si="69"/>
        <v>2014</v>
      </c>
      <c r="T556" s="17" t="str">
        <f t="shared" si="70"/>
        <v>September</v>
      </c>
      <c r="U556" s="16">
        <f t="shared" si="71"/>
        <v>41931.684861111113</v>
      </c>
      <c r="V556" s="17">
        <f t="shared" si="72"/>
        <v>2014</v>
      </c>
      <c r="W556" s="17" t="str">
        <f t="shared" si="73"/>
        <v>October</v>
      </c>
    </row>
    <row r="557" spans="1:23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8276</v>
      </c>
      <c r="O557" t="s">
        <v>8277</v>
      </c>
      <c r="P557">
        <f t="shared" si="66"/>
        <v>0</v>
      </c>
      <c r="Q557" t="e">
        <f t="shared" si="67"/>
        <v>#DIV/0!</v>
      </c>
      <c r="R557" s="16">
        <f t="shared" si="68"/>
        <v>42503.353506944448</v>
      </c>
      <c r="S557" s="18">
        <f t="shared" si="69"/>
        <v>2016</v>
      </c>
      <c r="T557" s="17" t="str">
        <f t="shared" si="70"/>
        <v>May</v>
      </c>
      <c r="U557" s="16">
        <f t="shared" si="71"/>
        <v>42533.353506944448</v>
      </c>
      <c r="V557" s="17">
        <f t="shared" si="72"/>
        <v>2016</v>
      </c>
      <c r="W557" s="17" t="str">
        <f t="shared" si="73"/>
        <v>June</v>
      </c>
    </row>
    <row r="558" spans="1:23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8276</v>
      </c>
      <c r="O558" t="s">
        <v>8277</v>
      </c>
      <c r="P558">
        <f t="shared" si="66"/>
        <v>3</v>
      </c>
      <c r="Q558">
        <f t="shared" si="67"/>
        <v>200</v>
      </c>
      <c r="R558" s="16">
        <f t="shared" si="68"/>
        <v>42345.860150462962</v>
      </c>
      <c r="S558" s="18">
        <f t="shared" si="69"/>
        <v>2015</v>
      </c>
      <c r="T558" s="17" t="str">
        <f t="shared" si="70"/>
        <v>December</v>
      </c>
      <c r="U558" s="16">
        <f t="shared" si="71"/>
        <v>42375.860150462962</v>
      </c>
      <c r="V558" s="17">
        <f t="shared" si="72"/>
        <v>2016</v>
      </c>
      <c r="W558" s="17" t="str">
        <f t="shared" si="73"/>
        <v>January</v>
      </c>
    </row>
    <row r="559" spans="1:23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8276</v>
      </c>
      <c r="O559" t="s">
        <v>8277</v>
      </c>
      <c r="P559">
        <f t="shared" si="66"/>
        <v>1</v>
      </c>
      <c r="Q559">
        <f t="shared" si="67"/>
        <v>68.3</v>
      </c>
      <c r="R559" s="16">
        <f t="shared" si="68"/>
        <v>42676.942164351851</v>
      </c>
      <c r="S559" s="18">
        <f t="shared" si="69"/>
        <v>2016</v>
      </c>
      <c r="T559" s="17" t="str">
        <f t="shared" si="70"/>
        <v>November</v>
      </c>
      <c r="U559" s="16">
        <f t="shared" si="71"/>
        <v>42706.983831018515</v>
      </c>
      <c r="V559" s="17">
        <f t="shared" si="72"/>
        <v>2016</v>
      </c>
      <c r="W559" s="17" t="str">
        <f t="shared" si="73"/>
        <v>December</v>
      </c>
    </row>
    <row r="560" spans="1:23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8276</v>
      </c>
      <c r="O560" t="s">
        <v>8277</v>
      </c>
      <c r="P560">
        <f t="shared" si="66"/>
        <v>0</v>
      </c>
      <c r="Q560" t="e">
        <f t="shared" si="67"/>
        <v>#DIV/0!</v>
      </c>
      <c r="R560" s="16">
        <f t="shared" si="68"/>
        <v>42057.883159722223</v>
      </c>
      <c r="S560" s="18">
        <f t="shared" si="69"/>
        <v>2015</v>
      </c>
      <c r="T560" s="17" t="str">
        <f t="shared" si="70"/>
        <v>February</v>
      </c>
      <c r="U560" s="16">
        <f t="shared" si="71"/>
        <v>42087.841493055559</v>
      </c>
      <c r="V560" s="17">
        <f t="shared" si="72"/>
        <v>2015</v>
      </c>
      <c r="W560" s="17" t="str">
        <f t="shared" si="73"/>
        <v>March</v>
      </c>
    </row>
    <row r="561" spans="1:23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8276</v>
      </c>
      <c r="O561" t="s">
        <v>8277</v>
      </c>
      <c r="P561">
        <f t="shared" si="66"/>
        <v>0</v>
      </c>
      <c r="Q561">
        <f t="shared" si="67"/>
        <v>50</v>
      </c>
      <c r="R561" s="16">
        <f t="shared" si="68"/>
        <v>42321.283101851848</v>
      </c>
      <c r="S561" s="18">
        <f t="shared" si="69"/>
        <v>2015</v>
      </c>
      <c r="T561" s="17" t="str">
        <f t="shared" si="70"/>
        <v>November</v>
      </c>
      <c r="U561" s="16">
        <f t="shared" si="71"/>
        <v>42351.283101851848</v>
      </c>
      <c r="V561" s="17">
        <f t="shared" si="72"/>
        <v>2015</v>
      </c>
      <c r="W561" s="17" t="str">
        <f t="shared" si="73"/>
        <v>December</v>
      </c>
    </row>
    <row r="562" spans="1:23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8276</v>
      </c>
      <c r="O562" t="s">
        <v>8277</v>
      </c>
      <c r="P562">
        <f t="shared" si="66"/>
        <v>0</v>
      </c>
      <c r="Q562">
        <f t="shared" si="67"/>
        <v>4</v>
      </c>
      <c r="R562" s="16">
        <f t="shared" si="68"/>
        <v>41960.771354166667</v>
      </c>
      <c r="S562" s="18">
        <f t="shared" si="69"/>
        <v>2014</v>
      </c>
      <c r="T562" s="17" t="str">
        <f t="shared" si="70"/>
        <v>November</v>
      </c>
      <c r="U562" s="16">
        <f t="shared" si="71"/>
        <v>41990.771354166667</v>
      </c>
      <c r="V562" s="17">
        <f t="shared" si="72"/>
        <v>2014</v>
      </c>
      <c r="W562" s="17" t="str">
        <f t="shared" si="73"/>
        <v>December</v>
      </c>
    </row>
    <row r="563" spans="1:23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8276</v>
      </c>
      <c r="O563" t="s">
        <v>8277</v>
      </c>
      <c r="P563">
        <f t="shared" si="66"/>
        <v>0</v>
      </c>
      <c r="Q563">
        <f t="shared" si="67"/>
        <v>27.5</v>
      </c>
      <c r="R563" s="16">
        <f t="shared" si="68"/>
        <v>42268.658715277779</v>
      </c>
      <c r="S563" s="18">
        <f t="shared" si="69"/>
        <v>2015</v>
      </c>
      <c r="T563" s="17" t="str">
        <f t="shared" si="70"/>
        <v>September</v>
      </c>
      <c r="U563" s="16">
        <f t="shared" si="71"/>
        <v>42303.658715277779</v>
      </c>
      <c r="V563" s="17">
        <f t="shared" si="72"/>
        <v>2015</v>
      </c>
      <c r="W563" s="17" t="str">
        <f t="shared" si="73"/>
        <v>October</v>
      </c>
    </row>
    <row r="564" spans="1:23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8276</v>
      </c>
      <c r="O564" t="s">
        <v>8277</v>
      </c>
      <c r="P564">
        <f t="shared" si="66"/>
        <v>0</v>
      </c>
      <c r="Q564" t="e">
        <f t="shared" si="67"/>
        <v>#DIV/0!</v>
      </c>
      <c r="R564" s="16">
        <f t="shared" si="68"/>
        <v>42692.389062500006</v>
      </c>
      <c r="S564" s="18">
        <f t="shared" si="69"/>
        <v>2016</v>
      </c>
      <c r="T564" s="17" t="str">
        <f t="shared" si="70"/>
        <v>November</v>
      </c>
      <c r="U564" s="16">
        <f t="shared" si="71"/>
        <v>42722.389062500006</v>
      </c>
      <c r="V564" s="17">
        <f t="shared" si="72"/>
        <v>2016</v>
      </c>
      <c r="W564" s="17" t="str">
        <f t="shared" si="73"/>
        <v>December</v>
      </c>
    </row>
    <row r="565" spans="1:23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8276</v>
      </c>
      <c r="O565" t="s">
        <v>8277</v>
      </c>
      <c r="P565">
        <f t="shared" si="66"/>
        <v>0</v>
      </c>
      <c r="Q565">
        <f t="shared" si="67"/>
        <v>34</v>
      </c>
      <c r="R565" s="16">
        <f t="shared" si="68"/>
        <v>42022.069988425923</v>
      </c>
      <c r="S565" s="18">
        <f t="shared" si="69"/>
        <v>2015</v>
      </c>
      <c r="T565" s="17" t="str">
        <f t="shared" si="70"/>
        <v>January</v>
      </c>
      <c r="U565" s="16">
        <f t="shared" si="71"/>
        <v>42052.069988425923</v>
      </c>
      <c r="V565" s="17">
        <f t="shared" si="72"/>
        <v>2015</v>
      </c>
      <c r="W565" s="17" t="str">
        <f t="shared" si="73"/>
        <v>February</v>
      </c>
    </row>
    <row r="566" spans="1:23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8276</v>
      </c>
      <c r="O566" t="s">
        <v>8277</v>
      </c>
      <c r="P566">
        <f t="shared" si="66"/>
        <v>0</v>
      </c>
      <c r="Q566">
        <f t="shared" si="67"/>
        <v>1</v>
      </c>
      <c r="R566" s="16">
        <f t="shared" si="68"/>
        <v>42411.942997685182</v>
      </c>
      <c r="S566" s="18">
        <f t="shared" si="69"/>
        <v>2016</v>
      </c>
      <c r="T566" s="17" t="str">
        <f t="shared" si="70"/>
        <v>February</v>
      </c>
      <c r="U566" s="16">
        <f t="shared" si="71"/>
        <v>42441.942997685182</v>
      </c>
      <c r="V566" s="17">
        <f t="shared" si="72"/>
        <v>2016</v>
      </c>
      <c r="W566" s="17" t="str">
        <f t="shared" si="73"/>
        <v>March</v>
      </c>
    </row>
    <row r="567" spans="1:23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8276</v>
      </c>
      <c r="O567" t="s">
        <v>8277</v>
      </c>
      <c r="P567">
        <f t="shared" si="66"/>
        <v>0</v>
      </c>
      <c r="Q567" t="e">
        <f t="shared" si="67"/>
        <v>#DIV/0!</v>
      </c>
      <c r="R567" s="16">
        <f t="shared" si="68"/>
        <v>42165.785289351858</v>
      </c>
      <c r="S567" s="18">
        <f t="shared" si="69"/>
        <v>2015</v>
      </c>
      <c r="T567" s="17" t="str">
        <f t="shared" si="70"/>
        <v>June</v>
      </c>
      <c r="U567" s="16">
        <f t="shared" si="71"/>
        <v>42195.785289351858</v>
      </c>
      <c r="V567" s="17">
        <f t="shared" si="72"/>
        <v>2015</v>
      </c>
      <c r="W567" s="17" t="str">
        <f t="shared" si="73"/>
        <v>July</v>
      </c>
    </row>
    <row r="568" spans="1:23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8276</v>
      </c>
      <c r="O568" t="s">
        <v>8277</v>
      </c>
      <c r="P568">
        <f t="shared" si="66"/>
        <v>0</v>
      </c>
      <c r="Q568">
        <f t="shared" si="67"/>
        <v>1</v>
      </c>
      <c r="R568" s="16">
        <f t="shared" si="68"/>
        <v>42535.68440972222</v>
      </c>
      <c r="S568" s="18">
        <f t="shared" si="69"/>
        <v>2016</v>
      </c>
      <c r="T568" s="17" t="str">
        <f t="shared" si="70"/>
        <v>June</v>
      </c>
      <c r="U568" s="16">
        <f t="shared" si="71"/>
        <v>42565.68440972222</v>
      </c>
      <c r="V568" s="17">
        <f t="shared" si="72"/>
        <v>2016</v>
      </c>
      <c r="W568" s="17" t="str">
        <f t="shared" si="73"/>
        <v>July</v>
      </c>
    </row>
    <row r="569" spans="1:23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8276</v>
      </c>
      <c r="O569" t="s">
        <v>8277</v>
      </c>
      <c r="P569">
        <f t="shared" si="66"/>
        <v>0</v>
      </c>
      <c r="Q569" t="e">
        <f t="shared" si="67"/>
        <v>#DIV/0!</v>
      </c>
      <c r="R569" s="16">
        <f t="shared" si="68"/>
        <v>41975.842523148152</v>
      </c>
      <c r="S569" s="18">
        <f t="shared" si="69"/>
        <v>2014</v>
      </c>
      <c r="T569" s="17" t="str">
        <f t="shared" si="70"/>
        <v>December</v>
      </c>
      <c r="U569" s="16">
        <f t="shared" si="71"/>
        <v>42005.842523148152</v>
      </c>
      <c r="V569" s="17">
        <f t="shared" si="72"/>
        <v>2015</v>
      </c>
      <c r="W569" s="17" t="str">
        <f t="shared" si="73"/>
        <v>January</v>
      </c>
    </row>
    <row r="570" spans="1:23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8276</v>
      </c>
      <c r="O570" t="s">
        <v>8277</v>
      </c>
      <c r="P570">
        <f t="shared" si="66"/>
        <v>1</v>
      </c>
      <c r="Q570">
        <f t="shared" si="67"/>
        <v>49</v>
      </c>
      <c r="R570" s="16">
        <f t="shared" si="68"/>
        <v>42348.9215625</v>
      </c>
      <c r="S570" s="18">
        <f t="shared" si="69"/>
        <v>2015</v>
      </c>
      <c r="T570" s="17" t="str">
        <f t="shared" si="70"/>
        <v>December</v>
      </c>
      <c r="U570" s="16">
        <f t="shared" si="71"/>
        <v>42385.458333333328</v>
      </c>
      <c r="V570" s="17">
        <f t="shared" si="72"/>
        <v>2016</v>
      </c>
      <c r="W570" s="17" t="str">
        <f t="shared" si="73"/>
        <v>January</v>
      </c>
    </row>
    <row r="571" spans="1:23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8276</v>
      </c>
      <c r="O571" t="s">
        <v>8277</v>
      </c>
      <c r="P571">
        <f t="shared" si="66"/>
        <v>1</v>
      </c>
      <c r="Q571">
        <f t="shared" si="67"/>
        <v>20</v>
      </c>
      <c r="R571" s="16">
        <f t="shared" si="68"/>
        <v>42340.847361111111</v>
      </c>
      <c r="S571" s="18">
        <f t="shared" si="69"/>
        <v>2015</v>
      </c>
      <c r="T571" s="17" t="str">
        <f t="shared" si="70"/>
        <v>December</v>
      </c>
      <c r="U571" s="16">
        <f t="shared" si="71"/>
        <v>42370.847361111111</v>
      </c>
      <c r="V571" s="17">
        <f t="shared" si="72"/>
        <v>2016</v>
      </c>
      <c r="W571" s="17" t="str">
        <f t="shared" si="73"/>
        <v>January</v>
      </c>
    </row>
    <row r="572" spans="1:23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8276</v>
      </c>
      <c r="O572" t="s">
        <v>8277</v>
      </c>
      <c r="P572">
        <f t="shared" si="66"/>
        <v>0</v>
      </c>
      <c r="Q572">
        <f t="shared" si="67"/>
        <v>142</v>
      </c>
      <c r="R572" s="16">
        <f t="shared" si="68"/>
        <v>42388.798252314817</v>
      </c>
      <c r="S572" s="18">
        <f t="shared" si="69"/>
        <v>2016</v>
      </c>
      <c r="T572" s="17" t="str">
        <f t="shared" si="70"/>
        <v>January</v>
      </c>
      <c r="U572" s="16">
        <f t="shared" si="71"/>
        <v>42418.798252314817</v>
      </c>
      <c r="V572" s="17">
        <f t="shared" si="72"/>
        <v>2016</v>
      </c>
      <c r="W572" s="17" t="str">
        <f t="shared" si="73"/>
        <v>February</v>
      </c>
    </row>
    <row r="573" spans="1:23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8276</v>
      </c>
      <c r="O573" t="s">
        <v>8277</v>
      </c>
      <c r="P573">
        <f t="shared" si="66"/>
        <v>0</v>
      </c>
      <c r="Q573">
        <f t="shared" si="67"/>
        <v>53</v>
      </c>
      <c r="R573" s="16">
        <f t="shared" si="68"/>
        <v>42192.816238425927</v>
      </c>
      <c r="S573" s="18">
        <f t="shared" si="69"/>
        <v>2015</v>
      </c>
      <c r="T573" s="17" t="str">
        <f t="shared" si="70"/>
        <v>July</v>
      </c>
      <c r="U573" s="16">
        <f t="shared" si="71"/>
        <v>42212.165972222225</v>
      </c>
      <c r="V573" s="17">
        <f t="shared" si="72"/>
        <v>2015</v>
      </c>
      <c r="W573" s="17" t="str">
        <f t="shared" si="73"/>
        <v>July</v>
      </c>
    </row>
    <row r="574" spans="1:23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8276</v>
      </c>
      <c r="O574" t="s">
        <v>8277</v>
      </c>
      <c r="P574">
        <f t="shared" si="66"/>
        <v>0</v>
      </c>
      <c r="Q574" t="e">
        <f t="shared" si="67"/>
        <v>#DIV/0!</v>
      </c>
      <c r="R574" s="16">
        <f t="shared" si="68"/>
        <v>42282.71629629629</v>
      </c>
      <c r="S574" s="18">
        <f t="shared" si="69"/>
        <v>2015</v>
      </c>
      <c r="T574" s="17" t="str">
        <f t="shared" si="70"/>
        <v>October</v>
      </c>
      <c r="U574" s="16">
        <f t="shared" si="71"/>
        <v>42312.757962962962</v>
      </c>
      <c r="V574" s="17">
        <f t="shared" si="72"/>
        <v>2015</v>
      </c>
      <c r="W574" s="17" t="str">
        <f t="shared" si="73"/>
        <v>November</v>
      </c>
    </row>
    <row r="575" spans="1:23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8276</v>
      </c>
      <c r="O575" t="s">
        <v>8277</v>
      </c>
      <c r="P575">
        <f t="shared" si="66"/>
        <v>0</v>
      </c>
      <c r="Q575">
        <f t="shared" si="67"/>
        <v>38.44</v>
      </c>
      <c r="R575" s="16">
        <f t="shared" si="68"/>
        <v>41963.050127314811</v>
      </c>
      <c r="S575" s="18">
        <f t="shared" si="69"/>
        <v>2014</v>
      </c>
      <c r="T575" s="17" t="str">
        <f t="shared" si="70"/>
        <v>November</v>
      </c>
      <c r="U575" s="16">
        <f t="shared" si="71"/>
        <v>42022.05</v>
      </c>
      <c r="V575" s="17">
        <f t="shared" si="72"/>
        <v>2015</v>
      </c>
      <c r="W575" s="17" t="str">
        <f t="shared" si="73"/>
        <v>January</v>
      </c>
    </row>
    <row r="576" spans="1:23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8276</v>
      </c>
      <c r="O576" t="s">
        <v>8277</v>
      </c>
      <c r="P576">
        <f t="shared" si="66"/>
        <v>1</v>
      </c>
      <c r="Q576">
        <f t="shared" si="67"/>
        <v>20</v>
      </c>
      <c r="R576" s="16">
        <f t="shared" si="68"/>
        <v>42632.443368055552</v>
      </c>
      <c r="S576" s="18">
        <f t="shared" si="69"/>
        <v>2016</v>
      </c>
      <c r="T576" s="17" t="str">
        <f t="shared" si="70"/>
        <v>September</v>
      </c>
      <c r="U576" s="16">
        <f t="shared" si="71"/>
        <v>42662.443368055552</v>
      </c>
      <c r="V576" s="17">
        <f t="shared" si="72"/>
        <v>2016</v>
      </c>
      <c r="W576" s="17" t="str">
        <f t="shared" si="73"/>
        <v>October</v>
      </c>
    </row>
    <row r="577" spans="1:23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8276</v>
      </c>
      <c r="O577" t="s">
        <v>8277</v>
      </c>
      <c r="P577">
        <f t="shared" si="66"/>
        <v>0</v>
      </c>
      <c r="Q577">
        <f t="shared" si="67"/>
        <v>64.75</v>
      </c>
      <c r="R577" s="16">
        <f t="shared" si="68"/>
        <v>42138.692627314813</v>
      </c>
      <c r="S577" s="18">
        <f t="shared" si="69"/>
        <v>2015</v>
      </c>
      <c r="T577" s="17" t="str">
        <f t="shared" si="70"/>
        <v>May</v>
      </c>
      <c r="U577" s="16">
        <f t="shared" si="71"/>
        <v>42168.692627314813</v>
      </c>
      <c r="V577" s="17">
        <f t="shared" si="72"/>
        <v>2015</v>
      </c>
      <c r="W577" s="17" t="str">
        <f t="shared" si="73"/>
        <v>June</v>
      </c>
    </row>
    <row r="578" spans="1:23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8276</v>
      </c>
      <c r="O578" t="s">
        <v>8277</v>
      </c>
      <c r="P578">
        <f t="shared" si="66"/>
        <v>0</v>
      </c>
      <c r="Q578">
        <f t="shared" si="67"/>
        <v>1</v>
      </c>
      <c r="R578" s="16">
        <f t="shared" si="68"/>
        <v>42031.471666666665</v>
      </c>
      <c r="S578" s="18">
        <f t="shared" si="69"/>
        <v>2015</v>
      </c>
      <c r="T578" s="17" t="str">
        <f t="shared" si="70"/>
        <v>January</v>
      </c>
      <c r="U578" s="16">
        <f t="shared" si="71"/>
        <v>42091.43</v>
      </c>
      <c r="V578" s="17">
        <f t="shared" si="72"/>
        <v>2015</v>
      </c>
      <c r="W578" s="17" t="str">
        <f t="shared" si="73"/>
        <v>March</v>
      </c>
    </row>
    <row r="579" spans="1:23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8276</v>
      </c>
      <c r="O579" t="s">
        <v>8277</v>
      </c>
      <c r="P579">
        <f t="shared" ref="P579:P642" si="74">ROUND(E579/D579*100,0)</f>
        <v>0</v>
      </c>
      <c r="Q579">
        <f t="shared" ref="Q579:Q642" si="75">ROUND(E579/L579,2)</f>
        <v>10</v>
      </c>
      <c r="R579" s="16">
        <f t="shared" ref="R579:R642" si="76">(((J579/60)/60)/24)+DATE(1970,1,1)</f>
        <v>42450.589143518519</v>
      </c>
      <c r="S579" s="18">
        <f t="shared" ref="S579:S642" si="77">YEAR(R579)</f>
        <v>2016</v>
      </c>
      <c r="T579" s="17" t="str">
        <f t="shared" ref="T579:T642" si="78">TEXT(R579,"mmmm")</f>
        <v>March</v>
      </c>
      <c r="U579" s="16">
        <f t="shared" ref="U579:U642" si="79">(((I579/60)/60)/24)+DATE(1970,1,1)</f>
        <v>42510.589143518519</v>
      </c>
      <c r="V579" s="17">
        <f t="shared" ref="V579:V642" si="80">YEAR(U579)</f>
        <v>2016</v>
      </c>
      <c r="W579" s="17" t="str">
        <f t="shared" ref="W579:W642" si="81">TEXT(U579,"mmmm")</f>
        <v>May</v>
      </c>
    </row>
    <row r="580" spans="1:23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8276</v>
      </c>
      <c r="O580" t="s">
        <v>8277</v>
      </c>
      <c r="P580">
        <f t="shared" si="74"/>
        <v>0</v>
      </c>
      <c r="Q580">
        <f t="shared" si="75"/>
        <v>2</v>
      </c>
      <c r="R580" s="16">
        <f t="shared" si="76"/>
        <v>42230.578622685185</v>
      </c>
      <c r="S580" s="18">
        <f t="shared" si="77"/>
        <v>2015</v>
      </c>
      <c r="T580" s="17" t="str">
        <f t="shared" si="78"/>
        <v>August</v>
      </c>
      <c r="U580" s="16">
        <f t="shared" si="79"/>
        <v>42254.578622685185</v>
      </c>
      <c r="V580" s="17">
        <f t="shared" si="80"/>
        <v>2015</v>
      </c>
      <c r="W580" s="17" t="str">
        <f t="shared" si="81"/>
        <v>September</v>
      </c>
    </row>
    <row r="581" spans="1:23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8276</v>
      </c>
      <c r="O581" t="s">
        <v>8277</v>
      </c>
      <c r="P581">
        <f t="shared" si="74"/>
        <v>1</v>
      </c>
      <c r="Q581">
        <f t="shared" si="75"/>
        <v>35</v>
      </c>
      <c r="R581" s="16">
        <f t="shared" si="76"/>
        <v>41968.852118055554</v>
      </c>
      <c r="S581" s="18">
        <f t="shared" si="77"/>
        <v>2014</v>
      </c>
      <c r="T581" s="17" t="str">
        <f t="shared" si="78"/>
        <v>November</v>
      </c>
      <c r="U581" s="16">
        <f t="shared" si="79"/>
        <v>41998.852118055554</v>
      </c>
      <c r="V581" s="17">
        <f t="shared" si="80"/>
        <v>2014</v>
      </c>
      <c r="W581" s="17" t="str">
        <f t="shared" si="81"/>
        <v>December</v>
      </c>
    </row>
    <row r="582" spans="1:23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8276</v>
      </c>
      <c r="O582" t="s">
        <v>8277</v>
      </c>
      <c r="P582">
        <f t="shared" si="74"/>
        <v>0</v>
      </c>
      <c r="Q582">
        <f t="shared" si="75"/>
        <v>1</v>
      </c>
      <c r="R582" s="16">
        <f t="shared" si="76"/>
        <v>42605.908182870371</v>
      </c>
      <c r="S582" s="18">
        <f t="shared" si="77"/>
        <v>2016</v>
      </c>
      <c r="T582" s="17" t="str">
        <f t="shared" si="78"/>
        <v>August</v>
      </c>
      <c r="U582" s="16">
        <f t="shared" si="79"/>
        <v>42635.908182870371</v>
      </c>
      <c r="V582" s="17">
        <f t="shared" si="80"/>
        <v>2016</v>
      </c>
      <c r="W582" s="17" t="str">
        <f t="shared" si="81"/>
        <v>September</v>
      </c>
    </row>
    <row r="583" spans="1:23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8276</v>
      </c>
      <c r="O583" t="s">
        <v>8277</v>
      </c>
      <c r="P583">
        <f t="shared" si="74"/>
        <v>0</v>
      </c>
      <c r="Q583" t="e">
        <f t="shared" si="75"/>
        <v>#DIV/0!</v>
      </c>
      <c r="R583" s="16">
        <f t="shared" si="76"/>
        <v>42188.012777777782</v>
      </c>
      <c r="S583" s="18">
        <f t="shared" si="77"/>
        <v>2015</v>
      </c>
      <c r="T583" s="17" t="str">
        <f t="shared" si="78"/>
        <v>July</v>
      </c>
      <c r="U583" s="16">
        <f t="shared" si="79"/>
        <v>42218.012777777782</v>
      </c>
      <c r="V583" s="17">
        <f t="shared" si="80"/>
        <v>2015</v>
      </c>
      <c r="W583" s="17" t="str">
        <f t="shared" si="81"/>
        <v>August</v>
      </c>
    </row>
    <row r="584" spans="1:23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8276</v>
      </c>
      <c r="O584" t="s">
        <v>8277</v>
      </c>
      <c r="P584">
        <f t="shared" si="74"/>
        <v>0</v>
      </c>
      <c r="Q584" t="e">
        <f t="shared" si="75"/>
        <v>#DIV/0!</v>
      </c>
      <c r="R584" s="16">
        <f t="shared" si="76"/>
        <v>42055.739803240736</v>
      </c>
      <c r="S584" s="18">
        <f t="shared" si="77"/>
        <v>2015</v>
      </c>
      <c r="T584" s="17" t="str">
        <f t="shared" si="78"/>
        <v>February</v>
      </c>
      <c r="U584" s="16">
        <f t="shared" si="79"/>
        <v>42078.75</v>
      </c>
      <c r="V584" s="17">
        <f t="shared" si="80"/>
        <v>2015</v>
      </c>
      <c r="W584" s="17" t="str">
        <f t="shared" si="81"/>
        <v>March</v>
      </c>
    </row>
    <row r="585" spans="1:23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8276</v>
      </c>
      <c r="O585" t="s">
        <v>8277</v>
      </c>
      <c r="P585">
        <f t="shared" si="74"/>
        <v>0</v>
      </c>
      <c r="Q585">
        <f t="shared" si="75"/>
        <v>1</v>
      </c>
      <c r="R585" s="16">
        <f t="shared" si="76"/>
        <v>42052.93850694444</v>
      </c>
      <c r="S585" s="18">
        <f t="shared" si="77"/>
        <v>2015</v>
      </c>
      <c r="T585" s="17" t="str">
        <f t="shared" si="78"/>
        <v>February</v>
      </c>
      <c r="U585" s="16">
        <f t="shared" si="79"/>
        <v>42082.896840277783</v>
      </c>
      <c r="V585" s="17">
        <f t="shared" si="80"/>
        <v>2015</v>
      </c>
      <c r="W585" s="17" t="str">
        <f t="shared" si="81"/>
        <v>March</v>
      </c>
    </row>
    <row r="586" spans="1:23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8276</v>
      </c>
      <c r="O586" t="s">
        <v>8277</v>
      </c>
      <c r="P586">
        <f t="shared" si="74"/>
        <v>1</v>
      </c>
      <c r="Q586">
        <f t="shared" si="75"/>
        <v>5</v>
      </c>
      <c r="R586" s="16">
        <f t="shared" si="76"/>
        <v>42049.716620370367</v>
      </c>
      <c r="S586" s="18">
        <f t="shared" si="77"/>
        <v>2015</v>
      </c>
      <c r="T586" s="17" t="str">
        <f t="shared" si="78"/>
        <v>February</v>
      </c>
      <c r="U586" s="16">
        <f t="shared" si="79"/>
        <v>42079.674953703703</v>
      </c>
      <c r="V586" s="17">
        <f t="shared" si="80"/>
        <v>2015</v>
      </c>
      <c r="W586" s="17" t="str">
        <f t="shared" si="81"/>
        <v>March</v>
      </c>
    </row>
    <row r="587" spans="1:23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8276</v>
      </c>
      <c r="O587" t="s">
        <v>8277</v>
      </c>
      <c r="P587">
        <f t="shared" si="74"/>
        <v>0</v>
      </c>
      <c r="Q587" t="e">
        <f t="shared" si="75"/>
        <v>#DIV/0!</v>
      </c>
      <c r="R587" s="16">
        <f t="shared" si="76"/>
        <v>42283.3909375</v>
      </c>
      <c r="S587" s="18">
        <f t="shared" si="77"/>
        <v>2015</v>
      </c>
      <c r="T587" s="17" t="str">
        <f t="shared" si="78"/>
        <v>October</v>
      </c>
      <c r="U587" s="16">
        <f t="shared" si="79"/>
        <v>42339</v>
      </c>
      <c r="V587" s="17">
        <f t="shared" si="80"/>
        <v>2015</v>
      </c>
      <c r="W587" s="17" t="str">
        <f t="shared" si="81"/>
        <v>December</v>
      </c>
    </row>
    <row r="588" spans="1:23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8276</v>
      </c>
      <c r="O588" t="s">
        <v>8277</v>
      </c>
      <c r="P588">
        <f t="shared" si="74"/>
        <v>1</v>
      </c>
      <c r="Q588">
        <f t="shared" si="75"/>
        <v>14</v>
      </c>
      <c r="R588" s="16">
        <f t="shared" si="76"/>
        <v>42020.854247685187</v>
      </c>
      <c r="S588" s="18">
        <f t="shared" si="77"/>
        <v>2015</v>
      </c>
      <c r="T588" s="17" t="str">
        <f t="shared" si="78"/>
        <v>January</v>
      </c>
      <c r="U588" s="16">
        <f t="shared" si="79"/>
        <v>42050.854247685187</v>
      </c>
      <c r="V588" s="17">
        <f t="shared" si="80"/>
        <v>2015</v>
      </c>
      <c r="W588" s="17" t="str">
        <f t="shared" si="81"/>
        <v>February</v>
      </c>
    </row>
    <row r="589" spans="1:23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8276</v>
      </c>
      <c r="O589" t="s">
        <v>8277</v>
      </c>
      <c r="P589">
        <f t="shared" si="74"/>
        <v>9</v>
      </c>
      <c r="Q589">
        <f t="shared" si="75"/>
        <v>389.29</v>
      </c>
      <c r="R589" s="16">
        <f t="shared" si="76"/>
        <v>42080.757326388892</v>
      </c>
      <c r="S589" s="18">
        <f t="shared" si="77"/>
        <v>2015</v>
      </c>
      <c r="T589" s="17" t="str">
        <f t="shared" si="78"/>
        <v>March</v>
      </c>
      <c r="U589" s="16">
        <f t="shared" si="79"/>
        <v>42110.757326388892</v>
      </c>
      <c r="V589" s="17">
        <f t="shared" si="80"/>
        <v>2015</v>
      </c>
      <c r="W589" s="17" t="str">
        <f t="shared" si="81"/>
        <v>April</v>
      </c>
    </row>
    <row r="590" spans="1:23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8276</v>
      </c>
      <c r="O590" t="s">
        <v>8277</v>
      </c>
      <c r="P590">
        <f t="shared" si="74"/>
        <v>3</v>
      </c>
      <c r="Q590">
        <f t="shared" si="75"/>
        <v>150.5</v>
      </c>
      <c r="R590" s="16">
        <f t="shared" si="76"/>
        <v>42631.769513888896</v>
      </c>
      <c r="S590" s="18">
        <f t="shared" si="77"/>
        <v>2016</v>
      </c>
      <c r="T590" s="17" t="str">
        <f t="shared" si="78"/>
        <v>September</v>
      </c>
      <c r="U590" s="16">
        <f t="shared" si="79"/>
        <v>42691.811180555553</v>
      </c>
      <c r="V590" s="17">
        <f t="shared" si="80"/>
        <v>2016</v>
      </c>
      <c r="W590" s="17" t="str">
        <f t="shared" si="81"/>
        <v>November</v>
      </c>
    </row>
    <row r="591" spans="1:23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8276</v>
      </c>
      <c r="O591" t="s">
        <v>8277</v>
      </c>
      <c r="P591">
        <f t="shared" si="74"/>
        <v>0</v>
      </c>
      <c r="Q591">
        <f t="shared" si="75"/>
        <v>1</v>
      </c>
      <c r="R591" s="16">
        <f t="shared" si="76"/>
        <v>42178.614571759259</v>
      </c>
      <c r="S591" s="18">
        <f t="shared" si="77"/>
        <v>2015</v>
      </c>
      <c r="T591" s="17" t="str">
        <f t="shared" si="78"/>
        <v>June</v>
      </c>
      <c r="U591" s="16">
        <f t="shared" si="79"/>
        <v>42193.614571759259</v>
      </c>
      <c r="V591" s="17">
        <f t="shared" si="80"/>
        <v>2015</v>
      </c>
      <c r="W591" s="17" t="str">
        <f t="shared" si="81"/>
        <v>July</v>
      </c>
    </row>
    <row r="592" spans="1:23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8276</v>
      </c>
      <c r="O592" t="s">
        <v>8277</v>
      </c>
      <c r="P592">
        <f t="shared" si="74"/>
        <v>4</v>
      </c>
      <c r="Q592">
        <f t="shared" si="75"/>
        <v>24.78</v>
      </c>
      <c r="R592" s="16">
        <f t="shared" si="76"/>
        <v>42377.554756944446</v>
      </c>
      <c r="S592" s="18">
        <f t="shared" si="77"/>
        <v>2016</v>
      </c>
      <c r="T592" s="17" t="str">
        <f t="shared" si="78"/>
        <v>January</v>
      </c>
      <c r="U592" s="16">
        <f t="shared" si="79"/>
        <v>42408.542361111111</v>
      </c>
      <c r="V592" s="17">
        <f t="shared" si="80"/>
        <v>2016</v>
      </c>
      <c r="W592" s="17" t="str">
        <f t="shared" si="81"/>
        <v>February</v>
      </c>
    </row>
    <row r="593" spans="1:23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8276</v>
      </c>
      <c r="O593" t="s">
        <v>8277</v>
      </c>
      <c r="P593">
        <f t="shared" si="74"/>
        <v>0</v>
      </c>
      <c r="Q593">
        <f t="shared" si="75"/>
        <v>30.5</v>
      </c>
      <c r="R593" s="16">
        <f t="shared" si="76"/>
        <v>42177.543171296296</v>
      </c>
      <c r="S593" s="18">
        <f t="shared" si="77"/>
        <v>2015</v>
      </c>
      <c r="T593" s="17" t="str">
        <f t="shared" si="78"/>
        <v>June</v>
      </c>
      <c r="U593" s="16">
        <f t="shared" si="79"/>
        <v>42207.543171296296</v>
      </c>
      <c r="V593" s="17">
        <f t="shared" si="80"/>
        <v>2015</v>
      </c>
      <c r="W593" s="17" t="str">
        <f t="shared" si="81"/>
        <v>July</v>
      </c>
    </row>
    <row r="594" spans="1:23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8276</v>
      </c>
      <c r="O594" t="s">
        <v>8277</v>
      </c>
      <c r="P594">
        <f t="shared" si="74"/>
        <v>3</v>
      </c>
      <c r="Q594">
        <f t="shared" si="75"/>
        <v>250</v>
      </c>
      <c r="R594" s="16">
        <f t="shared" si="76"/>
        <v>41946.232175925928</v>
      </c>
      <c r="S594" s="18">
        <f t="shared" si="77"/>
        <v>2014</v>
      </c>
      <c r="T594" s="17" t="str">
        <f t="shared" si="78"/>
        <v>November</v>
      </c>
      <c r="U594" s="16">
        <f t="shared" si="79"/>
        <v>41976.232175925921</v>
      </c>
      <c r="V594" s="17">
        <f t="shared" si="80"/>
        <v>2014</v>
      </c>
      <c r="W594" s="17" t="str">
        <f t="shared" si="81"/>
        <v>December</v>
      </c>
    </row>
    <row r="595" spans="1:23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8276</v>
      </c>
      <c r="O595" t="s">
        <v>8277</v>
      </c>
      <c r="P595">
        <f t="shared" si="74"/>
        <v>23</v>
      </c>
      <c r="Q595">
        <f t="shared" si="75"/>
        <v>16.43</v>
      </c>
      <c r="R595" s="16">
        <f t="shared" si="76"/>
        <v>42070.677604166667</v>
      </c>
      <c r="S595" s="18">
        <f t="shared" si="77"/>
        <v>2015</v>
      </c>
      <c r="T595" s="17" t="str">
        <f t="shared" si="78"/>
        <v>March</v>
      </c>
      <c r="U595" s="16">
        <f t="shared" si="79"/>
        <v>42100.635937500003</v>
      </c>
      <c r="V595" s="17">
        <f t="shared" si="80"/>
        <v>2015</v>
      </c>
      <c r="W595" s="17" t="str">
        <f t="shared" si="81"/>
        <v>April</v>
      </c>
    </row>
    <row r="596" spans="1:23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8276</v>
      </c>
      <c r="O596" t="s">
        <v>8277</v>
      </c>
      <c r="P596">
        <f t="shared" si="74"/>
        <v>0</v>
      </c>
      <c r="Q596">
        <f t="shared" si="75"/>
        <v>13</v>
      </c>
      <c r="R596" s="16">
        <f t="shared" si="76"/>
        <v>42446.780162037037</v>
      </c>
      <c r="S596" s="18">
        <f t="shared" si="77"/>
        <v>2016</v>
      </c>
      <c r="T596" s="17" t="str">
        <f t="shared" si="78"/>
        <v>March</v>
      </c>
      <c r="U596" s="16">
        <f t="shared" si="79"/>
        <v>42476.780162037037</v>
      </c>
      <c r="V596" s="17">
        <f t="shared" si="80"/>
        <v>2016</v>
      </c>
      <c r="W596" s="17" t="str">
        <f t="shared" si="81"/>
        <v>April</v>
      </c>
    </row>
    <row r="597" spans="1:23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8276</v>
      </c>
      <c r="O597" t="s">
        <v>8277</v>
      </c>
      <c r="P597">
        <f t="shared" si="74"/>
        <v>0</v>
      </c>
      <c r="Q597">
        <f t="shared" si="75"/>
        <v>53.25</v>
      </c>
      <c r="R597" s="16">
        <f t="shared" si="76"/>
        <v>42083.069884259254</v>
      </c>
      <c r="S597" s="18">
        <f t="shared" si="77"/>
        <v>2015</v>
      </c>
      <c r="T597" s="17" t="str">
        <f t="shared" si="78"/>
        <v>March</v>
      </c>
      <c r="U597" s="16">
        <f t="shared" si="79"/>
        <v>42128.069884259254</v>
      </c>
      <c r="V597" s="17">
        <f t="shared" si="80"/>
        <v>2015</v>
      </c>
      <c r="W597" s="17" t="str">
        <f t="shared" si="81"/>
        <v>May</v>
      </c>
    </row>
    <row r="598" spans="1:23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8276</v>
      </c>
      <c r="O598" t="s">
        <v>8277</v>
      </c>
      <c r="P598">
        <f t="shared" si="74"/>
        <v>0</v>
      </c>
      <c r="Q598">
        <f t="shared" si="75"/>
        <v>3</v>
      </c>
      <c r="R598" s="16">
        <f t="shared" si="76"/>
        <v>42646.896898148145</v>
      </c>
      <c r="S598" s="18">
        <f t="shared" si="77"/>
        <v>2016</v>
      </c>
      <c r="T598" s="17" t="str">
        <f t="shared" si="78"/>
        <v>October</v>
      </c>
      <c r="U598" s="16">
        <f t="shared" si="79"/>
        <v>42676.896898148145</v>
      </c>
      <c r="V598" s="17">
        <f t="shared" si="80"/>
        <v>2016</v>
      </c>
      <c r="W598" s="17" t="str">
        <f t="shared" si="81"/>
        <v>November</v>
      </c>
    </row>
    <row r="599" spans="1:23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8276</v>
      </c>
      <c r="O599" t="s">
        <v>8277</v>
      </c>
      <c r="P599">
        <f t="shared" si="74"/>
        <v>0</v>
      </c>
      <c r="Q599">
        <f t="shared" si="75"/>
        <v>10</v>
      </c>
      <c r="R599" s="16">
        <f t="shared" si="76"/>
        <v>42545.705266203702</v>
      </c>
      <c r="S599" s="18">
        <f t="shared" si="77"/>
        <v>2016</v>
      </c>
      <c r="T599" s="17" t="str">
        <f t="shared" si="78"/>
        <v>June</v>
      </c>
      <c r="U599" s="16">
        <f t="shared" si="79"/>
        <v>42582.666666666672</v>
      </c>
      <c r="V599" s="17">
        <f t="shared" si="80"/>
        <v>2016</v>
      </c>
      <c r="W599" s="17" t="str">
        <f t="shared" si="81"/>
        <v>July</v>
      </c>
    </row>
    <row r="600" spans="1:23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8276</v>
      </c>
      <c r="O600" t="s">
        <v>8277</v>
      </c>
      <c r="P600">
        <f t="shared" si="74"/>
        <v>34</v>
      </c>
      <c r="Q600">
        <f t="shared" si="75"/>
        <v>121.43</v>
      </c>
      <c r="R600" s="16">
        <f t="shared" si="76"/>
        <v>41948.00209490741</v>
      </c>
      <c r="S600" s="18">
        <f t="shared" si="77"/>
        <v>2014</v>
      </c>
      <c r="T600" s="17" t="str">
        <f t="shared" si="78"/>
        <v>November</v>
      </c>
      <c r="U600" s="16">
        <f t="shared" si="79"/>
        <v>41978.00209490741</v>
      </c>
      <c r="V600" s="17">
        <f t="shared" si="80"/>
        <v>2014</v>
      </c>
      <c r="W600" s="17" t="str">
        <f t="shared" si="81"/>
        <v>December</v>
      </c>
    </row>
    <row r="601" spans="1:23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8276</v>
      </c>
      <c r="O601" t="s">
        <v>8277</v>
      </c>
      <c r="P601">
        <f t="shared" si="74"/>
        <v>0</v>
      </c>
      <c r="Q601">
        <f t="shared" si="75"/>
        <v>15.5</v>
      </c>
      <c r="R601" s="16">
        <f t="shared" si="76"/>
        <v>42047.812523148154</v>
      </c>
      <c r="S601" s="18">
        <f t="shared" si="77"/>
        <v>2015</v>
      </c>
      <c r="T601" s="17" t="str">
        <f t="shared" si="78"/>
        <v>February</v>
      </c>
      <c r="U601" s="16">
        <f t="shared" si="79"/>
        <v>42071.636111111111</v>
      </c>
      <c r="V601" s="17">
        <f t="shared" si="80"/>
        <v>2015</v>
      </c>
      <c r="W601" s="17" t="str">
        <f t="shared" si="81"/>
        <v>March</v>
      </c>
    </row>
    <row r="602" spans="1:23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8276</v>
      </c>
      <c r="O602" t="s">
        <v>8277</v>
      </c>
      <c r="P602">
        <f t="shared" si="74"/>
        <v>2</v>
      </c>
      <c r="Q602">
        <f t="shared" si="75"/>
        <v>100</v>
      </c>
      <c r="R602" s="16">
        <f t="shared" si="76"/>
        <v>42073.798171296294</v>
      </c>
      <c r="S602" s="18">
        <f t="shared" si="77"/>
        <v>2015</v>
      </c>
      <c r="T602" s="17" t="str">
        <f t="shared" si="78"/>
        <v>March</v>
      </c>
      <c r="U602" s="16">
        <f t="shared" si="79"/>
        <v>42133.798171296294</v>
      </c>
      <c r="V602" s="17">
        <f t="shared" si="80"/>
        <v>2015</v>
      </c>
      <c r="W602" s="17" t="str">
        <f t="shared" si="81"/>
        <v>May</v>
      </c>
    </row>
    <row r="603" spans="1:23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8276</v>
      </c>
      <c r="O603" t="s">
        <v>8277</v>
      </c>
      <c r="P603">
        <f t="shared" si="74"/>
        <v>1</v>
      </c>
      <c r="Q603">
        <f t="shared" si="75"/>
        <v>23.33</v>
      </c>
      <c r="R603" s="16">
        <f t="shared" si="76"/>
        <v>41969.858090277776</v>
      </c>
      <c r="S603" s="18">
        <f t="shared" si="77"/>
        <v>2014</v>
      </c>
      <c r="T603" s="17" t="str">
        <f t="shared" si="78"/>
        <v>November</v>
      </c>
      <c r="U603" s="16">
        <f t="shared" si="79"/>
        <v>41999.858090277776</v>
      </c>
      <c r="V603" s="17">
        <f t="shared" si="80"/>
        <v>2014</v>
      </c>
      <c r="W603" s="17" t="str">
        <f t="shared" si="81"/>
        <v>December</v>
      </c>
    </row>
    <row r="604" spans="1:23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8276</v>
      </c>
      <c r="O604" t="s">
        <v>8277</v>
      </c>
      <c r="P604">
        <f t="shared" si="74"/>
        <v>0</v>
      </c>
      <c r="Q604" t="e">
        <f t="shared" si="75"/>
        <v>#DIV/0!</v>
      </c>
      <c r="R604" s="16">
        <f t="shared" si="76"/>
        <v>42143.79415509259</v>
      </c>
      <c r="S604" s="18">
        <f t="shared" si="77"/>
        <v>2015</v>
      </c>
      <c r="T604" s="17" t="str">
        <f t="shared" si="78"/>
        <v>May</v>
      </c>
      <c r="U604" s="16">
        <f t="shared" si="79"/>
        <v>42173.79415509259</v>
      </c>
      <c r="V604" s="17">
        <f t="shared" si="80"/>
        <v>2015</v>
      </c>
      <c r="W604" s="17" t="str">
        <f t="shared" si="81"/>
        <v>June</v>
      </c>
    </row>
    <row r="605" spans="1:23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8276</v>
      </c>
      <c r="O605" t="s">
        <v>8277</v>
      </c>
      <c r="P605">
        <f t="shared" si="74"/>
        <v>4</v>
      </c>
      <c r="Q605">
        <f t="shared" si="75"/>
        <v>45.39</v>
      </c>
      <c r="R605" s="16">
        <f t="shared" si="76"/>
        <v>41835.639155092591</v>
      </c>
      <c r="S605" s="18">
        <f t="shared" si="77"/>
        <v>2014</v>
      </c>
      <c r="T605" s="17" t="str">
        <f t="shared" si="78"/>
        <v>July</v>
      </c>
      <c r="U605" s="16">
        <f t="shared" si="79"/>
        <v>41865.639155092591</v>
      </c>
      <c r="V605" s="17">
        <f t="shared" si="80"/>
        <v>2014</v>
      </c>
      <c r="W605" s="17" t="str">
        <f t="shared" si="81"/>
        <v>August</v>
      </c>
    </row>
    <row r="606" spans="1:23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8276</v>
      </c>
      <c r="O606" t="s">
        <v>8277</v>
      </c>
      <c r="P606">
        <f t="shared" si="74"/>
        <v>0</v>
      </c>
      <c r="Q606" t="e">
        <f t="shared" si="75"/>
        <v>#DIV/0!</v>
      </c>
      <c r="R606" s="16">
        <f t="shared" si="76"/>
        <v>41849.035370370373</v>
      </c>
      <c r="S606" s="18">
        <f t="shared" si="77"/>
        <v>2014</v>
      </c>
      <c r="T606" s="17" t="str">
        <f t="shared" si="78"/>
        <v>July</v>
      </c>
      <c r="U606" s="16">
        <f t="shared" si="79"/>
        <v>41879.035370370373</v>
      </c>
      <c r="V606" s="17">
        <f t="shared" si="80"/>
        <v>2014</v>
      </c>
      <c r="W606" s="17" t="str">
        <f t="shared" si="81"/>
        <v>August</v>
      </c>
    </row>
    <row r="607" spans="1:23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8276</v>
      </c>
      <c r="O607" t="s">
        <v>8277</v>
      </c>
      <c r="P607">
        <f t="shared" si="74"/>
        <v>3</v>
      </c>
      <c r="Q607">
        <f t="shared" si="75"/>
        <v>16.38</v>
      </c>
      <c r="R607" s="16">
        <f t="shared" si="76"/>
        <v>42194.357731481476</v>
      </c>
      <c r="S607" s="18">
        <f t="shared" si="77"/>
        <v>2015</v>
      </c>
      <c r="T607" s="17" t="str">
        <f t="shared" si="78"/>
        <v>July</v>
      </c>
      <c r="U607" s="16">
        <f t="shared" si="79"/>
        <v>42239.357731481476</v>
      </c>
      <c r="V607" s="17">
        <f t="shared" si="80"/>
        <v>2015</v>
      </c>
      <c r="W607" s="17" t="str">
        <f t="shared" si="81"/>
        <v>August</v>
      </c>
    </row>
    <row r="608" spans="1:23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8276</v>
      </c>
      <c r="O608" t="s">
        <v>8277</v>
      </c>
      <c r="P608">
        <f t="shared" si="74"/>
        <v>0</v>
      </c>
      <c r="Q608">
        <f t="shared" si="75"/>
        <v>10</v>
      </c>
      <c r="R608" s="16">
        <f t="shared" si="76"/>
        <v>42102.650567129633</v>
      </c>
      <c r="S608" s="18">
        <f t="shared" si="77"/>
        <v>2015</v>
      </c>
      <c r="T608" s="17" t="str">
        <f t="shared" si="78"/>
        <v>April</v>
      </c>
      <c r="U608" s="16">
        <f t="shared" si="79"/>
        <v>42148.625</v>
      </c>
      <c r="V608" s="17">
        <f t="shared" si="80"/>
        <v>2015</v>
      </c>
      <c r="W608" s="17" t="str">
        <f t="shared" si="81"/>
        <v>May</v>
      </c>
    </row>
    <row r="609" spans="1:23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8276</v>
      </c>
      <c r="O609" t="s">
        <v>8277</v>
      </c>
      <c r="P609">
        <f t="shared" si="74"/>
        <v>0</v>
      </c>
      <c r="Q609" t="e">
        <f t="shared" si="75"/>
        <v>#DIV/0!</v>
      </c>
      <c r="R609" s="16">
        <f t="shared" si="76"/>
        <v>42300.825648148151</v>
      </c>
      <c r="S609" s="18">
        <f t="shared" si="77"/>
        <v>2015</v>
      </c>
      <c r="T609" s="17" t="str">
        <f t="shared" si="78"/>
        <v>October</v>
      </c>
      <c r="U609" s="16">
        <f t="shared" si="79"/>
        <v>42330.867314814815</v>
      </c>
      <c r="V609" s="17">
        <f t="shared" si="80"/>
        <v>2015</v>
      </c>
      <c r="W609" s="17" t="str">
        <f t="shared" si="81"/>
        <v>November</v>
      </c>
    </row>
    <row r="610" spans="1:23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8276</v>
      </c>
      <c r="O610" t="s">
        <v>8277</v>
      </c>
      <c r="P610">
        <f t="shared" si="74"/>
        <v>1</v>
      </c>
      <c r="Q610">
        <f t="shared" si="75"/>
        <v>292.2</v>
      </c>
      <c r="R610" s="16">
        <f t="shared" si="76"/>
        <v>42140.921064814815</v>
      </c>
      <c r="S610" s="18">
        <f t="shared" si="77"/>
        <v>2015</v>
      </c>
      <c r="T610" s="17" t="str">
        <f t="shared" si="78"/>
        <v>May</v>
      </c>
      <c r="U610" s="16">
        <f t="shared" si="79"/>
        <v>42170.921064814815</v>
      </c>
      <c r="V610" s="17">
        <f t="shared" si="80"/>
        <v>2015</v>
      </c>
      <c r="W610" s="17" t="str">
        <f t="shared" si="81"/>
        <v>June</v>
      </c>
    </row>
    <row r="611" spans="1:23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8276</v>
      </c>
      <c r="O611" t="s">
        <v>8277</v>
      </c>
      <c r="P611">
        <f t="shared" si="74"/>
        <v>1</v>
      </c>
      <c r="Q611">
        <f t="shared" si="75"/>
        <v>5</v>
      </c>
      <c r="R611" s="16">
        <f t="shared" si="76"/>
        <v>42307.034074074079</v>
      </c>
      <c r="S611" s="18">
        <f t="shared" si="77"/>
        <v>2015</v>
      </c>
      <c r="T611" s="17" t="str">
        <f t="shared" si="78"/>
        <v>October</v>
      </c>
      <c r="U611" s="16">
        <f t="shared" si="79"/>
        <v>42337.075740740736</v>
      </c>
      <c r="V611" s="17">
        <f t="shared" si="80"/>
        <v>2015</v>
      </c>
      <c r="W611" s="17" t="str">
        <f t="shared" si="81"/>
        <v>November</v>
      </c>
    </row>
    <row r="612" spans="1:23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8276</v>
      </c>
      <c r="O612" t="s">
        <v>8277</v>
      </c>
      <c r="P612">
        <f t="shared" si="74"/>
        <v>0</v>
      </c>
      <c r="Q612" t="e">
        <f t="shared" si="75"/>
        <v>#DIV/0!</v>
      </c>
      <c r="R612" s="16">
        <f t="shared" si="76"/>
        <v>42086.83085648148</v>
      </c>
      <c r="S612" s="18">
        <f t="shared" si="77"/>
        <v>2015</v>
      </c>
      <c r="T612" s="17" t="str">
        <f t="shared" si="78"/>
        <v>March</v>
      </c>
      <c r="U612" s="16">
        <f t="shared" si="79"/>
        <v>42116.83085648148</v>
      </c>
      <c r="V612" s="17">
        <f t="shared" si="80"/>
        <v>2015</v>
      </c>
      <c r="W612" s="17" t="str">
        <f t="shared" si="81"/>
        <v>April</v>
      </c>
    </row>
    <row r="613" spans="1:23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8276</v>
      </c>
      <c r="O613" t="s">
        <v>8277</v>
      </c>
      <c r="P613">
        <f t="shared" si="74"/>
        <v>0</v>
      </c>
      <c r="Q613" t="e">
        <f t="shared" si="75"/>
        <v>#DIV/0!</v>
      </c>
      <c r="R613" s="16">
        <f t="shared" si="76"/>
        <v>42328.560613425929</v>
      </c>
      <c r="S613" s="18">
        <f t="shared" si="77"/>
        <v>2015</v>
      </c>
      <c r="T613" s="17" t="str">
        <f t="shared" si="78"/>
        <v>November</v>
      </c>
      <c r="U613" s="16">
        <f t="shared" si="79"/>
        <v>42388.560613425929</v>
      </c>
      <c r="V613" s="17">
        <f t="shared" si="80"/>
        <v>2016</v>
      </c>
      <c r="W613" s="17" t="str">
        <f t="shared" si="81"/>
        <v>January</v>
      </c>
    </row>
    <row r="614" spans="1:23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8276</v>
      </c>
      <c r="O614" t="s">
        <v>8277</v>
      </c>
      <c r="P614">
        <f t="shared" si="74"/>
        <v>0</v>
      </c>
      <c r="Q614" t="e">
        <f t="shared" si="75"/>
        <v>#DIV/0!</v>
      </c>
      <c r="R614" s="16">
        <f t="shared" si="76"/>
        <v>42585.031782407401</v>
      </c>
      <c r="S614" s="18">
        <f t="shared" si="77"/>
        <v>2016</v>
      </c>
      <c r="T614" s="17" t="str">
        <f t="shared" si="78"/>
        <v>August</v>
      </c>
      <c r="U614" s="16">
        <f t="shared" si="79"/>
        <v>42615.031782407401</v>
      </c>
      <c r="V614" s="17">
        <f t="shared" si="80"/>
        <v>2016</v>
      </c>
      <c r="W614" s="17" t="str">
        <f t="shared" si="81"/>
        <v>September</v>
      </c>
    </row>
    <row r="615" spans="1:23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8276</v>
      </c>
      <c r="O615" t="s">
        <v>8277</v>
      </c>
      <c r="P615">
        <f t="shared" si="74"/>
        <v>21</v>
      </c>
      <c r="Q615">
        <f t="shared" si="75"/>
        <v>105.93</v>
      </c>
      <c r="R615" s="16">
        <f t="shared" si="76"/>
        <v>42247.496759259258</v>
      </c>
      <c r="S615" s="18">
        <f t="shared" si="77"/>
        <v>2015</v>
      </c>
      <c r="T615" s="17" t="str">
        <f t="shared" si="78"/>
        <v>August</v>
      </c>
      <c r="U615" s="16">
        <f t="shared" si="79"/>
        <v>42278.207638888889</v>
      </c>
      <c r="V615" s="17">
        <f t="shared" si="80"/>
        <v>2015</v>
      </c>
      <c r="W615" s="17" t="str">
        <f t="shared" si="81"/>
        <v>October</v>
      </c>
    </row>
    <row r="616" spans="1:23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8276</v>
      </c>
      <c r="O616" t="s">
        <v>8277</v>
      </c>
      <c r="P616">
        <f t="shared" si="74"/>
        <v>0</v>
      </c>
      <c r="Q616" t="e">
        <f t="shared" si="75"/>
        <v>#DIV/0!</v>
      </c>
      <c r="R616" s="16">
        <f t="shared" si="76"/>
        <v>42515.061805555553</v>
      </c>
      <c r="S616" s="18">
        <f t="shared" si="77"/>
        <v>2016</v>
      </c>
      <c r="T616" s="17" t="str">
        <f t="shared" si="78"/>
        <v>May</v>
      </c>
      <c r="U616" s="16">
        <f t="shared" si="79"/>
        <v>42545.061805555553</v>
      </c>
      <c r="V616" s="17">
        <f t="shared" si="80"/>
        <v>2016</v>
      </c>
      <c r="W616" s="17" t="str">
        <f t="shared" si="81"/>
        <v>June</v>
      </c>
    </row>
    <row r="617" spans="1:23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8276</v>
      </c>
      <c r="O617" t="s">
        <v>8277</v>
      </c>
      <c r="P617">
        <f t="shared" si="74"/>
        <v>0</v>
      </c>
      <c r="Q617" t="e">
        <f t="shared" si="75"/>
        <v>#DIV/0!</v>
      </c>
      <c r="R617" s="16">
        <f t="shared" si="76"/>
        <v>42242.122210648144</v>
      </c>
      <c r="S617" s="18">
        <f t="shared" si="77"/>
        <v>2015</v>
      </c>
      <c r="T617" s="17" t="str">
        <f t="shared" si="78"/>
        <v>August</v>
      </c>
      <c r="U617" s="16">
        <f t="shared" si="79"/>
        <v>42272.122210648144</v>
      </c>
      <c r="V617" s="17">
        <f t="shared" si="80"/>
        <v>2015</v>
      </c>
      <c r="W617" s="17" t="str">
        <f t="shared" si="81"/>
        <v>September</v>
      </c>
    </row>
    <row r="618" spans="1:23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8276</v>
      </c>
      <c r="O618" t="s">
        <v>8277</v>
      </c>
      <c r="P618">
        <f t="shared" si="74"/>
        <v>0</v>
      </c>
      <c r="Q618" t="e">
        <f t="shared" si="75"/>
        <v>#DIV/0!</v>
      </c>
      <c r="R618" s="16">
        <f t="shared" si="76"/>
        <v>42761.376238425932</v>
      </c>
      <c r="S618" s="18">
        <f t="shared" si="77"/>
        <v>2017</v>
      </c>
      <c r="T618" s="17" t="str">
        <f t="shared" si="78"/>
        <v>January</v>
      </c>
      <c r="U618" s="16">
        <f t="shared" si="79"/>
        <v>42791.376238425932</v>
      </c>
      <c r="V618" s="17">
        <f t="shared" si="80"/>
        <v>2017</v>
      </c>
      <c r="W618" s="17" t="str">
        <f t="shared" si="81"/>
        <v>February</v>
      </c>
    </row>
    <row r="619" spans="1:23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8276</v>
      </c>
      <c r="O619" t="s">
        <v>8277</v>
      </c>
      <c r="P619">
        <f t="shared" si="74"/>
        <v>3</v>
      </c>
      <c r="Q619">
        <f t="shared" si="75"/>
        <v>20</v>
      </c>
      <c r="R619" s="16">
        <f t="shared" si="76"/>
        <v>42087.343090277776</v>
      </c>
      <c r="S619" s="18">
        <f t="shared" si="77"/>
        <v>2015</v>
      </c>
      <c r="T619" s="17" t="str">
        <f t="shared" si="78"/>
        <v>March</v>
      </c>
      <c r="U619" s="16">
        <f t="shared" si="79"/>
        <v>42132.343090277776</v>
      </c>
      <c r="V619" s="17">
        <f t="shared" si="80"/>
        <v>2015</v>
      </c>
      <c r="W619" s="17" t="str">
        <f t="shared" si="81"/>
        <v>May</v>
      </c>
    </row>
    <row r="620" spans="1:23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8276</v>
      </c>
      <c r="O620" t="s">
        <v>8277</v>
      </c>
      <c r="P620">
        <f t="shared" si="74"/>
        <v>0</v>
      </c>
      <c r="Q620" t="e">
        <f t="shared" si="75"/>
        <v>#DIV/0!</v>
      </c>
      <c r="R620" s="16">
        <f t="shared" si="76"/>
        <v>42317.810219907406</v>
      </c>
      <c r="S620" s="18">
        <f t="shared" si="77"/>
        <v>2015</v>
      </c>
      <c r="T620" s="17" t="str">
        <f t="shared" si="78"/>
        <v>November</v>
      </c>
      <c r="U620" s="16">
        <f t="shared" si="79"/>
        <v>42347.810219907406</v>
      </c>
      <c r="V620" s="17">
        <f t="shared" si="80"/>
        <v>2015</v>
      </c>
      <c r="W620" s="17" t="str">
        <f t="shared" si="81"/>
        <v>December</v>
      </c>
    </row>
    <row r="621" spans="1:23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8276</v>
      </c>
      <c r="O621" t="s">
        <v>8277</v>
      </c>
      <c r="P621">
        <f t="shared" si="74"/>
        <v>0</v>
      </c>
      <c r="Q621">
        <f t="shared" si="75"/>
        <v>1</v>
      </c>
      <c r="R621" s="16">
        <f t="shared" si="76"/>
        <v>41908.650347222225</v>
      </c>
      <c r="S621" s="18">
        <f t="shared" si="77"/>
        <v>2014</v>
      </c>
      <c r="T621" s="17" t="str">
        <f t="shared" si="78"/>
        <v>September</v>
      </c>
      <c r="U621" s="16">
        <f t="shared" si="79"/>
        <v>41968.692013888889</v>
      </c>
      <c r="V621" s="17">
        <f t="shared" si="80"/>
        <v>2014</v>
      </c>
      <c r="W621" s="17" t="str">
        <f t="shared" si="81"/>
        <v>November</v>
      </c>
    </row>
    <row r="622" spans="1:23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8276</v>
      </c>
      <c r="O622" t="s">
        <v>8277</v>
      </c>
      <c r="P622">
        <f t="shared" si="74"/>
        <v>1</v>
      </c>
      <c r="Q622">
        <f t="shared" si="75"/>
        <v>300</v>
      </c>
      <c r="R622" s="16">
        <f t="shared" si="76"/>
        <v>41831.716874999998</v>
      </c>
      <c r="S622" s="18">
        <f t="shared" si="77"/>
        <v>2014</v>
      </c>
      <c r="T622" s="17" t="str">
        <f t="shared" si="78"/>
        <v>July</v>
      </c>
      <c r="U622" s="16">
        <f t="shared" si="79"/>
        <v>41876.716874999998</v>
      </c>
      <c r="V622" s="17">
        <f t="shared" si="80"/>
        <v>2014</v>
      </c>
      <c r="W622" s="17" t="str">
        <f t="shared" si="81"/>
        <v>August</v>
      </c>
    </row>
    <row r="623" spans="1:23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8276</v>
      </c>
      <c r="O623" t="s">
        <v>8277</v>
      </c>
      <c r="P623">
        <f t="shared" si="74"/>
        <v>1</v>
      </c>
      <c r="Q623">
        <f t="shared" si="75"/>
        <v>87</v>
      </c>
      <c r="R623" s="16">
        <f t="shared" si="76"/>
        <v>42528.987696759257</v>
      </c>
      <c r="S623" s="18">
        <f t="shared" si="77"/>
        <v>2016</v>
      </c>
      <c r="T623" s="17" t="str">
        <f t="shared" si="78"/>
        <v>June</v>
      </c>
      <c r="U623" s="16">
        <f t="shared" si="79"/>
        <v>42558.987696759257</v>
      </c>
      <c r="V623" s="17">
        <f t="shared" si="80"/>
        <v>2016</v>
      </c>
      <c r="W623" s="17" t="str">
        <f t="shared" si="81"/>
        <v>July</v>
      </c>
    </row>
    <row r="624" spans="1:23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8276</v>
      </c>
      <c r="O624" t="s">
        <v>8277</v>
      </c>
      <c r="P624">
        <f t="shared" si="74"/>
        <v>6</v>
      </c>
      <c r="Q624">
        <f t="shared" si="75"/>
        <v>37.89</v>
      </c>
      <c r="R624" s="16">
        <f t="shared" si="76"/>
        <v>42532.774745370371</v>
      </c>
      <c r="S624" s="18">
        <f t="shared" si="77"/>
        <v>2016</v>
      </c>
      <c r="T624" s="17" t="str">
        <f t="shared" si="78"/>
        <v>June</v>
      </c>
      <c r="U624" s="16">
        <f t="shared" si="79"/>
        <v>42552.774745370371</v>
      </c>
      <c r="V624" s="17">
        <f t="shared" si="80"/>
        <v>2016</v>
      </c>
      <c r="W624" s="17" t="str">
        <f t="shared" si="81"/>
        <v>July</v>
      </c>
    </row>
    <row r="625" spans="1:23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8276</v>
      </c>
      <c r="O625" t="s">
        <v>8277</v>
      </c>
      <c r="P625">
        <f t="shared" si="74"/>
        <v>0</v>
      </c>
      <c r="Q625" t="e">
        <f t="shared" si="75"/>
        <v>#DIV/0!</v>
      </c>
      <c r="R625" s="16">
        <f t="shared" si="76"/>
        <v>42122.009224537032</v>
      </c>
      <c r="S625" s="18">
        <f t="shared" si="77"/>
        <v>2015</v>
      </c>
      <c r="T625" s="17" t="str">
        <f t="shared" si="78"/>
        <v>April</v>
      </c>
      <c r="U625" s="16">
        <f t="shared" si="79"/>
        <v>42152.009224537032</v>
      </c>
      <c r="V625" s="17">
        <f t="shared" si="80"/>
        <v>2015</v>
      </c>
      <c r="W625" s="17" t="str">
        <f t="shared" si="81"/>
        <v>May</v>
      </c>
    </row>
    <row r="626" spans="1:23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8276</v>
      </c>
      <c r="O626" t="s">
        <v>8277</v>
      </c>
      <c r="P626">
        <f t="shared" si="74"/>
        <v>0</v>
      </c>
      <c r="Q626" t="e">
        <f t="shared" si="75"/>
        <v>#DIV/0!</v>
      </c>
      <c r="R626" s="16">
        <f t="shared" si="76"/>
        <v>42108.988900462966</v>
      </c>
      <c r="S626" s="18">
        <f t="shared" si="77"/>
        <v>2015</v>
      </c>
      <c r="T626" s="17" t="str">
        <f t="shared" si="78"/>
        <v>April</v>
      </c>
      <c r="U626" s="16">
        <f t="shared" si="79"/>
        <v>42138.988900462966</v>
      </c>
      <c r="V626" s="17">
        <f t="shared" si="80"/>
        <v>2015</v>
      </c>
      <c r="W626" s="17" t="str">
        <f t="shared" si="81"/>
        <v>May</v>
      </c>
    </row>
    <row r="627" spans="1:23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8276</v>
      </c>
      <c r="O627" t="s">
        <v>8277</v>
      </c>
      <c r="P627">
        <f t="shared" si="74"/>
        <v>0</v>
      </c>
      <c r="Q627" t="e">
        <f t="shared" si="75"/>
        <v>#DIV/0!</v>
      </c>
      <c r="R627" s="16">
        <f t="shared" si="76"/>
        <v>42790.895567129628</v>
      </c>
      <c r="S627" s="18">
        <f t="shared" si="77"/>
        <v>2017</v>
      </c>
      <c r="T627" s="17" t="str">
        <f t="shared" si="78"/>
        <v>February</v>
      </c>
      <c r="U627" s="16">
        <f t="shared" si="79"/>
        <v>42820.853900462964</v>
      </c>
      <c r="V627" s="17">
        <f t="shared" si="80"/>
        <v>2017</v>
      </c>
      <c r="W627" s="17" t="str">
        <f t="shared" si="81"/>
        <v>March</v>
      </c>
    </row>
    <row r="628" spans="1:23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8276</v>
      </c>
      <c r="O628" t="s">
        <v>8277</v>
      </c>
      <c r="P628">
        <f t="shared" si="74"/>
        <v>17</v>
      </c>
      <c r="Q628">
        <f t="shared" si="75"/>
        <v>111.41</v>
      </c>
      <c r="R628" s="16">
        <f t="shared" si="76"/>
        <v>42198.559479166666</v>
      </c>
      <c r="S628" s="18">
        <f t="shared" si="77"/>
        <v>2015</v>
      </c>
      <c r="T628" s="17" t="str">
        <f t="shared" si="78"/>
        <v>July</v>
      </c>
      <c r="U628" s="16">
        <f t="shared" si="79"/>
        <v>42231.556944444441</v>
      </c>
      <c r="V628" s="17">
        <f t="shared" si="80"/>
        <v>2015</v>
      </c>
      <c r="W628" s="17" t="str">
        <f t="shared" si="81"/>
        <v>August</v>
      </c>
    </row>
    <row r="629" spans="1:23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8276</v>
      </c>
      <c r="O629" t="s">
        <v>8277</v>
      </c>
      <c r="P629">
        <f t="shared" si="74"/>
        <v>0</v>
      </c>
      <c r="Q629">
        <f t="shared" si="75"/>
        <v>90</v>
      </c>
      <c r="R629" s="16">
        <f t="shared" si="76"/>
        <v>42384.306840277779</v>
      </c>
      <c r="S629" s="18">
        <f t="shared" si="77"/>
        <v>2016</v>
      </c>
      <c r="T629" s="17" t="str">
        <f t="shared" si="78"/>
        <v>January</v>
      </c>
      <c r="U629" s="16">
        <f t="shared" si="79"/>
        <v>42443.958333333328</v>
      </c>
      <c r="V629" s="17">
        <f t="shared" si="80"/>
        <v>2016</v>
      </c>
      <c r="W629" s="17" t="str">
        <f t="shared" si="81"/>
        <v>March</v>
      </c>
    </row>
    <row r="630" spans="1:23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8276</v>
      </c>
      <c r="O630" t="s">
        <v>8277</v>
      </c>
      <c r="P630">
        <f t="shared" si="74"/>
        <v>0</v>
      </c>
      <c r="Q630" t="e">
        <f t="shared" si="75"/>
        <v>#DIV/0!</v>
      </c>
      <c r="R630" s="16">
        <f t="shared" si="76"/>
        <v>41803.692789351851</v>
      </c>
      <c r="S630" s="18">
        <f t="shared" si="77"/>
        <v>2014</v>
      </c>
      <c r="T630" s="17" t="str">
        <f t="shared" si="78"/>
        <v>June</v>
      </c>
      <c r="U630" s="16">
        <f t="shared" si="79"/>
        <v>41833.692789351851</v>
      </c>
      <c r="V630" s="17">
        <f t="shared" si="80"/>
        <v>2014</v>
      </c>
      <c r="W630" s="17" t="str">
        <f t="shared" si="81"/>
        <v>July</v>
      </c>
    </row>
    <row r="631" spans="1:23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8276</v>
      </c>
      <c r="O631" t="s">
        <v>8277</v>
      </c>
      <c r="P631">
        <f t="shared" si="74"/>
        <v>0</v>
      </c>
      <c r="Q631">
        <f t="shared" si="75"/>
        <v>116.67</v>
      </c>
      <c r="R631" s="16">
        <f t="shared" si="76"/>
        <v>42474.637824074074</v>
      </c>
      <c r="S631" s="18">
        <f t="shared" si="77"/>
        <v>2016</v>
      </c>
      <c r="T631" s="17" t="str">
        <f t="shared" si="78"/>
        <v>April</v>
      </c>
      <c r="U631" s="16">
        <f t="shared" si="79"/>
        <v>42504.637824074074</v>
      </c>
      <c r="V631" s="17">
        <f t="shared" si="80"/>
        <v>2016</v>
      </c>
      <c r="W631" s="17" t="str">
        <f t="shared" si="81"/>
        <v>May</v>
      </c>
    </row>
    <row r="632" spans="1:23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8276</v>
      </c>
      <c r="O632" t="s">
        <v>8277</v>
      </c>
      <c r="P632">
        <f t="shared" si="74"/>
        <v>0</v>
      </c>
      <c r="Q632">
        <f t="shared" si="75"/>
        <v>10</v>
      </c>
      <c r="R632" s="16">
        <f t="shared" si="76"/>
        <v>42223.619456018518</v>
      </c>
      <c r="S632" s="18">
        <f t="shared" si="77"/>
        <v>2015</v>
      </c>
      <c r="T632" s="17" t="str">
        <f t="shared" si="78"/>
        <v>August</v>
      </c>
      <c r="U632" s="16">
        <f t="shared" si="79"/>
        <v>42253.215277777781</v>
      </c>
      <c r="V632" s="17">
        <f t="shared" si="80"/>
        <v>2015</v>
      </c>
      <c r="W632" s="17" t="str">
        <f t="shared" si="81"/>
        <v>September</v>
      </c>
    </row>
    <row r="633" spans="1:23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8276</v>
      </c>
      <c r="O633" t="s">
        <v>8277</v>
      </c>
      <c r="P633">
        <f t="shared" si="74"/>
        <v>1</v>
      </c>
      <c r="Q633">
        <f t="shared" si="75"/>
        <v>76.67</v>
      </c>
      <c r="R633" s="16">
        <f t="shared" si="76"/>
        <v>42489.772326388891</v>
      </c>
      <c r="S633" s="18">
        <f t="shared" si="77"/>
        <v>2016</v>
      </c>
      <c r="T633" s="17" t="str">
        <f t="shared" si="78"/>
        <v>April</v>
      </c>
      <c r="U633" s="16">
        <f t="shared" si="79"/>
        <v>42518.772326388891</v>
      </c>
      <c r="V633" s="17">
        <f t="shared" si="80"/>
        <v>2016</v>
      </c>
      <c r="W633" s="17" t="str">
        <f t="shared" si="81"/>
        <v>May</v>
      </c>
    </row>
    <row r="634" spans="1:23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8276</v>
      </c>
      <c r="O634" t="s">
        <v>8277</v>
      </c>
      <c r="P634">
        <f t="shared" si="74"/>
        <v>0</v>
      </c>
      <c r="Q634" t="e">
        <f t="shared" si="75"/>
        <v>#DIV/0!</v>
      </c>
      <c r="R634" s="16">
        <f t="shared" si="76"/>
        <v>42303.659317129626</v>
      </c>
      <c r="S634" s="18">
        <f t="shared" si="77"/>
        <v>2015</v>
      </c>
      <c r="T634" s="17" t="str">
        <f t="shared" si="78"/>
        <v>October</v>
      </c>
      <c r="U634" s="16">
        <f t="shared" si="79"/>
        <v>42333.700983796298</v>
      </c>
      <c r="V634" s="17">
        <f t="shared" si="80"/>
        <v>2015</v>
      </c>
      <c r="W634" s="17" t="str">
        <f t="shared" si="81"/>
        <v>November</v>
      </c>
    </row>
    <row r="635" spans="1:23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8276</v>
      </c>
      <c r="O635" t="s">
        <v>8277</v>
      </c>
      <c r="P635">
        <f t="shared" si="74"/>
        <v>12</v>
      </c>
      <c r="Q635">
        <f t="shared" si="75"/>
        <v>49.8</v>
      </c>
      <c r="R635" s="16">
        <f t="shared" si="76"/>
        <v>42507.29932870371</v>
      </c>
      <c r="S635" s="18">
        <f t="shared" si="77"/>
        <v>2016</v>
      </c>
      <c r="T635" s="17" t="str">
        <f t="shared" si="78"/>
        <v>May</v>
      </c>
      <c r="U635" s="16">
        <f t="shared" si="79"/>
        <v>42538.958333333328</v>
      </c>
      <c r="V635" s="17">
        <f t="shared" si="80"/>
        <v>2016</v>
      </c>
      <c r="W635" s="17" t="str">
        <f t="shared" si="81"/>
        <v>June</v>
      </c>
    </row>
    <row r="636" spans="1:23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8276</v>
      </c>
      <c r="O636" t="s">
        <v>8277</v>
      </c>
      <c r="P636">
        <f t="shared" si="74"/>
        <v>0</v>
      </c>
      <c r="Q636">
        <f t="shared" si="75"/>
        <v>1</v>
      </c>
      <c r="R636" s="16">
        <f t="shared" si="76"/>
        <v>42031.928576388891</v>
      </c>
      <c r="S636" s="18">
        <f t="shared" si="77"/>
        <v>2015</v>
      </c>
      <c r="T636" s="17" t="str">
        <f t="shared" si="78"/>
        <v>January</v>
      </c>
      <c r="U636" s="16">
        <f t="shared" si="79"/>
        <v>42061.928576388891</v>
      </c>
      <c r="V636" s="17">
        <f t="shared" si="80"/>
        <v>2015</v>
      </c>
      <c r="W636" s="17" t="str">
        <f t="shared" si="81"/>
        <v>February</v>
      </c>
    </row>
    <row r="637" spans="1:23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8276</v>
      </c>
      <c r="O637" t="s">
        <v>8277</v>
      </c>
      <c r="P637">
        <f t="shared" si="74"/>
        <v>0</v>
      </c>
      <c r="Q637">
        <f t="shared" si="75"/>
        <v>2</v>
      </c>
      <c r="R637" s="16">
        <f t="shared" si="76"/>
        <v>42076.092152777783</v>
      </c>
      <c r="S637" s="18">
        <f t="shared" si="77"/>
        <v>2015</v>
      </c>
      <c r="T637" s="17" t="str">
        <f t="shared" si="78"/>
        <v>March</v>
      </c>
      <c r="U637" s="16">
        <f t="shared" si="79"/>
        <v>42106.092152777783</v>
      </c>
      <c r="V637" s="17">
        <f t="shared" si="80"/>
        <v>2015</v>
      </c>
      <c r="W637" s="17" t="str">
        <f t="shared" si="81"/>
        <v>April</v>
      </c>
    </row>
    <row r="638" spans="1:23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8276</v>
      </c>
      <c r="O638" t="s">
        <v>8277</v>
      </c>
      <c r="P638">
        <f t="shared" si="74"/>
        <v>0</v>
      </c>
      <c r="Q638">
        <f t="shared" si="75"/>
        <v>4</v>
      </c>
      <c r="R638" s="16">
        <f t="shared" si="76"/>
        <v>42131.455439814818</v>
      </c>
      <c r="S638" s="18">
        <f t="shared" si="77"/>
        <v>2015</v>
      </c>
      <c r="T638" s="17" t="str">
        <f t="shared" si="78"/>
        <v>May</v>
      </c>
      <c r="U638" s="16">
        <f t="shared" si="79"/>
        <v>42161.44930555555</v>
      </c>
      <c r="V638" s="17">
        <f t="shared" si="80"/>
        <v>2015</v>
      </c>
      <c r="W638" s="17" t="str">
        <f t="shared" si="81"/>
        <v>June</v>
      </c>
    </row>
    <row r="639" spans="1:23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8276</v>
      </c>
      <c r="O639" t="s">
        <v>8277</v>
      </c>
      <c r="P639">
        <f t="shared" si="74"/>
        <v>0</v>
      </c>
      <c r="Q639" t="e">
        <f t="shared" si="75"/>
        <v>#DIV/0!</v>
      </c>
      <c r="R639" s="16">
        <f t="shared" si="76"/>
        <v>42762.962013888886</v>
      </c>
      <c r="S639" s="18">
        <f t="shared" si="77"/>
        <v>2017</v>
      </c>
      <c r="T639" s="17" t="str">
        <f t="shared" si="78"/>
        <v>January</v>
      </c>
      <c r="U639" s="16">
        <f t="shared" si="79"/>
        <v>42791.961111111115</v>
      </c>
      <c r="V639" s="17">
        <f t="shared" si="80"/>
        <v>2017</v>
      </c>
      <c r="W639" s="17" t="str">
        <f t="shared" si="81"/>
        <v>February</v>
      </c>
    </row>
    <row r="640" spans="1:23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8276</v>
      </c>
      <c r="O640" t="s">
        <v>8277</v>
      </c>
      <c r="P640">
        <f t="shared" si="74"/>
        <v>0</v>
      </c>
      <c r="Q640">
        <f t="shared" si="75"/>
        <v>3</v>
      </c>
      <c r="R640" s="16">
        <f t="shared" si="76"/>
        <v>42759.593310185184</v>
      </c>
      <c r="S640" s="18">
        <f t="shared" si="77"/>
        <v>2017</v>
      </c>
      <c r="T640" s="17" t="str">
        <f t="shared" si="78"/>
        <v>January</v>
      </c>
      <c r="U640" s="16">
        <f t="shared" si="79"/>
        <v>42819.55164351852</v>
      </c>
      <c r="V640" s="17">
        <f t="shared" si="80"/>
        <v>2017</v>
      </c>
      <c r="W640" s="17" t="str">
        <f t="shared" si="81"/>
        <v>March</v>
      </c>
    </row>
    <row r="641" spans="1:23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8276</v>
      </c>
      <c r="O641" t="s">
        <v>8277</v>
      </c>
      <c r="P641">
        <f t="shared" si="74"/>
        <v>0</v>
      </c>
      <c r="Q641">
        <f t="shared" si="75"/>
        <v>1</v>
      </c>
      <c r="R641" s="16">
        <f t="shared" si="76"/>
        <v>41865.583275462966</v>
      </c>
      <c r="S641" s="18">
        <f t="shared" si="77"/>
        <v>2014</v>
      </c>
      <c r="T641" s="17" t="str">
        <f t="shared" si="78"/>
        <v>August</v>
      </c>
      <c r="U641" s="16">
        <f t="shared" si="79"/>
        <v>41925.583275462966</v>
      </c>
      <c r="V641" s="17">
        <f t="shared" si="80"/>
        <v>2014</v>
      </c>
      <c r="W641" s="17" t="str">
        <f t="shared" si="81"/>
        <v>October</v>
      </c>
    </row>
    <row r="642" spans="1:23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8276</v>
      </c>
      <c r="O642" t="s">
        <v>8278</v>
      </c>
      <c r="P642">
        <f t="shared" si="74"/>
        <v>144</v>
      </c>
      <c r="Q642">
        <f t="shared" si="75"/>
        <v>50.5</v>
      </c>
      <c r="R642" s="16">
        <f t="shared" si="76"/>
        <v>42683.420312500006</v>
      </c>
      <c r="S642" s="18">
        <f t="shared" si="77"/>
        <v>2016</v>
      </c>
      <c r="T642" s="17" t="str">
        <f t="shared" si="78"/>
        <v>November</v>
      </c>
      <c r="U642" s="16">
        <f t="shared" si="79"/>
        <v>42698.958333333328</v>
      </c>
      <c r="V642" s="17">
        <f t="shared" si="80"/>
        <v>2016</v>
      </c>
      <c r="W642" s="17" t="str">
        <f t="shared" si="81"/>
        <v>November</v>
      </c>
    </row>
    <row r="643" spans="1:23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8276</v>
      </c>
      <c r="O643" t="s">
        <v>8278</v>
      </c>
      <c r="P643">
        <f t="shared" ref="P643:P706" si="82">ROUND(E643/D643*100,0)</f>
        <v>119</v>
      </c>
      <c r="Q643">
        <f t="shared" ref="Q643:Q706" si="83">ROUND(E643/L643,2)</f>
        <v>151.32</v>
      </c>
      <c r="R643" s="16">
        <f t="shared" ref="R643:R706" si="84">(((J643/60)/60)/24)+DATE(1970,1,1)</f>
        <v>42199.57</v>
      </c>
      <c r="S643" s="18">
        <f t="shared" ref="S643:S706" si="85">YEAR(R643)</f>
        <v>2015</v>
      </c>
      <c r="T643" s="17" t="str">
        <f t="shared" ref="T643:T706" si="86">TEXT(R643,"mmmm")</f>
        <v>July</v>
      </c>
      <c r="U643" s="16">
        <f t="shared" ref="U643:U706" si="87">(((I643/60)/60)/24)+DATE(1970,1,1)</f>
        <v>42229.57</v>
      </c>
      <c r="V643" s="17">
        <f t="shared" ref="V643:V706" si="88">YEAR(U643)</f>
        <v>2015</v>
      </c>
      <c r="W643" s="17" t="str">
        <f t="shared" ref="W643:W706" si="89">TEXT(U643,"mmmm")</f>
        <v>August</v>
      </c>
    </row>
    <row r="644" spans="1:23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8276</v>
      </c>
      <c r="O644" t="s">
        <v>8278</v>
      </c>
      <c r="P644">
        <f t="shared" si="82"/>
        <v>1460</v>
      </c>
      <c r="Q644">
        <f t="shared" si="83"/>
        <v>134.36000000000001</v>
      </c>
      <c r="R644" s="16">
        <f t="shared" si="84"/>
        <v>42199.651319444441</v>
      </c>
      <c r="S644" s="18">
        <f t="shared" si="85"/>
        <v>2015</v>
      </c>
      <c r="T644" s="17" t="str">
        <f t="shared" si="86"/>
        <v>July</v>
      </c>
      <c r="U644" s="16">
        <f t="shared" si="87"/>
        <v>42235.651319444441</v>
      </c>
      <c r="V644" s="17">
        <f t="shared" si="88"/>
        <v>2015</v>
      </c>
      <c r="W644" s="17" t="str">
        <f t="shared" si="89"/>
        <v>August</v>
      </c>
    </row>
    <row r="645" spans="1:23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8276</v>
      </c>
      <c r="O645" t="s">
        <v>8278</v>
      </c>
      <c r="P645">
        <f t="shared" si="82"/>
        <v>106</v>
      </c>
      <c r="Q645">
        <f t="shared" si="83"/>
        <v>174.03</v>
      </c>
      <c r="R645" s="16">
        <f t="shared" si="84"/>
        <v>42100.642071759255</v>
      </c>
      <c r="S645" s="18">
        <f t="shared" si="85"/>
        <v>2015</v>
      </c>
      <c r="T645" s="17" t="str">
        <f t="shared" si="86"/>
        <v>April</v>
      </c>
      <c r="U645" s="16">
        <f t="shared" si="87"/>
        <v>42155.642071759255</v>
      </c>
      <c r="V645" s="17">
        <f t="shared" si="88"/>
        <v>2015</v>
      </c>
      <c r="W645" s="17" t="str">
        <f t="shared" si="89"/>
        <v>May</v>
      </c>
    </row>
    <row r="646" spans="1:23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8276</v>
      </c>
      <c r="O646" t="s">
        <v>8278</v>
      </c>
      <c r="P646">
        <f t="shared" si="82"/>
        <v>300</v>
      </c>
      <c r="Q646">
        <f t="shared" si="83"/>
        <v>73.489999999999995</v>
      </c>
      <c r="R646" s="16">
        <f t="shared" si="84"/>
        <v>41898.665960648148</v>
      </c>
      <c r="S646" s="18">
        <f t="shared" si="85"/>
        <v>2014</v>
      </c>
      <c r="T646" s="17" t="str">
        <f t="shared" si="86"/>
        <v>September</v>
      </c>
      <c r="U646" s="16">
        <f t="shared" si="87"/>
        <v>41941.041666666664</v>
      </c>
      <c r="V646" s="17">
        <f t="shared" si="88"/>
        <v>2014</v>
      </c>
      <c r="W646" s="17" t="str">
        <f t="shared" si="89"/>
        <v>October</v>
      </c>
    </row>
    <row r="647" spans="1:23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8276</v>
      </c>
      <c r="O647" t="s">
        <v>8278</v>
      </c>
      <c r="P647">
        <f t="shared" si="82"/>
        <v>279</v>
      </c>
      <c r="Q647">
        <f t="shared" si="83"/>
        <v>23.52</v>
      </c>
      <c r="R647" s="16">
        <f t="shared" si="84"/>
        <v>42564.026319444441</v>
      </c>
      <c r="S647" s="18">
        <f t="shared" si="85"/>
        <v>2016</v>
      </c>
      <c r="T647" s="17" t="str">
        <f t="shared" si="86"/>
        <v>July</v>
      </c>
      <c r="U647" s="16">
        <f t="shared" si="87"/>
        <v>42594.026319444441</v>
      </c>
      <c r="V647" s="17">
        <f t="shared" si="88"/>
        <v>2016</v>
      </c>
      <c r="W647" s="17" t="str">
        <f t="shared" si="89"/>
        <v>August</v>
      </c>
    </row>
    <row r="648" spans="1:23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8276</v>
      </c>
      <c r="O648" t="s">
        <v>8278</v>
      </c>
      <c r="P648">
        <f t="shared" si="82"/>
        <v>132</v>
      </c>
      <c r="Q648">
        <f t="shared" si="83"/>
        <v>39.07</v>
      </c>
      <c r="R648" s="16">
        <f t="shared" si="84"/>
        <v>41832.852627314816</v>
      </c>
      <c r="S648" s="18">
        <f t="shared" si="85"/>
        <v>2014</v>
      </c>
      <c r="T648" s="17" t="str">
        <f t="shared" si="86"/>
        <v>July</v>
      </c>
      <c r="U648" s="16">
        <f t="shared" si="87"/>
        <v>41862.852627314816</v>
      </c>
      <c r="V648" s="17">
        <f t="shared" si="88"/>
        <v>2014</v>
      </c>
      <c r="W648" s="17" t="str">
        <f t="shared" si="89"/>
        <v>August</v>
      </c>
    </row>
    <row r="649" spans="1:23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8276</v>
      </c>
      <c r="O649" t="s">
        <v>8278</v>
      </c>
      <c r="P649">
        <f t="shared" si="82"/>
        <v>107</v>
      </c>
      <c r="Q649">
        <f t="shared" si="83"/>
        <v>125.94</v>
      </c>
      <c r="R649" s="16">
        <f t="shared" si="84"/>
        <v>42416.767928240741</v>
      </c>
      <c r="S649" s="18">
        <f t="shared" si="85"/>
        <v>2016</v>
      </c>
      <c r="T649" s="17" t="str">
        <f t="shared" si="86"/>
        <v>February</v>
      </c>
      <c r="U649" s="16">
        <f t="shared" si="87"/>
        <v>42446.726261574076</v>
      </c>
      <c r="V649" s="17">
        <f t="shared" si="88"/>
        <v>2016</v>
      </c>
      <c r="W649" s="17" t="str">
        <f t="shared" si="89"/>
        <v>March</v>
      </c>
    </row>
    <row r="650" spans="1:23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8276</v>
      </c>
      <c r="O650" t="s">
        <v>8278</v>
      </c>
      <c r="P650">
        <f t="shared" si="82"/>
        <v>127</v>
      </c>
      <c r="Q650">
        <f t="shared" si="83"/>
        <v>1644</v>
      </c>
      <c r="R650" s="16">
        <f t="shared" si="84"/>
        <v>41891.693379629629</v>
      </c>
      <c r="S650" s="18">
        <f t="shared" si="85"/>
        <v>2014</v>
      </c>
      <c r="T650" s="17" t="str">
        <f t="shared" si="86"/>
        <v>September</v>
      </c>
      <c r="U650" s="16">
        <f t="shared" si="87"/>
        <v>41926.693379629629</v>
      </c>
      <c r="V650" s="17">
        <f t="shared" si="88"/>
        <v>2014</v>
      </c>
      <c r="W650" s="17" t="str">
        <f t="shared" si="89"/>
        <v>October</v>
      </c>
    </row>
    <row r="651" spans="1:23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8276</v>
      </c>
      <c r="O651" t="s">
        <v>8278</v>
      </c>
      <c r="P651">
        <f t="shared" si="82"/>
        <v>140</v>
      </c>
      <c r="Q651">
        <f t="shared" si="83"/>
        <v>42.67</v>
      </c>
      <c r="R651" s="16">
        <f t="shared" si="84"/>
        <v>41877.912187499998</v>
      </c>
      <c r="S651" s="18">
        <f t="shared" si="85"/>
        <v>2014</v>
      </c>
      <c r="T651" s="17" t="str">
        <f t="shared" si="86"/>
        <v>August</v>
      </c>
      <c r="U651" s="16">
        <f t="shared" si="87"/>
        <v>41898.912187499998</v>
      </c>
      <c r="V651" s="17">
        <f t="shared" si="88"/>
        <v>2014</v>
      </c>
      <c r="W651" s="17" t="str">
        <f t="shared" si="89"/>
        <v>September</v>
      </c>
    </row>
    <row r="652" spans="1:23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8276</v>
      </c>
      <c r="O652" t="s">
        <v>8278</v>
      </c>
      <c r="P652">
        <f t="shared" si="82"/>
        <v>112</v>
      </c>
      <c r="Q652">
        <f t="shared" si="83"/>
        <v>35.130000000000003</v>
      </c>
      <c r="R652" s="16">
        <f t="shared" si="84"/>
        <v>41932.036851851852</v>
      </c>
      <c r="S652" s="18">
        <f t="shared" si="85"/>
        <v>2014</v>
      </c>
      <c r="T652" s="17" t="str">
        <f t="shared" si="86"/>
        <v>October</v>
      </c>
      <c r="U652" s="16">
        <f t="shared" si="87"/>
        <v>41992.078518518523</v>
      </c>
      <c r="V652" s="17">
        <f t="shared" si="88"/>
        <v>2014</v>
      </c>
      <c r="W652" s="17" t="str">
        <f t="shared" si="89"/>
        <v>December</v>
      </c>
    </row>
    <row r="653" spans="1:23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8276</v>
      </c>
      <c r="O653" t="s">
        <v>8278</v>
      </c>
      <c r="P653">
        <f t="shared" si="82"/>
        <v>101</v>
      </c>
      <c r="Q653">
        <f t="shared" si="83"/>
        <v>239.35</v>
      </c>
      <c r="R653" s="16">
        <f t="shared" si="84"/>
        <v>41956.017488425925</v>
      </c>
      <c r="S653" s="18">
        <f t="shared" si="85"/>
        <v>2014</v>
      </c>
      <c r="T653" s="17" t="str">
        <f t="shared" si="86"/>
        <v>November</v>
      </c>
      <c r="U653" s="16">
        <f t="shared" si="87"/>
        <v>41986.017488425925</v>
      </c>
      <c r="V653" s="17">
        <f t="shared" si="88"/>
        <v>2014</v>
      </c>
      <c r="W653" s="17" t="str">
        <f t="shared" si="89"/>
        <v>December</v>
      </c>
    </row>
    <row r="654" spans="1:23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8276</v>
      </c>
      <c r="O654" t="s">
        <v>8278</v>
      </c>
      <c r="P654">
        <f t="shared" si="82"/>
        <v>100</v>
      </c>
      <c r="Q654">
        <f t="shared" si="83"/>
        <v>107.64</v>
      </c>
      <c r="R654" s="16">
        <f t="shared" si="84"/>
        <v>42675.690393518518</v>
      </c>
      <c r="S654" s="18">
        <f t="shared" si="85"/>
        <v>2016</v>
      </c>
      <c r="T654" s="17" t="str">
        <f t="shared" si="86"/>
        <v>November</v>
      </c>
      <c r="U654" s="16">
        <f t="shared" si="87"/>
        <v>42705.732060185182</v>
      </c>
      <c r="V654" s="17">
        <f t="shared" si="88"/>
        <v>2016</v>
      </c>
      <c r="W654" s="17" t="str">
        <f t="shared" si="89"/>
        <v>December</v>
      </c>
    </row>
    <row r="655" spans="1:23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8276</v>
      </c>
      <c r="O655" t="s">
        <v>8278</v>
      </c>
      <c r="P655">
        <f t="shared" si="82"/>
        <v>141</v>
      </c>
      <c r="Q655">
        <f t="shared" si="83"/>
        <v>95.83</v>
      </c>
      <c r="R655" s="16">
        <f t="shared" si="84"/>
        <v>42199.618518518517</v>
      </c>
      <c r="S655" s="18">
        <f t="shared" si="85"/>
        <v>2015</v>
      </c>
      <c r="T655" s="17" t="str">
        <f t="shared" si="86"/>
        <v>July</v>
      </c>
      <c r="U655" s="16">
        <f t="shared" si="87"/>
        <v>42236.618518518517</v>
      </c>
      <c r="V655" s="17">
        <f t="shared" si="88"/>
        <v>2015</v>
      </c>
      <c r="W655" s="17" t="str">
        <f t="shared" si="89"/>
        <v>August</v>
      </c>
    </row>
    <row r="656" spans="1:23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8276</v>
      </c>
      <c r="O656" t="s">
        <v>8278</v>
      </c>
      <c r="P656">
        <f t="shared" si="82"/>
        <v>267</v>
      </c>
      <c r="Q656">
        <f t="shared" si="83"/>
        <v>31.66</v>
      </c>
      <c r="R656" s="16">
        <f t="shared" si="84"/>
        <v>42163.957326388889</v>
      </c>
      <c r="S656" s="18">
        <f t="shared" si="85"/>
        <v>2015</v>
      </c>
      <c r="T656" s="17" t="str">
        <f t="shared" si="86"/>
        <v>June</v>
      </c>
      <c r="U656" s="16">
        <f t="shared" si="87"/>
        <v>42193.957326388889</v>
      </c>
      <c r="V656" s="17">
        <f t="shared" si="88"/>
        <v>2015</v>
      </c>
      <c r="W656" s="17" t="str">
        <f t="shared" si="89"/>
        <v>July</v>
      </c>
    </row>
    <row r="657" spans="1:23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8276</v>
      </c>
      <c r="O657" t="s">
        <v>8278</v>
      </c>
      <c r="P657">
        <f t="shared" si="82"/>
        <v>147</v>
      </c>
      <c r="Q657">
        <f t="shared" si="83"/>
        <v>42.89</v>
      </c>
      <c r="R657" s="16">
        <f t="shared" si="84"/>
        <v>42045.957314814819</v>
      </c>
      <c r="S657" s="18">
        <f t="shared" si="85"/>
        <v>2015</v>
      </c>
      <c r="T657" s="17" t="str">
        <f t="shared" si="86"/>
        <v>February</v>
      </c>
      <c r="U657" s="16">
        <f t="shared" si="87"/>
        <v>42075.915648148148</v>
      </c>
      <c r="V657" s="17">
        <f t="shared" si="88"/>
        <v>2015</v>
      </c>
      <c r="W657" s="17" t="str">
        <f t="shared" si="89"/>
        <v>March</v>
      </c>
    </row>
    <row r="658" spans="1:23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8276</v>
      </c>
      <c r="O658" t="s">
        <v>8278</v>
      </c>
      <c r="P658">
        <f t="shared" si="82"/>
        <v>214</v>
      </c>
      <c r="Q658">
        <f t="shared" si="83"/>
        <v>122.74</v>
      </c>
      <c r="R658" s="16">
        <f t="shared" si="84"/>
        <v>42417.804618055554</v>
      </c>
      <c r="S658" s="18">
        <f t="shared" si="85"/>
        <v>2016</v>
      </c>
      <c r="T658" s="17" t="str">
        <f t="shared" si="86"/>
        <v>February</v>
      </c>
      <c r="U658" s="16">
        <f t="shared" si="87"/>
        <v>42477.762951388882</v>
      </c>
      <c r="V658" s="17">
        <f t="shared" si="88"/>
        <v>2016</v>
      </c>
      <c r="W658" s="17" t="str">
        <f t="shared" si="89"/>
        <v>April</v>
      </c>
    </row>
    <row r="659" spans="1:23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8276</v>
      </c>
      <c r="O659" t="s">
        <v>8278</v>
      </c>
      <c r="P659">
        <f t="shared" si="82"/>
        <v>126</v>
      </c>
      <c r="Q659">
        <f t="shared" si="83"/>
        <v>190.45</v>
      </c>
      <c r="R659" s="16">
        <f t="shared" si="84"/>
        <v>42331.84574074074</v>
      </c>
      <c r="S659" s="18">
        <f t="shared" si="85"/>
        <v>2015</v>
      </c>
      <c r="T659" s="17" t="str">
        <f t="shared" si="86"/>
        <v>November</v>
      </c>
      <c r="U659" s="16">
        <f t="shared" si="87"/>
        <v>42361.84574074074</v>
      </c>
      <c r="V659" s="17">
        <f t="shared" si="88"/>
        <v>2015</v>
      </c>
      <c r="W659" s="17" t="str">
        <f t="shared" si="89"/>
        <v>December</v>
      </c>
    </row>
    <row r="660" spans="1:23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8276</v>
      </c>
      <c r="O660" t="s">
        <v>8278</v>
      </c>
      <c r="P660">
        <f t="shared" si="82"/>
        <v>104</v>
      </c>
      <c r="Q660">
        <f t="shared" si="83"/>
        <v>109.34</v>
      </c>
      <c r="R660" s="16">
        <f t="shared" si="84"/>
        <v>42179.160752314812</v>
      </c>
      <c r="S660" s="18">
        <f t="shared" si="85"/>
        <v>2015</v>
      </c>
      <c r="T660" s="17" t="str">
        <f t="shared" si="86"/>
        <v>June</v>
      </c>
      <c r="U660" s="16">
        <f t="shared" si="87"/>
        <v>42211.75</v>
      </c>
      <c r="V660" s="17">
        <f t="shared" si="88"/>
        <v>2015</v>
      </c>
      <c r="W660" s="17" t="str">
        <f t="shared" si="89"/>
        <v>July</v>
      </c>
    </row>
    <row r="661" spans="1:23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8276</v>
      </c>
      <c r="O661" t="s">
        <v>8278</v>
      </c>
      <c r="P661">
        <f t="shared" si="82"/>
        <v>101</v>
      </c>
      <c r="Q661">
        <f t="shared" si="83"/>
        <v>143.66999999999999</v>
      </c>
      <c r="R661" s="16">
        <f t="shared" si="84"/>
        <v>42209.593692129631</v>
      </c>
      <c r="S661" s="18">
        <f t="shared" si="85"/>
        <v>2015</v>
      </c>
      <c r="T661" s="17" t="str">
        <f t="shared" si="86"/>
        <v>July</v>
      </c>
      <c r="U661" s="16">
        <f t="shared" si="87"/>
        <v>42239.593692129631</v>
      </c>
      <c r="V661" s="17">
        <f t="shared" si="88"/>
        <v>2015</v>
      </c>
      <c r="W661" s="17" t="str">
        <f t="shared" si="89"/>
        <v>August</v>
      </c>
    </row>
    <row r="662" spans="1:23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8276</v>
      </c>
      <c r="O662" t="s">
        <v>8278</v>
      </c>
      <c r="P662">
        <f t="shared" si="82"/>
        <v>3</v>
      </c>
      <c r="Q662">
        <f t="shared" si="83"/>
        <v>84.94</v>
      </c>
      <c r="R662" s="16">
        <f t="shared" si="84"/>
        <v>41922.741655092592</v>
      </c>
      <c r="S662" s="18">
        <f t="shared" si="85"/>
        <v>2014</v>
      </c>
      <c r="T662" s="17" t="str">
        <f t="shared" si="86"/>
        <v>October</v>
      </c>
      <c r="U662" s="16">
        <f t="shared" si="87"/>
        <v>41952.783321759263</v>
      </c>
      <c r="V662" s="17">
        <f t="shared" si="88"/>
        <v>2014</v>
      </c>
      <c r="W662" s="17" t="str">
        <f t="shared" si="89"/>
        <v>November</v>
      </c>
    </row>
    <row r="663" spans="1:23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8276</v>
      </c>
      <c r="O663" t="s">
        <v>8278</v>
      </c>
      <c r="P663">
        <f t="shared" si="82"/>
        <v>1</v>
      </c>
      <c r="Q663">
        <f t="shared" si="83"/>
        <v>10.56</v>
      </c>
      <c r="R663" s="16">
        <f t="shared" si="84"/>
        <v>42636.645358796297</v>
      </c>
      <c r="S663" s="18">
        <f t="shared" si="85"/>
        <v>2016</v>
      </c>
      <c r="T663" s="17" t="str">
        <f t="shared" si="86"/>
        <v>September</v>
      </c>
      <c r="U663" s="16">
        <f t="shared" si="87"/>
        <v>42666.645358796297</v>
      </c>
      <c r="V663" s="17">
        <f t="shared" si="88"/>
        <v>2016</v>
      </c>
      <c r="W663" s="17" t="str">
        <f t="shared" si="89"/>
        <v>October</v>
      </c>
    </row>
    <row r="664" spans="1:23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8276</v>
      </c>
      <c r="O664" t="s">
        <v>8278</v>
      </c>
      <c r="P664">
        <f t="shared" si="82"/>
        <v>0</v>
      </c>
      <c r="Q664">
        <f t="shared" si="83"/>
        <v>39</v>
      </c>
      <c r="R664" s="16">
        <f t="shared" si="84"/>
        <v>41990.438043981485</v>
      </c>
      <c r="S664" s="18">
        <f t="shared" si="85"/>
        <v>2014</v>
      </c>
      <c r="T664" s="17" t="str">
        <f t="shared" si="86"/>
        <v>December</v>
      </c>
      <c r="U664" s="16">
        <f t="shared" si="87"/>
        <v>42020.438043981485</v>
      </c>
      <c r="V664" s="17">
        <f t="shared" si="88"/>
        <v>2015</v>
      </c>
      <c r="W664" s="17" t="str">
        <f t="shared" si="89"/>
        <v>January</v>
      </c>
    </row>
    <row r="665" spans="1:23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8276</v>
      </c>
      <c r="O665" t="s">
        <v>8278</v>
      </c>
      <c r="P665">
        <f t="shared" si="82"/>
        <v>0</v>
      </c>
      <c r="Q665">
        <f t="shared" si="83"/>
        <v>100</v>
      </c>
      <c r="R665" s="16">
        <f t="shared" si="84"/>
        <v>42173.843240740738</v>
      </c>
      <c r="S665" s="18">
        <f t="shared" si="85"/>
        <v>2015</v>
      </c>
      <c r="T665" s="17" t="str">
        <f t="shared" si="86"/>
        <v>June</v>
      </c>
      <c r="U665" s="16">
        <f t="shared" si="87"/>
        <v>42203.843240740738</v>
      </c>
      <c r="V665" s="17">
        <f t="shared" si="88"/>
        <v>2015</v>
      </c>
      <c r="W665" s="17" t="str">
        <f t="shared" si="89"/>
        <v>July</v>
      </c>
    </row>
    <row r="666" spans="1:23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8276</v>
      </c>
      <c r="O666" t="s">
        <v>8278</v>
      </c>
      <c r="P666">
        <f t="shared" si="82"/>
        <v>8</v>
      </c>
      <c r="Q666">
        <f t="shared" si="83"/>
        <v>31.17</v>
      </c>
      <c r="R666" s="16">
        <f t="shared" si="84"/>
        <v>42077.666377314818</v>
      </c>
      <c r="S666" s="18">
        <f t="shared" si="85"/>
        <v>2015</v>
      </c>
      <c r="T666" s="17" t="str">
        <f t="shared" si="86"/>
        <v>March</v>
      </c>
      <c r="U666" s="16">
        <f t="shared" si="87"/>
        <v>42107.666377314818</v>
      </c>
      <c r="V666" s="17">
        <f t="shared" si="88"/>
        <v>2015</v>
      </c>
      <c r="W666" s="17" t="str">
        <f t="shared" si="89"/>
        <v>April</v>
      </c>
    </row>
    <row r="667" spans="1:23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8276</v>
      </c>
      <c r="O667" t="s">
        <v>8278</v>
      </c>
      <c r="P667">
        <f t="shared" si="82"/>
        <v>19</v>
      </c>
      <c r="Q667">
        <f t="shared" si="83"/>
        <v>155.33000000000001</v>
      </c>
      <c r="R667" s="16">
        <f t="shared" si="84"/>
        <v>42688.711354166662</v>
      </c>
      <c r="S667" s="18">
        <f t="shared" si="85"/>
        <v>2016</v>
      </c>
      <c r="T667" s="17" t="str">
        <f t="shared" si="86"/>
        <v>November</v>
      </c>
      <c r="U667" s="16">
        <f t="shared" si="87"/>
        <v>42748.711354166662</v>
      </c>
      <c r="V667" s="17">
        <f t="shared" si="88"/>
        <v>2017</v>
      </c>
      <c r="W667" s="17" t="str">
        <f t="shared" si="89"/>
        <v>January</v>
      </c>
    </row>
    <row r="668" spans="1:23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8276</v>
      </c>
      <c r="O668" t="s">
        <v>8278</v>
      </c>
      <c r="P668">
        <f t="shared" si="82"/>
        <v>0</v>
      </c>
      <c r="Q668">
        <f t="shared" si="83"/>
        <v>2</v>
      </c>
      <c r="R668" s="16">
        <f t="shared" si="84"/>
        <v>41838.832152777781</v>
      </c>
      <c r="S668" s="18">
        <f t="shared" si="85"/>
        <v>2014</v>
      </c>
      <c r="T668" s="17" t="str">
        <f t="shared" si="86"/>
        <v>July</v>
      </c>
      <c r="U668" s="16">
        <f t="shared" si="87"/>
        <v>41868.832152777781</v>
      </c>
      <c r="V668" s="17">
        <f t="shared" si="88"/>
        <v>2014</v>
      </c>
      <c r="W668" s="17" t="str">
        <f t="shared" si="89"/>
        <v>August</v>
      </c>
    </row>
    <row r="669" spans="1:23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8276</v>
      </c>
      <c r="O669" t="s">
        <v>8278</v>
      </c>
      <c r="P669">
        <f t="shared" si="82"/>
        <v>10</v>
      </c>
      <c r="Q669">
        <f t="shared" si="83"/>
        <v>178.93</v>
      </c>
      <c r="R669" s="16">
        <f t="shared" si="84"/>
        <v>42632.373414351852</v>
      </c>
      <c r="S669" s="18">
        <f t="shared" si="85"/>
        <v>2016</v>
      </c>
      <c r="T669" s="17" t="str">
        <f t="shared" si="86"/>
        <v>September</v>
      </c>
      <c r="U669" s="16">
        <f t="shared" si="87"/>
        <v>42672.373414351852</v>
      </c>
      <c r="V669" s="17">
        <f t="shared" si="88"/>
        <v>2016</v>
      </c>
      <c r="W669" s="17" t="str">
        <f t="shared" si="89"/>
        <v>October</v>
      </c>
    </row>
    <row r="670" spans="1:23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8276</v>
      </c>
      <c r="O670" t="s">
        <v>8278</v>
      </c>
      <c r="P670">
        <f t="shared" si="82"/>
        <v>5</v>
      </c>
      <c r="Q670">
        <f t="shared" si="83"/>
        <v>27.36</v>
      </c>
      <c r="R670" s="16">
        <f t="shared" si="84"/>
        <v>42090.831273148149</v>
      </c>
      <c r="S670" s="18">
        <f t="shared" si="85"/>
        <v>2015</v>
      </c>
      <c r="T670" s="17" t="str">
        <f t="shared" si="86"/>
        <v>March</v>
      </c>
      <c r="U670" s="16">
        <f t="shared" si="87"/>
        <v>42135.831273148149</v>
      </c>
      <c r="V670" s="17">
        <f t="shared" si="88"/>
        <v>2015</v>
      </c>
      <c r="W670" s="17" t="str">
        <f t="shared" si="89"/>
        <v>May</v>
      </c>
    </row>
    <row r="671" spans="1:23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8276</v>
      </c>
      <c r="O671" t="s">
        <v>8278</v>
      </c>
      <c r="P671">
        <f t="shared" si="82"/>
        <v>22</v>
      </c>
      <c r="Q671">
        <f t="shared" si="83"/>
        <v>1536.25</v>
      </c>
      <c r="R671" s="16">
        <f t="shared" si="84"/>
        <v>42527.625671296293</v>
      </c>
      <c r="S671" s="18">
        <f t="shared" si="85"/>
        <v>2016</v>
      </c>
      <c r="T671" s="17" t="str">
        <f t="shared" si="86"/>
        <v>June</v>
      </c>
      <c r="U671" s="16">
        <f t="shared" si="87"/>
        <v>42557.625671296293</v>
      </c>
      <c r="V671" s="17">
        <f t="shared" si="88"/>
        <v>2016</v>
      </c>
      <c r="W671" s="17" t="str">
        <f t="shared" si="89"/>
        <v>July</v>
      </c>
    </row>
    <row r="672" spans="1:23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8276</v>
      </c>
      <c r="O672" t="s">
        <v>8278</v>
      </c>
      <c r="P672">
        <f t="shared" si="82"/>
        <v>29</v>
      </c>
      <c r="Q672">
        <f t="shared" si="83"/>
        <v>85</v>
      </c>
      <c r="R672" s="16">
        <f t="shared" si="84"/>
        <v>42506.709722222222</v>
      </c>
      <c r="S672" s="18">
        <f t="shared" si="85"/>
        <v>2016</v>
      </c>
      <c r="T672" s="17" t="str">
        <f t="shared" si="86"/>
        <v>May</v>
      </c>
      <c r="U672" s="16">
        <f t="shared" si="87"/>
        <v>42540.340277777781</v>
      </c>
      <c r="V672" s="17">
        <f t="shared" si="88"/>
        <v>2016</v>
      </c>
      <c r="W672" s="17" t="str">
        <f t="shared" si="89"/>
        <v>June</v>
      </c>
    </row>
    <row r="673" spans="1:23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8276</v>
      </c>
      <c r="O673" t="s">
        <v>8278</v>
      </c>
      <c r="P673">
        <f t="shared" si="82"/>
        <v>39</v>
      </c>
      <c r="Q673">
        <f t="shared" si="83"/>
        <v>788.53</v>
      </c>
      <c r="R673" s="16">
        <f t="shared" si="84"/>
        <v>41984.692731481482</v>
      </c>
      <c r="S673" s="18">
        <f t="shared" si="85"/>
        <v>2014</v>
      </c>
      <c r="T673" s="17" t="str">
        <f t="shared" si="86"/>
        <v>December</v>
      </c>
      <c r="U673" s="16">
        <f t="shared" si="87"/>
        <v>42018.166666666672</v>
      </c>
      <c r="V673" s="17">
        <f t="shared" si="88"/>
        <v>2015</v>
      </c>
      <c r="W673" s="17" t="str">
        <f t="shared" si="89"/>
        <v>January</v>
      </c>
    </row>
    <row r="674" spans="1:23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8276</v>
      </c>
      <c r="O674" t="s">
        <v>8278</v>
      </c>
      <c r="P674">
        <f t="shared" si="82"/>
        <v>22</v>
      </c>
      <c r="Q674">
        <f t="shared" si="83"/>
        <v>50.3</v>
      </c>
      <c r="R674" s="16">
        <f t="shared" si="84"/>
        <v>41974.219490740739</v>
      </c>
      <c r="S674" s="18">
        <f t="shared" si="85"/>
        <v>2014</v>
      </c>
      <c r="T674" s="17" t="str">
        <f t="shared" si="86"/>
        <v>December</v>
      </c>
      <c r="U674" s="16">
        <f t="shared" si="87"/>
        <v>42005.207638888889</v>
      </c>
      <c r="V674" s="17">
        <f t="shared" si="88"/>
        <v>2015</v>
      </c>
      <c r="W674" s="17" t="str">
        <f t="shared" si="89"/>
        <v>January</v>
      </c>
    </row>
    <row r="675" spans="1:23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8276</v>
      </c>
      <c r="O675" t="s">
        <v>8278</v>
      </c>
      <c r="P675">
        <f t="shared" si="82"/>
        <v>0</v>
      </c>
      <c r="Q675">
        <f t="shared" si="83"/>
        <v>68.33</v>
      </c>
      <c r="R675" s="16">
        <f t="shared" si="84"/>
        <v>41838.840474537035</v>
      </c>
      <c r="S675" s="18">
        <f t="shared" si="85"/>
        <v>2014</v>
      </c>
      <c r="T675" s="17" t="str">
        <f t="shared" si="86"/>
        <v>July</v>
      </c>
      <c r="U675" s="16">
        <f t="shared" si="87"/>
        <v>41883.840474537035</v>
      </c>
      <c r="V675" s="17">
        <f t="shared" si="88"/>
        <v>2014</v>
      </c>
      <c r="W675" s="17" t="str">
        <f t="shared" si="89"/>
        <v>September</v>
      </c>
    </row>
    <row r="676" spans="1:23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8276</v>
      </c>
      <c r="O676" t="s">
        <v>8278</v>
      </c>
      <c r="P676">
        <f t="shared" si="82"/>
        <v>0</v>
      </c>
      <c r="Q676">
        <f t="shared" si="83"/>
        <v>7.5</v>
      </c>
      <c r="R676" s="16">
        <f t="shared" si="84"/>
        <v>41803.116053240738</v>
      </c>
      <c r="S676" s="18">
        <f t="shared" si="85"/>
        <v>2014</v>
      </c>
      <c r="T676" s="17" t="str">
        <f t="shared" si="86"/>
        <v>June</v>
      </c>
      <c r="U676" s="16">
        <f t="shared" si="87"/>
        <v>41863.116053240738</v>
      </c>
      <c r="V676" s="17">
        <f t="shared" si="88"/>
        <v>2014</v>
      </c>
      <c r="W676" s="17" t="str">
        <f t="shared" si="89"/>
        <v>August</v>
      </c>
    </row>
    <row r="677" spans="1:23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8276</v>
      </c>
      <c r="O677" t="s">
        <v>8278</v>
      </c>
      <c r="P677">
        <f t="shared" si="82"/>
        <v>15</v>
      </c>
      <c r="Q677">
        <f t="shared" si="83"/>
        <v>34.270000000000003</v>
      </c>
      <c r="R677" s="16">
        <f t="shared" si="84"/>
        <v>41975.930601851855</v>
      </c>
      <c r="S677" s="18">
        <f t="shared" si="85"/>
        <v>2014</v>
      </c>
      <c r="T677" s="17" t="str">
        <f t="shared" si="86"/>
        <v>December</v>
      </c>
      <c r="U677" s="16">
        <f t="shared" si="87"/>
        <v>42005.290972222225</v>
      </c>
      <c r="V677" s="17">
        <f t="shared" si="88"/>
        <v>2015</v>
      </c>
      <c r="W677" s="17" t="str">
        <f t="shared" si="89"/>
        <v>January</v>
      </c>
    </row>
    <row r="678" spans="1:23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8276</v>
      </c>
      <c r="O678" t="s">
        <v>8278</v>
      </c>
      <c r="P678">
        <f t="shared" si="82"/>
        <v>1</v>
      </c>
      <c r="Q678">
        <f t="shared" si="83"/>
        <v>61.29</v>
      </c>
      <c r="R678" s="16">
        <f t="shared" si="84"/>
        <v>42012.768298611118</v>
      </c>
      <c r="S678" s="18">
        <f t="shared" si="85"/>
        <v>2015</v>
      </c>
      <c r="T678" s="17" t="str">
        <f t="shared" si="86"/>
        <v>January</v>
      </c>
      <c r="U678" s="16">
        <f t="shared" si="87"/>
        <v>42042.768298611118</v>
      </c>
      <c r="V678" s="17">
        <f t="shared" si="88"/>
        <v>2015</v>
      </c>
      <c r="W678" s="17" t="str">
        <f t="shared" si="89"/>
        <v>February</v>
      </c>
    </row>
    <row r="679" spans="1:23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8276</v>
      </c>
      <c r="O679" t="s">
        <v>8278</v>
      </c>
      <c r="P679">
        <f t="shared" si="82"/>
        <v>26</v>
      </c>
      <c r="Q679">
        <f t="shared" si="83"/>
        <v>133.25</v>
      </c>
      <c r="R679" s="16">
        <f t="shared" si="84"/>
        <v>42504.403877314813</v>
      </c>
      <c r="S679" s="18">
        <f t="shared" si="85"/>
        <v>2016</v>
      </c>
      <c r="T679" s="17" t="str">
        <f t="shared" si="86"/>
        <v>May</v>
      </c>
      <c r="U679" s="16">
        <f t="shared" si="87"/>
        <v>42549.403877314813</v>
      </c>
      <c r="V679" s="17">
        <f t="shared" si="88"/>
        <v>2016</v>
      </c>
      <c r="W679" s="17" t="str">
        <f t="shared" si="89"/>
        <v>June</v>
      </c>
    </row>
    <row r="680" spans="1:23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8276</v>
      </c>
      <c r="O680" t="s">
        <v>8278</v>
      </c>
      <c r="P680">
        <f t="shared" si="82"/>
        <v>4</v>
      </c>
      <c r="Q680">
        <f t="shared" si="83"/>
        <v>65.180000000000007</v>
      </c>
      <c r="R680" s="16">
        <f t="shared" si="84"/>
        <v>42481.376597222217</v>
      </c>
      <c r="S680" s="18">
        <f t="shared" si="85"/>
        <v>2016</v>
      </c>
      <c r="T680" s="17" t="str">
        <f t="shared" si="86"/>
        <v>April</v>
      </c>
      <c r="U680" s="16">
        <f t="shared" si="87"/>
        <v>42511.376597222217</v>
      </c>
      <c r="V680" s="17">
        <f t="shared" si="88"/>
        <v>2016</v>
      </c>
      <c r="W680" s="17" t="str">
        <f t="shared" si="89"/>
        <v>May</v>
      </c>
    </row>
    <row r="681" spans="1:23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8276</v>
      </c>
      <c r="O681" t="s">
        <v>8278</v>
      </c>
      <c r="P681">
        <f t="shared" si="82"/>
        <v>15</v>
      </c>
      <c r="Q681">
        <f t="shared" si="83"/>
        <v>93.9</v>
      </c>
      <c r="R681" s="16">
        <f t="shared" si="84"/>
        <v>42556.695706018523</v>
      </c>
      <c r="S681" s="18">
        <f t="shared" si="85"/>
        <v>2016</v>
      </c>
      <c r="T681" s="17" t="str">
        <f t="shared" si="86"/>
        <v>July</v>
      </c>
      <c r="U681" s="16">
        <f t="shared" si="87"/>
        <v>42616.695706018523</v>
      </c>
      <c r="V681" s="17">
        <f t="shared" si="88"/>
        <v>2016</v>
      </c>
      <c r="W681" s="17" t="str">
        <f t="shared" si="89"/>
        <v>September</v>
      </c>
    </row>
    <row r="682" spans="1:23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8276</v>
      </c>
      <c r="O682" t="s">
        <v>8278</v>
      </c>
      <c r="P682">
        <f t="shared" si="82"/>
        <v>26</v>
      </c>
      <c r="Q682">
        <f t="shared" si="83"/>
        <v>150.65</v>
      </c>
      <c r="R682" s="16">
        <f t="shared" si="84"/>
        <v>41864.501516203702</v>
      </c>
      <c r="S682" s="18">
        <f t="shared" si="85"/>
        <v>2014</v>
      </c>
      <c r="T682" s="17" t="str">
        <f t="shared" si="86"/>
        <v>August</v>
      </c>
      <c r="U682" s="16">
        <f t="shared" si="87"/>
        <v>41899.501516203702</v>
      </c>
      <c r="V682" s="17">
        <f t="shared" si="88"/>
        <v>2014</v>
      </c>
      <c r="W682" s="17" t="str">
        <f t="shared" si="89"/>
        <v>September</v>
      </c>
    </row>
    <row r="683" spans="1:23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8276</v>
      </c>
      <c r="O683" t="s">
        <v>8278</v>
      </c>
      <c r="P683">
        <f t="shared" si="82"/>
        <v>0</v>
      </c>
      <c r="Q683">
        <f t="shared" si="83"/>
        <v>1</v>
      </c>
      <c r="R683" s="16">
        <f t="shared" si="84"/>
        <v>42639.805601851855</v>
      </c>
      <c r="S683" s="18">
        <f t="shared" si="85"/>
        <v>2016</v>
      </c>
      <c r="T683" s="17" t="str">
        <f t="shared" si="86"/>
        <v>September</v>
      </c>
      <c r="U683" s="16">
        <f t="shared" si="87"/>
        <v>42669.805601851855</v>
      </c>
      <c r="V683" s="17">
        <f t="shared" si="88"/>
        <v>2016</v>
      </c>
      <c r="W683" s="17" t="str">
        <f t="shared" si="89"/>
        <v>October</v>
      </c>
    </row>
    <row r="684" spans="1:23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8276</v>
      </c>
      <c r="O684" t="s">
        <v>8278</v>
      </c>
      <c r="P684">
        <f t="shared" si="82"/>
        <v>0</v>
      </c>
      <c r="Q684">
        <f t="shared" si="83"/>
        <v>13.25</v>
      </c>
      <c r="R684" s="16">
        <f t="shared" si="84"/>
        <v>42778.765300925923</v>
      </c>
      <c r="S684" s="18">
        <f t="shared" si="85"/>
        <v>2017</v>
      </c>
      <c r="T684" s="17" t="str">
        <f t="shared" si="86"/>
        <v>February</v>
      </c>
      <c r="U684" s="16">
        <f t="shared" si="87"/>
        <v>42808.723634259266</v>
      </c>
      <c r="V684" s="17">
        <f t="shared" si="88"/>
        <v>2017</v>
      </c>
      <c r="W684" s="17" t="str">
        <f t="shared" si="89"/>
        <v>March</v>
      </c>
    </row>
    <row r="685" spans="1:23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8276</v>
      </c>
      <c r="O685" t="s">
        <v>8278</v>
      </c>
      <c r="P685">
        <f t="shared" si="82"/>
        <v>1</v>
      </c>
      <c r="Q685">
        <f t="shared" si="83"/>
        <v>99.33</v>
      </c>
      <c r="R685" s="16">
        <f t="shared" si="84"/>
        <v>42634.900046296301</v>
      </c>
      <c r="S685" s="18">
        <f t="shared" si="85"/>
        <v>2016</v>
      </c>
      <c r="T685" s="17" t="str">
        <f t="shared" si="86"/>
        <v>September</v>
      </c>
      <c r="U685" s="16">
        <f t="shared" si="87"/>
        <v>42674.900046296301</v>
      </c>
      <c r="V685" s="17">
        <f t="shared" si="88"/>
        <v>2016</v>
      </c>
      <c r="W685" s="17" t="str">
        <f t="shared" si="89"/>
        <v>October</v>
      </c>
    </row>
    <row r="686" spans="1:23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8276</v>
      </c>
      <c r="O686" t="s">
        <v>8278</v>
      </c>
      <c r="P686">
        <f t="shared" si="82"/>
        <v>7</v>
      </c>
      <c r="Q686">
        <f t="shared" si="83"/>
        <v>177.39</v>
      </c>
      <c r="R686" s="16">
        <f t="shared" si="84"/>
        <v>41809.473275462966</v>
      </c>
      <c r="S686" s="18">
        <f t="shared" si="85"/>
        <v>2014</v>
      </c>
      <c r="T686" s="17" t="str">
        <f t="shared" si="86"/>
        <v>June</v>
      </c>
      <c r="U686" s="16">
        <f t="shared" si="87"/>
        <v>41845.125</v>
      </c>
      <c r="V686" s="17">
        <f t="shared" si="88"/>
        <v>2014</v>
      </c>
      <c r="W686" s="17" t="str">
        <f t="shared" si="89"/>
        <v>July</v>
      </c>
    </row>
    <row r="687" spans="1:23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8276</v>
      </c>
      <c r="O687" t="s">
        <v>8278</v>
      </c>
      <c r="P687">
        <f t="shared" si="82"/>
        <v>28</v>
      </c>
      <c r="Q687">
        <f t="shared" si="83"/>
        <v>55.3</v>
      </c>
      <c r="R687" s="16">
        <f t="shared" si="84"/>
        <v>41971.866574074069</v>
      </c>
      <c r="S687" s="18">
        <f t="shared" si="85"/>
        <v>2014</v>
      </c>
      <c r="T687" s="17" t="str">
        <f t="shared" si="86"/>
        <v>November</v>
      </c>
      <c r="U687" s="16">
        <f t="shared" si="87"/>
        <v>42016.866574074069</v>
      </c>
      <c r="V687" s="17">
        <f t="shared" si="88"/>
        <v>2015</v>
      </c>
      <c r="W687" s="17" t="str">
        <f t="shared" si="89"/>
        <v>January</v>
      </c>
    </row>
    <row r="688" spans="1:23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8276</v>
      </c>
      <c r="O688" t="s">
        <v>8278</v>
      </c>
      <c r="P688">
        <f t="shared" si="82"/>
        <v>0</v>
      </c>
      <c r="Q688" t="e">
        <f t="shared" si="83"/>
        <v>#DIV/0!</v>
      </c>
      <c r="R688" s="16">
        <f t="shared" si="84"/>
        <v>42189.673263888893</v>
      </c>
      <c r="S688" s="18">
        <f t="shared" si="85"/>
        <v>2015</v>
      </c>
      <c r="T688" s="17" t="str">
        <f t="shared" si="86"/>
        <v>July</v>
      </c>
      <c r="U688" s="16">
        <f t="shared" si="87"/>
        <v>42219.673263888893</v>
      </c>
      <c r="V688" s="17">
        <f t="shared" si="88"/>
        <v>2015</v>
      </c>
      <c r="W688" s="17" t="str">
        <f t="shared" si="89"/>
        <v>August</v>
      </c>
    </row>
    <row r="689" spans="1:23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8276</v>
      </c>
      <c r="O689" t="s">
        <v>8278</v>
      </c>
      <c r="P689">
        <f t="shared" si="82"/>
        <v>4</v>
      </c>
      <c r="Q689">
        <f t="shared" si="83"/>
        <v>591.66999999999996</v>
      </c>
      <c r="R689" s="16">
        <f t="shared" si="84"/>
        <v>42711.750613425931</v>
      </c>
      <c r="S689" s="18">
        <f t="shared" si="85"/>
        <v>2016</v>
      </c>
      <c r="T689" s="17" t="str">
        <f t="shared" si="86"/>
        <v>December</v>
      </c>
      <c r="U689" s="16">
        <f t="shared" si="87"/>
        <v>42771.750613425931</v>
      </c>
      <c r="V689" s="17">
        <f t="shared" si="88"/>
        <v>2017</v>
      </c>
      <c r="W689" s="17" t="str">
        <f t="shared" si="89"/>
        <v>February</v>
      </c>
    </row>
    <row r="690" spans="1:23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8276</v>
      </c>
      <c r="O690" t="s">
        <v>8278</v>
      </c>
      <c r="P690">
        <f t="shared" si="82"/>
        <v>73</v>
      </c>
      <c r="Q690">
        <f t="shared" si="83"/>
        <v>405.5</v>
      </c>
      <c r="R690" s="16">
        <f t="shared" si="84"/>
        <v>42262.104780092588</v>
      </c>
      <c r="S690" s="18">
        <f t="shared" si="85"/>
        <v>2015</v>
      </c>
      <c r="T690" s="17" t="str">
        <f t="shared" si="86"/>
        <v>September</v>
      </c>
      <c r="U690" s="16">
        <f t="shared" si="87"/>
        <v>42292.104780092588</v>
      </c>
      <c r="V690" s="17">
        <f t="shared" si="88"/>
        <v>2015</v>
      </c>
      <c r="W690" s="17" t="str">
        <f t="shared" si="89"/>
        <v>October</v>
      </c>
    </row>
    <row r="691" spans="1:23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8276</v>
      </c>
      <c r="O691" t="s">
        <v>8278</v>
      </c>
      <c r="P691">
        <f t="shared" si="82"/>
        <v>58</v>
      </c>
      <c r="Q691">
        <f t="shared" si="83"/>
        <v>343.15</v>
      </c>
      <c r="R691" s="16">
        <f t="shared" si="84"/>
        <v>42675.66778935185</v>
      </c>
      <c r="S691" s="18">
        <f t="shared" si="85"/>
        <v>2016</v>
      </c>
      <c r="T691" s="17" t="str">
        <f t="shared" si="86"/>
        <v>November</v>
      </c>
      <c r="U691" s="16">
        <f t="shared" si="87"/>
        <v>42712.207638888889</v>
      </c>
      <c r="V691" s="17">
        <f t="shared" si="88"/>
        <v>2016</v>
      </c>
      <c r="W691" s="17" t="str">
        <f t="shared" si="89"/>
        <v>December</v>
      </c>
    </row>
    <row r="692" spans="1:23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8276</v>
      </c>
      <c r="O692" t="s">
        <v>8278</v>
      </c>
      <c r="P692">
        <f t="shared" si="82"/>
        <v>12</v>
      </c>
      <c r="Q692">
        <f t="shared" si="83"/>
        <v>72.59</v>
      </c>
      <c r="R692" s="16">
        <f t="shared" si="84"/>
        <v>42579.634733796294</v>
      </c>
      <c r="S692" s="18">
        <f t="shared" si="85"/>
        <v>2016</v>
      </c>
      <c r="T692" s="17" t="str">
        <f t="shared" si="86"/>
        <v>July</v>
      </c>
      <c r="U692" s="16">
        <f t="shared" si="87"/>
        <v>42622.25</v>
      </c>
      <c r="V692" s="17">
        <f t="shared" si="88"/>
        <v>2016</v>
      </c>
      <c r="W692" s="17" t="str">
        <f t="shared" si="89"/>
        <v>September</v>
      </c>
    </row>
    <row r="693" spans="1:23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8276</v>
      </c>
      <c r="O693" t="s">
        <v>8278</v>
      </c>
      <c r="P693">
        <f t="shared" si="82"/>
        <v>1</v>
      </c>
      <c r="Q693">
        <f t="shared" si="83"/>
        <v>26</v>
      </c>
      <c r="R693" s="16">
        <f t="shared" si="84"/>
        <v>42158.028310185182</v>
      </c>
      <c r="S693" s="18">
        <f t="shared" si="85"/>
        <v>2015</v>
      </c>
      <c r="T693" s="17" t="str">
        <f t="shared" si="86"/>
        <v>June</v>
      </c>
      <c r="U693" s="16">
        <f t="shared" si="87"/>
        <v>42186.028310185182</v>
      </c>
      <c r="V693" s="17">
        <f t="shared" si="88"/>
        <v>2015</v>
      </c>
      <c r="W693" s="17" t="str">
        <f t="shared" si="89"/>
        <v>July</v>
      </c>
    </row>
    <row r="694" spans="1:23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8276</v>
      </c>
      <c r="O694" t="s">
        <v>8278</v>
      </c>
      <c r="P694">
        <f t="shared" si="82"/>
        <v>7</v>
      </c>
      <c r="Q694">
        <f t="shared" si="83"/>
        <v>6.5</v>
      </c>
      <c r="R694" s="16">
        <f t="shared" si="84"/>
        <v>42696.37572916667</v>
      </c>
      <c r="S694" s="18">
        <f t="shared" si="85"/>
        <v>2016</v>
      </c>
      <c r="T694" s="17" t="str">
        <f t="shared" si="86"/>
        <v>November</v>
      </c>
      <c r="U694" s="16">
        <f t="shared" si="87"/>
        <v>42726.37572916667</v>
      </c>
      <c r="V694" s="17">
        <f t="shared" si="88"/>
        <v>2016</v>
      </c>
      <c r="W694" s="17" t="str">
        <f t="shared" si="89"/>
        <v>December</v>
      </c>
    </row>
    <row r="695" spans="1:23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8276</v>
      </c>
      <c r="O695" t="s">
        <v>8278</v>
      </c>
      <c r="P695">
        <f t="shared" si="82"/>
        <v>35</v>
      </c>
      <c r="Q695">
        <f t="shared" si="83"/>
        <v>119.39</v>
      </c>
      <c r="R695" s="16">
        <f t="shared" si="84"/>
        <v>42094.808182870373</v>
      </c>
      <c r="S695" s="18">
        <f t="shared" si="85"/>
        <v>2015</v>
      </c>
      <c r="T695" s="17" t="str">
        <f t="shared" si="86"/>
        <v>March</v>
      </c>
      <c r="U695" s="16">
        <f t="shared" si="87"/>
        <v>42124.808182870373</v>
      </c>
      <c r="V695" s="17">
        <f t="shared" si="88"/>
        <v>2015</v>
      </c>
      <c r="W695" s="17" t="str">
        <f t="shared" si="89"/>
        <v>April</v>
      </c>
    </row>
    <row r="696" spans="1:23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8276</v>
      </c>
      <c r="O696" t="s">
        <v>8278</v>
      </c>
      <c r="P696">
        <f t="shared" si="82"/>
        <v>0</v>
      </c>
      <c r="Q696">
        <f t="shared" si="83"/>
        <v>84.29</v>
      </c>
      <c r="R696" s="16">
        <f t="shared" si="84"/>
        <v>42737.663877314815</v>
      </c>
      <c r="S696" s="18">
        <f t="shared" si="85"/>
        <v>2017</v>
      </c>
      <c r="T696" s="17" t="str">
        <f t="shared" si="86"/>
        <v>January</v>
      </c>
      <c r="U696" s="16">
        <f t="shared" si="87"/>
        <v>42767.663877314815</v>
      </c>
      <c r="V696" s="17">
        <f t="shared" si="88"/>
        <v>2017</v>
      </c>
      <c r="W696" s="17" t="str">
        <f t="shared" si="89"/>
        <v>February</v>
      </c>
    </row>
    <row r="697" spans="1:23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8276</v>
      </c>
      <c r="O697" t="s">
        <v>8278</v>
      </c>
      <c r="P697">
        <f t="shared" si="82"/>
        <v>1</v>
      </c>
      <c r="Q697">
        <f t="shared" si="83"/>
        <v>90.86</v>
      </c>
      <c r="R697" s="16">
        <f t="shared" si="84"/>
        <v>41913.521064814813</v>
      </c>
      <c r="S697" s="18">
        <f t="shared" si="85"/>
        <v>2014</v>
      </c>
      <c r="T697" s="17" t="str">
        <f t="shared" si="86"/>
        <v>October</v>
      </c>
      <c r="U697" s="16">
        <f t="shared" si="87"/>
        <v>41943.521064814813</v>
      </c>
      <c r="V697" s="17">
        <f t="shared" si="88"/>
        <v>2014</v>
      </c>
      <c r="W697" s="17" t="str">
        <f t="shared" si="89"/>
        <v>October</v>
      </c>
    </row>
    <row r="698" spans="1:23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8276</v>
      </c>
      <c r="O698" t="s">
        <v>8278</v>
      </c>
      <c r="P698">
        <f t="shared" si="82"/>
        <v>0</v>
      </c>
      <c r="Q698">
        <f t="shared" si="83"/>
        <v>1</v>
      </c>
      <c r="R698" s="16">
        <f t="shared" si="84"/>
        <v>41815.927106481482</v>
      </c>
      <c r="S698" s="18">
        <f t="shared" si="85"/>
        <v>2014</v>
      </c>
      <c r="T698" s="17" t="str">
        <f t="shared" si="86"/>
        <v>June</v>
      </c>
      <c r="U698" s="16">
        <f t="shared" si="87"/>
        <v>41845.927106481482</v>
      </c>
      <c r="V698" s="17">
        <f t="shared" si="88"/>
        <v>2014</v>
      </c>
      <c r="W698" s="17" t="str">
        <f t="shared" si="89"/>
        <v>July</v>
      </c>
    </row>
    <row r="699" spans="1:23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8276</v>
      </c>
      <c r="O699" t="s">
        <v>8278</v>
      </c>
      <c r="P699">
        <f t="shared" si="82"/>
        <v>46</v>
      </c>
      <c r="Q699">
        <f t="shared" si="83"/>
        <v>20.34</v>
      </c>
      <c r="R699" s="16">
        <f t="shared" si="84"/>
        <v>42388.523020833338</v>
      </c>
      <c r="S699" s="18">
        <f t="shared" si="85"/>
        <v>2016</v>
      </c>
      <c r="T699" s="17" t="str">
        <f t="shared" si="86"/>
        <v>January</v>
      </c>
      <c r="U699" s="16">
        <f t="shared" si="87"/>
        <v>42403.523020833338</v>
      </c>
      <c r="V699" s="17">
        <f t="shared" si="88"/>
        <v>2016</v>
      </c>
      <c r="W699" s="17" t="str">
        <f t="shared" si="89"/>
        <v>February</v>
      </c>
    </row>
    <row r="700" spans="1:23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8276</v>
      </c>
      <c r="O700" t="s">
        <v>8278</v>
      </c>
      <c r="P700">
        <f t="shared" si="82"/>
        <v>15</v>
      </c>
      <c r="Q700">
        <f t="shared" si="83"/>
        <v>530.69000000000005</v>
      </c>
      <c r="R700" s="16">
        <f t="shared" si="84"/>
        <v>41866.931076388886</v>
      </c>
      <c r="S700" s="18">
        <f t="shared" si="85"/>
        <v>2014</v>
      </c>
      <c r="T700" s="17" t="str">
        <f t="shared" si="86"/>
        <v>August</v>
      </c>
      <c r="U700" s="16">
        <f t="shared" si="87"/>
        <v>41900.083333333336</v>
      </c>
      <c r="V700" s="17">
        <f t="shared" si="88"/>
        <v>2014</v>
      </c>
      <c r="W700" s="17" t="str">
        <f t="shared" si="89"/>
        <v>September</v>
      </c>
    </row>
    <row r="701" spans="1:23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8276</v>
      </c>
      <c r="O701" t="s">
        <v>8278</v>
      </c>
      <c r="P701">
        <f t="shared" si="82"/>
        <v>82</v>
      </c>
      <c r="Q701">
        <f t="shared" si="83"/>
        <v>120.39</v>
      </c>
      <c r="R701" s="16">
        <f t="shared" si="84"/>
        <v>41563.485509259262</v>
      </c>
      <c r="S701" s="18">
        <f t="shared" si="85"/>
        <v>2013</v>
      </c>
      <c r="T701" s="17" t="str">
        <f t="shared" si="86"/>
        <v>October</v>
      </c>
      <c r="U701" s="16">
        <f t="shared" si="87"/>
        <v>41600.666666666664</v>
      </c>
      <c r="V701" s="17">
        <f t="shared" si="88"/>
        <v>2013</v>
      </c>
      <c r="W701" s="17" t="str">
        <f t="shared" si="89"/>
        <v>November</v>
      </c>
    </row>
    <row r="702" spans="1:23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8276</v>
      </c>
      <c r="O702" t="s">
        <v>8278</v>
      </c>
      <c r="P702">
        <f t="shared" si="82"/>
        <v>3</v>
      </c>
      <c r="Q702">
        <f t="shared" si="83"/>
        <v>13</v>
      </c>
      <c r="R702" s="16">
        <f t="shared" si="84"/>
        <v>42715.688437500001</v>
      </c>
      <c r="S702" s="18">
        <f t="shared" si="85"/>
        <v>2016</v>
      </c>
      <c r="T702" s="17" t="str">
        <f t="shared" si="86"/>
        <v>December</v>
      </c>
      <c r="U702" s="16">
        <f t="shared" si="87"/>
        <v>42745.688437500001</v>
      </c>
      <c r="V702" s="17">
        <f t="shared" si="88"/>
        <v>2017</v>
      </c>
      <c r="W702" s="17" t="str">
        <f t="shared" si="89"/>
        <v>January</v>
      </c>
    </row>
    <row r="703" spans="1:23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8276</v>
      </c>
      <c r="O703" t="s">
        <v>8278</v>
      </c>
      <c r="P703">
        <f t="shared" si="82"/>
        <v>27</v>
      </c>
      <c r="Q703">
        <f t="shared" si="83"/>
        <v>291.33</v>
      </c>
      <c r="R703" s="16">
        <f t="shared" si="84"/>
        <v>41813.662962962961</v>
      </c>
      <c r="S703" s="18">
        <f t="shared" si="85"/>
        <v>2014</v>
      </c>
      <c r="T703" s="17" t="str">
        <f t="shared" si="86"/>
        <v>June</v>
      </c>
      <c r="U703" s="16">
        <f t="shared" si="87"/>
        <v>41843.662962962961</v>
      </c>
      <c r="V703" s="17">
        <f t="shared" si="88"/>
        <v>2014</v>
      </c>
      <c r="W703" s="17" t="str">
        <f t="shared" si="89"/>
        <v>July</v>
      </c>
    </row>
    <row r="704" spans="1:23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8276</v>
      </c>
      <c r="O704" t="s">
        <v>8278</v>
      </c>
      <c r="P704">
        <f t="shared" si="82"/>
        <v>31</v>
      </c>
      <c r="Q704">
        <f t="shared" si="83"/>
        <v>124.92</v>
      </c>
      <c r="R704" s="16">
        <f t="shared" si="84"/>
        <v>42668.726701388892</v>
      </c>
      <c r="S704" s="18">
        <f t="shared" si="85"/>
        <v>2016</v>
      </c>
      <c r="T704" s="17" t="str">
        <f t="shared" si="86"/>
        <v>October</v>
      </c>
      <c r="U704" s="16">
        <f t="shared" si="87"/>
        <v>42698.768368055549</v>
      </c>
      <c r="V704" s="17">
        <f t="shared" si="88"/>
        <v>2016</v>
      </c>
      <c r="W704" s="17" t="str">
        <f t="shared" si="89"/>
        <v>November</v>
      </c>
    </row>
    <row r="705" spans="1:23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8276</v>
      </c>
      <c r="O705" t="s">
        <v>8278</v>
      </c>
      <c r="P705">
        <f t="shared" si="82"/>
        <v>6</v>
      </c>
      <c r="Q705">
        <f t="shared" si="83"/>
        <v>119.57</v>
      </c>
      <c r="R705" s="16">
        <f t="shared" si="84"/>
        <v>42711.950798611113</v>
      </c>
      <c r="S705" s="18">
        <f t="shared" si="85"/>
        <v>2016</v>
      </c>
      <c r="T705" s="17" t="str">
        <f t="shared" si="86"/>
        <v>December</v>
      </c>
      <c r="U705" s="16">
        <f t="shared" si="87"/>
        <v>42766.98055555555</v>
      </c>
      <c r="V705" s="17">
        <f t="shared" si="88"/>
        <v>2017</v>
      </c>
      <c r="W705" s="17" t="str">
        <f t="shared" si="89"/>
        <v>January</v>
      </c>
    </row>
    <row r="706" spans="1:23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8276</v>
      </c>
      <c r="O706" t="s">
        <v>8278</v>
      </c>
      <c r="P706">
        <f t="shared" si="82"/>
        <v>1</v>
      </c>
      <c r="Q706">
        <f t="shared" si="83"/>
        <v>120.25</v>
      </c>
      <c r="R706" s="16">
        <f t="shared" si="84"/>
        <v>42726.192916666667</v>
      </c>
      <c r="S706" s="18">
        <f t="shared" si="85"/>
        <v>2016</v>
      </c>
      <c r="T706" s="17" t="str">
        <f t="shared" si="86"/>
        <v>December</v>
      </c>
      <c r="U706" s="16">
        <f t="shared" si="87"/>
        <v>42786.192916666667</v>
      </c>
      <c r="V706" s="17">
        <f t="shared" si="88"/>
        <v>2017</v>
      </c>
      <c r="W706" s="17" t="str">
        <f t="shared" si="89"/>
        <v>February</v>
      </c>
    </row>
    <row r="707" spans="1:23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8276</v>
      </c>
      <c r="O707" t="s">
        <v>8278</v>
      </c>
      <c r="P707">
        <f t="shared" ref="P707:P770" si="90">ROUND(E707/D707*100,0)</f>
        <v>1</v>
      </c>
      <c r="Q707">
        <f t="shared" ref="Q707:Q770" si="91">ROUND(E707/L707,2)</f>
        <v>195.4</v>
      </c>
      <c r="R707" s="16">
        <f t="shared" ref="R707:R770" si="92">(((J707/60)/60)/24)+DATE(1970,1,1)</f>
        <v>42726.491643518515</v>
      </c>
      <c r="S707" s="18">
        <f t="shared" ref="S707:S770" si="93">YEAR(R707)</f>
        <v>2016</v>
      </c>
      <c r="T707" s="17" t="str">
        <f t="shared" ref="T707:T770" si="94">TEXT(R707,"mmmm")</f>
        <v>December</v>
      </c>
      <c r="U707" s="16">
        <f t="shared" ref="U707:U770" si="95">(((I707/60)/60)/24)+DATE(1970,1,1)</f>
        <v>42756.491643518515</v>
      </c>
      <c r="V707" s="17">
        <f t="shared" ref="V707:V770" si="96">YEAR(U707)</f>
        <v>2017</v>
      </c>
      <c r="W707" s="17" t="str">
        <f t="shared" ref="W707:W770" si="97">TEXT(U707,"mmmm")</f>
        <v>January</v>
      </c>
    </row>
    <row r="708" spans="1:23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8276</v>
      </c>
      <c r="O708" t="s">
        <v>8278</v>
      </c>
      <c r="P708">
        <f t="shared" si="90"/>
        <v>0</v>
      </c>
      <c r="Q708" t="e">
        <f t="shared" si="91"/>
        <v>#DIV/0!</v>
      </c>
      <c r="R708" s="16">
        <f t="shared" si="92"/>
        <v>42676.995173611111</v>
      </c>
      <c r="S708" s="18">
        <f t="shared" si="93"/>
        <v>2016</v>
      </c>
      <c r="T708" s="17" t="str">
        <f t="shared" si="94"/>
        <v>November</v>
      </c>
      <c r="U708" s="16">
        <f t="shared" si="95"/>
        <v>42718.777083333334</v>
      </c>
      <c r="V708" s="17">
        <f t="shared" si="96"/>
        <v>2016</v>
      </c>
      <c r="W708" s="17" t="str">
        <f t="shared" si="97"/>
        <v>December</v>
      </c>
    </row>
    <row r="709" spans="1:23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8276</v>
      </c>
      <c r="O709" t="s">
        <v>8278</v>
      </c>
      <c r="P709">
        <f t="shared" si="90"/>
        <v>79</v>
      </c>
      <c r="Q709">
        <f t="shared" si="91"/>
        <v>117.7</v>
      </c>
      <c r="R709" s="16">
        <f t="shared" si="92"/>
        <v>42696.663506944446</v>
      </c>
      <c r="S709" s="18">
        <f t="shared" si="93"/>
        <v>2016</v>
      </c>
      <c r="T709" s="17" t="str">
        <f t="shared" si="94"/>
        <v>November</v>
      </c>
      <c r="U709" s="16">
        <f t="shared" si="95"/>
        <v>42736.663506944446</v>
      </c>
      <c r="V709" s="17">
        <f t="shared" si="96"/>
        <v>2017</v>
      </c>
      <c r="W709" s="17" t="str">
        <f t="shared" si="97"/>
        <v>January</v>
      </c>
    </row>
    <row r="710" spans="1:23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8276</v>
      </c>
      <c r="O710" t="s">
        <v>8278</v>
      </c>
      <c r="P710">
        <f t="shared" si="90"/>
        <v>22</v>
      </c>
      <c r="Q710">
        <f t="shared" si="91"/>
        <v>23.95</v>
      </c>
      <c r="R710" s="16">
        <f t="shared" si="92"/>
        <v>41835.581018518518</v>
      </c>
      <c r="S710" s="18">
        <f t="shared" si="93"/>
        <v>2014</v>
      </c>
      <c r="T710" s="17" t="str">
        <f t="shared" si="94"/>
        <v>July</v>
      </c>
      <c r="U710" s="16">
        <f t="shared" si="95"/>
        <v>41895.581018518518</v>
      </c>
      <c r="V710" s="17">
        <f t="shared" si="96"/>
        <v>2014</v>
      </c>
      <c r="W710" s="17" t="str">
        <f t="shared" si="97"/>
        <v>September</v>
      </c>
    </row>
    <row r="711" spans="1:23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8276</v>
      </c>
      <c r="O711" t="s">
        <v>8278</v>
      </c>
      <c r="P711">
        <f t="shared" si="90"/>
        <v>0</v>
      </c>
      <c r="Q711">
        <f t="shared" si="91"/>
        <v>30.5</v>
      </c>
      <c r="R711" s="16">
        <f t="shared" si="92"/>
        <v>41948.041192129633</v>
      </c>
      <c r="S711" s="18">
        <f t="shared" si="93"/>
        <v>2014</v>
      </c>
      <c r="T711" s="17" t="str">
        <f t="shared" si="94"/>
        <v>November</v>
      </c>
      <c r="U711" s="16">
        <f t="shared" si="95"/>
        <v>41978.041192129633</v>
      </c>
      <c r="V711" s="17">
        <f t="shared" si="96"/>
        <v>2014</v>
      </c>
      <c r="W711" s="17" t="str">
        <f t="shared" si="97"/>
        <v>December</v>
      </c>
    </row>
    <row r="712" spans="1:23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8276</v>
      </c>
      <c r="O712" t="s">
        <v>8278</v>
      </c>
      <c r="P712">
        <f t="shared" si="90"/>
        <v>0</v>
      </c>
      <c r="Q712" t="e">
        <f t="shared" si="91"/>
        <v>#DIV/0!</v>
      </c>
      <c r="R712" s="16">
        <f t="shared" si="92"/>
        <v>41837.984976851854</v>
      </c>
      <c r="S712" s="18">
        <f t="shared" si="93"/>
        <v>2014</v>
      </c>
      <c r="T712" s="17" t="str">
        <f t="shared" si="94"/>
        <v>July</v>
      </c>
      <c r="U712" s="16">
        <f t="shared" si="95"/>
        <v>41871.030555555553</v>
      </c>
      <c r="V712" s="17">
        <f t="shared" si="96"/>
        <v>2014</v>
      </c>
      <c r="W712" s="17" t="str">
        <f t="shared" si="97"/>
        <v>August</v>
      </c>
    </row>
    <row r="713" spans="1:23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8276</v>
      </c>
      <c r="O713" t="s">
        <v>8278</v>
      </c>
      <c r="P713">
        <f t="shared" si="90"/>
        <v>34</v>
      </c>
      <c r="Q713">
        <f t="shared" si="91"/>
        <v>99.97</v>
      </c>
      <c r="R713" s="16">
        <f t="shared" si="92"/>
        <v>42678.459120370375</v>
      </c>
      <c r="S713" s="18">
        <f t="shared" si="93"/>
        <v>2016</v>
      </c>
      <c r="T713" s="17" t="str">
        <f t="shared" si="94"/>
        <v>November</v>
      </c>
      <c r="U713" s="16">
        <f t="shared" si="95"/>
        <v>42718.500787037032</v>
      </c>
      <c r="V713" s="17">
        <f t="shared" si="96"/>
        <v>2016</v>
      </c>
      <c r="W713" s="17" t="str">
        <f t="shared" si="97"/>
        <v>December</v>
      </c>
    </row>
    <row r="714" spans="1:23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8276</v>
      </c>
      <c r="O714" t="s">
        <v>8278</v>
      </c>
      <c r="P714">
        <f t="shared" si="90"/>
        <v>0</v>
      </c>
      <c r="Q714">
        <f t="shared" si="91"/>
        <v>26.25</v>
      </c>
      <c r="R714" s="16">
        <f t="shared" si="92"/>
        <v>42384.680925925932</v>
      </c>
      <c r="S714" s="18">
        <f t="shared" si="93"/>
        <v>2016</v>
      </c>
      <c r="T714" s="17" t="str">
        <f t="shared" si="94"/>
        <v>January</v>
      </c>
      <c r="U714" s="16">
        <f t="shared" si="95"/>
        <v>42414.680925925932</v>
      </c>
      <c r="V714" s="17">
        <f t="shared" si="96"/>
        <v>2016</v>
      </c>
      <c r="W714" s="17" t="str">
        <f t="shared" si="97"/>
        <v>February</v>
      </c>
    </row>
    <row r="715" spans="1:23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8276</v>
      </c>
      <c r="O715" t="s">
        <v>8278</v>
      </c>
      <c r="P715">
        <f t="shared" si="90"/>
        <v>1</v>
      </c>
      <c r="Q715">
        <f t="shared" si="91"/>
        <v>199</v>
      </c>
      <c r="R715" s="16">
        <f t="shared" si="92"/>
        <v>42496.529305555552</v>
      </c>
      <c r="S715" s="18">
        <f t="shared" si="93"/>
        <v>2016</v>
      </c>
      <c r="T715" s="17" t="str">
        <f t="shared" si="94"/>
        <v>May</v>
      </c>
      <c r="U715" s="16">
        <f t="shared" si="95"/>
        <v>42526.529305555552</v>
      </c>
      <c r="V715" s="17">
        <f t="shared" si="96"/>
        <v>2016</v>
      </c>
      <c r="W715" s="17" t="str">
        <f t="shared" si="97"/>
        <v>June</v>
      </c>
    </row>
    <row r="716" spans="1:23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8276</v>
      </c>
      <c r="O716" t="s">
        <v>8278</v>
      </c>
      <c r="P716">
        <f t="shared" si="90"/>
        <v>15</v>
      </c>
      <c r="Q716">
        <f t="shared" si="91"/>
        <v>80.319999999999993</v>
      </c>
      <c r="R716" s="16">
        <f t="shared" si="92"/>
        <v>42734.787986111114</v>
      </c>
      <c r="S716" s="18">
        <f t="shared" si="93"/>
        <v>2016</v>
      </c>
      <c r="T716" s="17" t="str">
        <f t="shared" si="94"/>
        <v>December</v>
      </c>
      <c r="U716" s="16">
        <f t="shared" si="95"/>
        <v>42794.787986111114</v>
      </c>
      <c r="V716" s="17">
        <f t="shared" si="96"/>
        <v>2017</v>
      </c>
      <c r="W716" s="17" t="str">
        <f t="shared" si="97"/>
        <v>February</v>
      </c>
    </row>
    <row r="717" spans="1:23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8276</v>
      </c>
      <c r="O717" t="s">
        <v>8278</v>
      </c>
      <c r="P717">
        <f t="shared" si="90"/>
        <v>5</v>
      </c>
      <c r="Q717">
        <f t="shared" si="91"/>
        <v>115.75</v>
      </c>
      <c r="R717" s="16">
        <f t="shared" si="92"/>
        <v>42273.090740740736</v>
      </c>
      <c r="S717" s="18">
        <f t="shared" si="93"/>
        <v>2015</v>
      </c>
      <c r="T717" s="17" t="str">
        <f t="shared" si="94"/>
        <v>September</v>
      </c>
      <c r="U717" s="16">
        <f t="shared" si="95"/>
        <v>42313.132407407407</v>
      </c>
      <c r="V717" s="17">
        <f t="shared" si="96"/>
        <v>2015</v>
      </c>
      <c r="W717" s="17" t="str">
        <f t="shared" si="97"/>
        <v>November</v>
      </c>
    </row>
    <row r="718" spans="1:23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8276</v>
      </c>
      <c r="O718" t="s">
        <v>8278</v>
      </c>
      <c r="P718">
        <f t="shared" si="90"/>
        <v>10</v>
      </c>
      <c r="Q718">
        <f t="shared" si="91"/>
        <v>44.69</v>
      </c>
      <c r="R718" s="16">
        <f t="shared" si="92"/>
        <v>41940.658645833333</v>
      </c>
      <c r="S718" s="18">
        <f t="shared" si="93"/>
        <v>2014</v>
      </c>
      <c r="T718" s="17" t="str">
        <f t="shared" si="94"/>
        <v>October</v>
      </c>
      <c r="U718" s="16">
        <f t="shared" si="95"/>
        <v>41974</v>
      </c>
      <c r="V718" s="17">
        <f t="shared" si="96"/>
        <v>2014</v>
      </c>
      <c r="W718" s="17" t="str">
        <f t="shared" si="97"/>
        <v>December</v>
      </c>
    </row>
    <row r="719" spans="1:23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8276</v>
      </c>
      <c r="O719" t="s">
        <v>8278</v>
      </c>
      <c r="P719">
        <f t="shared" si="90"/>
        <v>0</v>
      </c>
      <c r="Q719">
        <f t="shared" si="91"/>
        <v>76.25</v>
      </c>
      <c r="R719" s="16">
        <f t="shared" si="92"/>
        <v>41857.854189814818</v>
      </c>
      <c r="S719" s="18">
        <f t="shared" si="93"/>
        <v>2014</v>
      </c>
      <c r="T719" s="17" t="str">
        <f t="shared" si="94"/>
        <v>August</v>
      </c>
      <c r="U719" s="16">
        <f t="shared" si="95"/>
        <v>41887.854189814818</v>
      </c>
      <c r="V719" s="17">
        <f t="shared" si="96"/>
        <v>2014</v>
      </c>
      <c r="W719" s="17" t="str">
        <f t="shared" si="97"/>
        <v>September</v>
      </c>
    </row>
    <row r="720" spans="1:23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8276</v>
      </c>
      <c r="O720" t="s">
        <v>8278</v>
      </c>
      <c r="P720">
        <f t="shared" si="90"/>
        <v>1</v>
      </c>
      <c r="Q720">
        <f t="shared" si="91"/>
        <v>22.5</v>
      </c>
      <c r="R720" s="16">
        <f t="shared" si="92"/>
        <v>42752.845451388886</v>
      </c>
      <c r="S720" s="18">
        <f t="shared" si="93"/>
        <v>2017</v>
      </c>
      <c r="T720" s="17" t="str">
        <f t="shared" si="94"/>
        <v>January</v>
      </c>
      <c r="U720" s="16">
        <f t="shared" si="95"/>
        <v>42784.249305555553</v>
      </c>
      <c r="V720" s="17">
        <f t="shared" si="96"/>
        <v>2017</v>
      </c>
      <c r="W720" s="17" t="str">
        <f t="shared" si="97"/>
        <v>February</v>
      </c>
    </row>
    <row r="721" spans="1:23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8276</v>
      </c>
      <c r="O721" t="s">
        <v>8278</v>
      </c>
      <c r="P721">
        <f t="shared" si="90"/>
        <v>1</v>
      </c>
      <c r="Q721">
        <f t="shared" si="91"/>
        <v>19.399999999999999</v>
      </c>
      <c r="R721" s="16">
        <f t="shared" si="92"/>
        <v>42409.040231481486</v>
      </c>
      <c r="S721" s="18">
        <f t="shared" si="93"/>
        <v>2016</v>
      </c>
      <c r="T721" s="17" t="str">
        <f t="shared" si="94"/>
        <v>February</v>
      </c>
      <c r="U721" s="16">
        <f t="shared" si="95"/>
        <v>42423.040231481486</v>
      </c>
      <c r="V721" s="17">
        <f t="shared" si="96"/>
        <v>2016</v>
      </c>
      <c r="W721" s="17" t="str">
        <f t="shared" si="97"/>
        <v>February</v>
      </c>
    </row>
    <row r="722" spans="1:23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8279</v>
      </c>
      <c r="O722" t="s">
        <v>8280</v>
      </c>
      <c r="P722">
        <f t="shared" si="90"/>
        <v>144</v>
      </c>
      <c r="Q722">
        <f t="shared" si="91"/>
        <v>66.709999999999994</v>
      </c>
      <c r="R722" s="16">
        <f t="shared" si="92"/>
        <v>40909.649201388893</v>
      </c>
      <c r="S722" s="18">
        <f t="shared" si="93"/>
        <v>2012</v>
      </c>
      <c r="T722" s="17" t="str">
        <f t="shared" si="94"/>
        <v>January</v>
      </c>
      <c r="U722" s="16">
        <f t="shared" si="95"/>
        <v>40937.649201388893</v>
      </c>
      <c r="V722" s="17">
        <f t="shared" si="96"/>
        <v>2012</v>
      </c>
      <c r="W722" s="17" t="str">
        <f t="shared" si="97"/>
        <v>January</v>
      </c>
    </row>
    <row r="723" spans="1:23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8279</v>
      </c>
      <c r="O723" t="s">
        <v>8280</v>
      </c>
      <c r="P723">
        <f t="shared" si="90"/>
        <v>122</v>
      </c>
      <c r="Q723">
        <f t="shared" si="91"/>
        <v>84.14</v>
      </c>
      <c r="R723" s="16">
        <f t="shared" si="92"/>
        <v>41807.571840277778</v>
      </c>
      <c r="S723" s="18">
        <f t="shared" si="93"/>
        <v>2014</v>
      </c>
      <c r="T723" s="17" t="str">
        <f t="shared" si="94"/>
        <v>June</v>
      </c>
      <c r="U723" s="16">
        <f t="shared" si="95"/>
        <v>41852.571840277778</v>
      </c>
      <c r="V723" s="17">
        <f t="shared" si="96"/>
        <v>2014</v>
      </c>
      <c r="W723" s="17" t="str">
        <f t="shared" si="97"/>
        <v>August</v>
      </c>
    </row>
    <row r="724" spans="1:23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8279</v>
      </c>
      <c r="O724" t="s">
        <v>8280</v>
      </c>
      <c r="P724">
        <f t="shared" si="90"/>
        <v>132</v>
      </c>
      <c r="Q724">
        <f t="shared" si="91"/>
        <v>215.73</v>
      </c>
      <c r="R724" s="16">
        <f t="shared" si="92"/>
        <v>40977.805300925924</v>
      </c>
      <c r="S724" s="18">
        <f t="shared" si="93"/>
        <v>2012</v>
      </c>
      <c r="T724" s="17" t="str">
        <f t="shared" si="94"/>
        <v>March</v>
      </c>
      <c r="U724" s="16">
        <f t="shared" si="95"/>
        <v>41007.76363425926</v>
      </c>
      <c r="V724" s="17">
        <f t="shared" si="96"/>
        <v>2012</v>
      </c>
      <c r="W724" s="17" t="str">
        <f t="shared" si="97"/>
        <v>April</v>
      </c>
    </row>
    <row r="725" spans="1:23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8279</v>
      </c>
      <c r="O725" t="s">
        <v>8280</v>
      </c>
      <c r="P725">
        <f t="shared" si="90"/>
        <v>109</v>
      </c>
      <c r="Q725">
        <f t="shared" si="91"/>
        <v>54.69</v>
      </c>
      <c r="R725" s="16">
        <f t="shared" si="92"/>
        <v>42184.816539351858</v>
      </c>
      <c r="S725" s="18">
        <f t="shared" si="93"/>
        <v>2015</v>
      </c>
      <c r="T725" s="17" t="str">
        <f t="shared" si="94"/>
        <v>June</v>
      </c>
      <c r="U725" s="16">
        <f t="shared" si="95"/>
        <v>42215.165972222225</v>
      </c>
      <c r="V725" s="17">
        <f t="shared" si="96"/>
        <v>2015</v>
      </c>
      <c r="W725" s="17" t="str">
        <f t="shared" si="97"/>
        <v>July</v>
      </c>
    </row>
    <row r="726" spans="1:23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8279</v>
      </c>
      <c r="O726" t="s">
        <v>8280</v>
      </c>
      <c r="P726">
        <f t="shared" si="90"/>
        <v>105</v>
      </c>
      <c r="Q726">
        <f t="shared" si="91"/>
        <v>51.63</v>
      </c>
      <c r="R726" s="16">
        <f t="shared" si="92"/>
        <v>40694.638460648144</v>
      </c>
      <c r="S726" s="18">
        <f t="shared" si="93"/>
        <v>2011</v>
      </c>
      <c r="T726" s="17" t="str">
        <f t="shared" si="94"/>
        <v>May</v>
      </c>
      <c r="U726" s="16">
        <f t="shared" si="95"/>
        <v>40724.638460648144</v>
      </c>
      <c r="V726" s="17">
        <f t="shared" si="96"/>
        <v>2011</v>
      </c>
      <c r="W726" s="17" t="str">
        <f t="shared" si="97"/>
        <v>June</v>
      </c>
    </row>
    <row r="727" spans="1:23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8279</v>
      </c>
      <c r="O727" t="s">
        <v>8280</v>
      </c>
      <c r="P727">
        <f t="shared" si="90"/>
        <v>100</v>
      </c>
      <c r="Q727">
        <f t="shared" si="91"/>
        <v>143.36000000000001</v>
      </c>
      <c r="R727" s="16">
        <f t="shared" si="92"/>
        <v>42321.626296296294</v>
      </c>
      <c r="S727" s="18">
        <f t="shared" si="93"/>
        <v>2015</v>
      </c>
      <c r="T727" s="17" t="str">
        <f t="shared" si="94"/>
        <v>November</v>
      </c>
      <c r="U727" s="16">
        <f t="shared" si="95"/>
        <v>42351.626296296294</v>
      </c>
      <c r="V727" s="17">
        <f t="shared" si="96"/>
        <v>2015</v>
      </c>
      <c r="W727" s="17" t="str">
        <f t="shared" si="97"/>
        <v>December</v>
      </c>
    </row>
    <row r="728" spans="1:23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8279</v>
      </c>
      <c r="O728" t="s">
        <v>8280</v>
      </c>
      <c r="P728">
        <f t="shared" si="90"/>
        <v>101</v>
      </c>
      <c r="Q728">
        <f t="shared" si="91"/>
        <v>72.430000000000007</v>
      </c>
      <c r="R728" s="16">
        <f t="shared" si="92"/>
        <v>41346.042673611111</v>
      </c>
      <c r="S728" s="18">
        <f t="shared" si="93"/>
        <v>2013</v>
      </c>
      <c r="T728" s="17" t="str">
        <f t="shared" si="94"/>
        <v>March</v>
      </c>
      <c r="U728" s="16">
        <f t="shared" si="95"/>
        <v>41376.042673611111</v>
      </c>
      <c r="V728" s="17">
        <f t="shared" si="96"/>
        <v>2013</v>
      </c>
      <c r="W728" s="17" t="str">
        <f t="shared" si="97"/>
        <v>April</v>
      </c>
    </row>
    <row r="729" spans="1:23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8279</v>
      </c>
      <c r="O729" t="s">
        <v>8280</v>
      </c>
      <c r="P729">
        <f t="shared" si="90"/>
        <v>156</v>
      </c>
      <c r="Q729">
        <f t="shared" si="91"/>
        <v>36.53</v>
      </c>
      <c r="R729" s="16">
        <f t="shared" si="92"/>
        <v>41247.020243055551</v>
      </c>
      <c r="S729" s="18">
        <f t="shared" si="93"/>
        <v>2012</v>
      </c>
      <c r="T729" s="17" t="str">
        <f t="shared" si="94"/>
        <v>December</v>
      </c>
      <c r="U729" s="16">
        <f t="shared" si="95"/>
        <v>41288.888888888891</v>
      </c>
      <c r="V729" s="17">
        <f t="shared" si="96"/>
        <v>2013</v>
      </c>
      <c r="W729" s="17" t="str">
        <f t="shared" si="97"/>
        <v>January</v>
      </c>
    </row>
    <row r="730" spans="1:23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8279</v>
      </c>
      <c r="O730" t="s">
        <v>8280</v>
      </c>
      <c r="P730">
        <f t="shared" si="90"/>
        <v>106</v>
      </c>
      <c r="Q730">
        <f t="shared" si="91"/>
        <v>60.9</v>
      </c>
      <c r="R730" s="16">
        <f t="shared" si="92"/>
        <v>40731.837465277778</v>
      </c>
      <c r="S730" s="18">
        <f t="shared" si="93"/>
        <v>2011</v>
      </c>
      <c r="T730" s="17" t="str">
        <f t="shared" si="94"/>
        <v>July</v>
      </c>
      <c r="U730" s="16">
        <f t="shared" si="95"/>
        <v>40776.837465277778</v>
      </c>
      <c r="V730" s="17">
        <f t="shared" si="96"/>
        <v>2011</v>
      </c>
      <c r="W730" s="17" t="str">
        <f t="shared" si="97"/>
        <v>August</v>
      </c>
    </row>
    <row r="731" spans="1:23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8279</v>
      </c>
      <c r="O731" t="s">
        <v>8280</v>
      </c>
      <c r="P731">
        <f t="shared" si="90"/>
        <v>131</v>
      </c>
      <c r="Q731">
        <f t="shared" si="91"/>
        <v>43.55</v>
      </c>
      <c r="R731" s="16">
        <f t="shared" si="92"/>
        <v>41111.185891203706</v>
      </c>
      <c r="S731" s="18">
        <f t="shared" si="93"/>
        <v>2012</v>
      </c>
      <c r="T731" s="17" t="str">
        <f t="shared" si="94"/>
        <v>July</v>
      </c>
      <c r="U731" s="16">
        <f t="shared" si="95"/>
        <v>41171.185891203706</v>
      </c>
      <c r="V731" s="17">
        <f t="shared" si="96"/>
        <v>2012</v>
      </c>
      <c r="W731" s="17" t="str">
        <f t="shared" si="97"/>
        <v>September</v>
      </c>
    </row>
    <row r="732" spans="1:23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8279</v>
      </c>
      <c r="O732" t="s">
        <v>8280</v>
      </c>
      <c r="P732">
        <f t="shared" si="90"/>
        <v>132</v>
      </c>
      <c r="Q732">
        <f t="shared" si="91"/>
        <v>99.77</v>
      </c>
      <c r="R732" s="16">
        <f t="shared" si="92"/>
        <v>40854.745266203703</v>
      </c>
      <c r="S732" s="18">
        <f t="shared" si="93"/>
        <v>2011</v>
      </c>
      <c r="T732" s="17" t="str">
        <f t="shared" si="94"/>
        <v>November</v>
      </c>
      <c r="U732" s="16">
        <f t="shared" si="95"/>
        <v>40884.745266203703</v>
      </c>
      <c r="V732" s="17">
        <f t="shared" si="96"/>
        <v>2011</v>
      </c>
      <c r="W732" s="17" t="str">
        <f t="shared" si="97"/>
        <v>December</v>
      </c>
    </row>
    <row r="733" spans="1:23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8279</v>
      </c>
      <c r="O733" t="s">
        <v>8280</v>
      </c>
      <c r="P733">
        <f t="shared" si="90"/>
        <v>126</v>
      </c>
      <c r="Q733">
        <f t="shared" si="91"/>
        <v>88.73</v>
      </c>
      <c r="R733" s="16">
        <f t="shared" si="92"/>
        <v>40879.795682870368</v>
      </c>
      <c r="S733" s="18">
        <f t="shared" si="93"/>
        <v>2011</v>
      </c>
      <c r="T733" s="17" t="str">
        <f t="shared" si="94"/>
        <v>December</v>
      </c>
      <c r="U733" s="16">
        <f t="shared" si="95"/>
        <v>40930.25</v>
      </c>
      <c r="V733" s="17">
        <f t="shared" si="96"/>
        <v>2012</v>
      </c>
      <c r="W733" s="17" t="str">
        <f t="shared" si="97"/>
        <v>January</v>
      </c>
    </row>
    <row r="734" spans="1:23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8279</v>
      </c>
      <c r="O734" t="s">
        <v>8280</v>
      </c>
      <c r="P734">
        <f t="shared" si="90"/>
        <v>160</v>
      </c>
      <c r="Q734">
        <f t="shared" si="91"/>
        <v>4.92</v>
      </c>
      <c r="R734" s="16">
        <f t="shared" si="92"/>
        <v>41486.424317129626</v>
      </c>
      <c r="S734" s="18">
        <f t="shared" si="93"/>
        <v>2013</v>
      </c>
      <c r="T734" s="17" t="str">
        <f t="shared" si="94"/>
        <v>July</v>
      </c>
      <c r="U734" s="16">
        <f t="shared" si="95"/>
        <v>41546.424317129626</v>
      </c>
      <c r="V734" s="17">
        <f t="shared" si="96"/>
        <v>2013</v>
      </c>
      <c r="W734" s="17" t="str">
        <f t="shared" si="97"/>
        <v>September</v>
      </c>
    </row>
    <row r="735" spans="1:23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8279</v>
      </c>
      <c r="O735" t="s">
        <v>8280</v>
      </c>
      <c r="P735">
        <f t="shared" si="90"/>
        <v>120</v>
      </c>
      <c r="Q735">
        <f t="shared" si="91"/>
        <v>17.82</v>
      </c>
      <c r="R735" s="16">
        <f t="shared" si="92"/>
        <v>41598.420046296298</v>
      </c>
      <c r="S735" s="18">
        <f t="shared" si="93"/>
        <v>2013</v>
      </c>
      <c r="T735" s="17" t="str">
        <f t="shared" si="94"/>
        <v>November</v>
      </c>
      <c r="U735" s="16">
        <f t="shared" si="95"/>
        <v>41628.420046296298</v>
      </c>
      <c r="V735" s="17">
        <f t="shared" si="96"/>
        <v>2013</v>
      </c>
      <c r="W735" s="17" t="str">
        <f t="shared" si="97"/>
        <v>December</v>
      </c>
    </row>
    <row r="736" spans="1:23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8279</v>
      </c>
      <c r="O736" t="s">
        <v>8280</v>
      </c>
      <c r="P736">
        <f t="shared" si="90"/>
        <v>126</v>
      </c>
      <c r="Q736">
        <f t="shared" si="91"/>
        <v>187.19</v>
      </c>
      <c r="R736" s="16">
        <f t="shared" si="92"/>
        <v>42102.164583333331</v>
      </c>
      <c r="S736" s="18">
        <f t="shared" si="93"/>
        <v>2015</v>
      </c>
      <c r="T736" s="17" t="str">
        <f t="shared" si="94"/>
        <v>April</v>
      </c>
      <c r="U736" s="16">
        <f t="shared" si="95"/>
        <v>42133.208333333328</v>
      </c>
      <c r="V736" s="17">
        <f t="shared" si="96"/>
        <v>2015</v>
      </c>
      <c r="W736" s="17" t="str">
        <f t="shared" si="97"/>
        <v>May</v>
      </c>
    </row>
    <row r="737" spans="1:23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8279</v>
      </c>
      <c r="O737" t="s">
        <v>8280</v>
      </c>
      <c r="P737">
        <f t="shared" si="90"/>
        <v>114</v>
      </c>
      <c r="Q737">
        <f t="shared" si="91"/>
        <v>234.81</v>
      </c>
      <c r="R737" s="16">
        <f t="shared" si="92"/>
        <v>41946.029467592591</v>
      </c>
      <c r="S737" s="18">
        <f t="shared" si="93"/>
        <v>2014</v>
      </c>
      <c r="T737" s="17" t="str">
        <f t="shared" si="94"/>
        <v>November</v>
      </c>
      <c r="U737" s="16">
        <f t="shared" si="95"/>
        <v>41977.027083333334</v>
      </c>
      <c r="V737" s="17">
        <f t="shared" si="96"/>
        <v>2014</v>
      </c>
      <c r="W737" s="17" t="str">
        <f t="shared" si="97"/>
        <v>December</v>
      </c>
    </row>
    <row r="738" spans="1:23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8279</v>
      </c>
      <c r="O738" t="s">
        <v>8280</v>
      </c>
      <c r="P738">
        <f t="shared" si="90"/>
        <v>315</v>
      </c>
      <c r="Q738">
        <f t="shared" si="91"/>
        <v>105.05</v>
      </c>
      <c r="R738" s="16">
        <f t="shared" si="92"/>
        <v>41579.734259259261</v>
      </c>
      <c r="S738" s="18">
        <f t="shared" si="93"/>
        <v>2013</v>
      </c>
      <c r="T738" s="17" t="str">
        <f t="shared" si="94"/>
        <v>November</v>
      </c>
      <c r="U738" s="16">
        <f t="shared" si="95"/>
        <v>41599.207638888889</v>
      </c>
      <c r="V738" s="17">
        <f t="shared" si="96"/>
        <v>2013</v>
      </c>
      <c r="W738" s="17" t="str">
        <f t="shared" si="97"/>
        <v>November</v>
      </c>
    </row>
    <row r="739" spans="1:23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8279</v>
      </c>
      <c r="O739" t="s">
        <v>8280</v>
      </c>
      <c r="P739">
        <f t="shared" si="90"/>
        <v>122</v>
      </c>
      <c r="Q739">
        <f t="shared" si="91"/>
        <v>56.67</v>
      </c>
      <c r="R739" s="16">
        <f t="shared" si="92"/>
        <v>41667.275312500002</v>
      </c>
      <c r="S739" s="18">
        <f t="shared" si="93"/>
        <v>2014</v>
      </c>
      <c r="T739" s="17" t="str">
        <f t="shared" si="94"/>
        <v>January</v>
      </c>
      <c r="U739" s="16">
        <f t="shared" si="95"/>
        <v>41684.833333333336</v>
      </c>
      <c r="V739" s="17">
        <f t="shared" si="96"/>
        <v>2014</v>
      </c>
      <c r="W739" s="17" t="str">
        <f t="shared" si="97"/>
        <v>February</v>
      </c>
    </row>
    <row r="740" spans="1:23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8279</v>
      </c>
      <c r="O740" t="s">
        <v>8280</v>
      </c>
      <c r="P740">
        <f t="shared" si="90"/>
        <v>107</v>
      </c>
      <c r="Q740">
        <f t="shared" si="91"/>
        <v>39.049999999999997</v>
      </c>
      <c r="R740" s="16">
        <f t="shared" si="92"/>
        <v>41943.604097222218</v>
      </c>
      <c r="S740" s="18">
        <f t="shared" si="93"/>
        <v>2014</v>
      </c>
      <c r="T740" s="17" t="str">
        <f t="shared" si="94"/>
        <v>October</v>
      </c>
      <c r="U740" s="16">
        <f t="shared" si="95"/>
        <v>41974.207638888889</v>
      </c>
      <c r="V740" s="17">
        <f t="shared" si="96"/>
        <v>2014</v>
      </c>
      <c r="W740" s="17" t="str">
        <f t="shared" si="97"/>
        <v>December</v>
      </c>
    </row>
    <row r="741" spans="1:23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8279</v>
      </c>
      <c r="O741" t="s">
        <v>8280</v>
      </c>
      <c r="P741">
        <f t="shared" si="90"/>
        <v>158</v>
      </c>
      <c r="Q741">
        <f t="shared" si="91"/>
        <v>68.349999999999994</v>
      </c>
      <c r="R741" s="16">
        <f t="shared" si="92"/>
        <v>41829.502650462964</v>
      </c>
      <c r="S741" s="18">
        <f t="shared" si="93"/>
        <v>2014</v>
      </c>
      <c r="T741" s="17" t="str">
        <f t="shared" si="94"/>
        <v>July</v>
      </c>
      <c r="U741" s="16">
        <f t="shared" si="95"/>
        <v>41862.502650462964</v>
      </c>
      <c r="V741" s="17">
        <f t="shared" si="96"/>
        <v>2014</v>
      </c>
      <c r="W741" s="17" t="str">
        <f t="shared" si="97"/>
        <v>August</v>
      </c>
    </row>
    <row r="742" spans="1:23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8279</v>
      </c>
      <c r="O742" t="s">
        <v>8280</v>
      </c>
      <c r="P742">
        <f t="shared" si="90"/>
        <v>107</v>
      </c>
      <c r="Q742">
        <f t="shared" si="91"/>
        <v>169.58</v>
      </c>
      <c r="R742" s="16">
        <f t="shared" si="92"/>
        <v>42162.146782407406</v>
      </c>
      <c r="S742" s="18">
        <f t="shared" si="93"/>
        <v>2015</v>
      </c>
      <c r="T742" s="17" t="str">
        <f t="shared" si="94"/>
        <v>June</v>
      </c>
      <c r="U742" s="16">
        <f t="shared" si="95"/>
        <v>42176.146782407406</v>
      </c>
      <c r="V742" s="17">
        <f t="shared" si="96"/>
        <v>2015</v>
      </c>
      <c r="W742" s="17" t="str">
        <f t="shared" si="97"/>
        <v>June</v>
      </c>
    </row>
    <row r="743" spans="1:23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8279</v>
      </c>
      <c r="O743" t="s">
        <v>8280</v>
      </c>
      <c r="P743">
        <f t="shared" si="90"/>
        <v>102</v>
      </c>
      <c r="Q743">
        <f t="shared" si="91"/>
        <v>141.41999999999999</v>
      </c>
      <c r="R743" s="16">
        <f t="shared" si="92"/>
        <v>41401.648217592592</v>
      </c>
      <c r="S743" s="18">
        <f t="shared" si="93"/>
        <v>2013</v>
      </c>
      <c r="T743" s="17" t="str">
        <f t="shared" si="94"/>
        <v>May</v>
      </c>
      <c r="U743" s="16">
        <f t="shared" si="95"/>
        <v>41436.648217592592</v>
      </c>
      <c r="V743" s="17">
        <f t="shared" si="96"/>
        <v>2013</v>
      </c>
      <c r="W743" s="17" t="str">
        <f t="shared" si="97"/>
        <v>June</v>
      </c>
    </row>
    <row r="744" spans="1:23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8279</v>
      </c>
      <c r="O744" t="s">
        <v>8280</v>
      </c>
      <c r="P744">
        <f t="shared" si="90"/>
        <v>111</v>
      </c>
      <c r="Q744">
        <f t="shared" si="91"/>
        <v>67.39</v>
      </c>
      <c r="R744" s="16">
        <f t="shared" si="92"/>
        <v>41689.917962962965</v>
      </c>
      <c r="S744" s="18">
        <f t="shared" si="93"/>
        <v>2014</v>
      </c>
      <c r="T744" s="17" t="str">
        <f t="shared" si="94"/>
        <v>February</v>
      </c>
      <c r="U744" s="16">
        <f t="shared" si="95"/>
        <v>41719.876296296294</v>
      </c>
      <c r="V744" s="17">
        <f t="shared" si="96"/>
        <v>2014</v>
      </c>
      <c r="W744" s="17" t="str">
        <f t="shared" si="97"/>
        <v>March</v>
      </c>
    </row>
    <row r="745" spans="1:23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8279</v>
      </c>
      <c r="O745" t="s">
        <v>8280</v>
      </c>
      <c r="P745">
        <f t="shared" si="90"/>
        <v>148</v>
      </c>
      <c r="Q745">
        <f t="shared" si="91"/>
        <v>54.27</v>
      </c>
      <c r="R745" s="16">
        <f t="shared" si="92"/>
        <v>40990.709317129629</v>
      </c>
      <c r="S745" s="18">
        <f t="shared" si="93"/>
        <v>2012</v>
      </c>
      <c r="T745" s="17" t="str">
        <f t="shared" si="94"/>
        <v>March</v>
      </c>
      <c r="U745" s="16">
        <f t="shared" si="95"/>
        <v>41015.875</v>
      </c>
      <c r="V745" s="17">
        <f t="shared" si="96"/>
        <v>2012</v>
      </c>
      <c r="W745" s="17" t="str">
        <f t="shared" si="97"/>
        <v>April</v>
      </c>
    </row>
    <row r="746" spans="1:23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8279</v>
      </c>
      <c r="O746" t="s">
        <v>8280</v>
      </c>
      <c r="P746">
        <f t="shared" si="90"/>
        <v>102</v>
      </c>
      <c r="Q746">
        <f t="shared" si="91"/>
        <v>82.52</v>
      </c>
      <c r="R746" s="16">
        <f t="shared" si="92"/>
        <v>41226.95721064815</v>
      </c>
      <c r="S746" s="18">
        <f t="shared" si="93"/>
        <v>2012</v>
      </c>
      <c r="T746" s="17" t="str">
        <f t="shared" si="94"/>
        <v>November</v>
      </c>
      <c r="U746" s="16">
        <f t="shared" si="95"/>
        <v>41256.95721064815</v>
      </c>
      <c r="V746" s="17">
        <f t="shared" si="96"/>
        <v>2012</v>
      </c>
      <c r="W746" s="17" t="str">
        <f t="shared" si="97"/>
        <v>December</v>
      </c>
    </row>
    <row r="747" spans="1:23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8279</v>
      </c>
      <c r="O747" t="s">
        <v>8280</v>
      </c>
      <c r="P747">
        <f t="shared" si="90"/>
        <v>179</v>
      </c>
      <c r="Q747">
        <f t="shared" si="91"/>
        <v>53.73</v>
      </c>
      <c r="R747" s="16">
        <f t="shared" si="92"/>
        <v>41367.572280092594</v>
      </c>
      <c r="S747" s="18">
        <f t="shared" si="93"/>
        <v>2013</v>
      </c>
      <c r="T747" s="17" t="str">
        <f t="shared" si="94"/>
        <v>April</v>
      </c>
      <c r="U747" s="16">
        <f t="shared" si="95"/>
        <v>41397.572280092594</v>
      </c>
      <c r="V747" s="17">
        <f t="shared" si="96"/>
        <v>2013</v>
      </c>
      <c r="W747" s="17" t="str">
        <f t="shared" si="97"/>
        <v>May</v>
      </c>
    </row>
    <row r="748" spans="1:23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8279</v>
      </c>
      <c r="O748" t="s">
        <v>8280</v>
      </c>
      <c r="P748">
        <f t="shared" si="90"/>
        <v>111</v>
      </c>
      <c r="Q748">
        <f t="shared" si="91"/>
        <v>34.21</v>
      </c>
      <c r="R748" s="16">
        <f t="shared" si="92"/>
        <v>41157.042928240742</v>
      </c>
      <c r="S748" s="18">
        <f t="shared" si="93"/>
        <v>2012</v>
      </c>
      <c r="T748" s="17" t="str">
        <f t="shared" si="94"/>
        <v>September</v>
      </c>
      <c r="U748" s="16">
        <f t="shared" si="95"/>
        <v>41175.165972222225</v>
      </c>
      <c r="V748" s="17">
        <f t="shared" si="96"/>
        <v>2012</v>
      </c>
      <c r="W748" s="17" t="str">
        <f t="shared" si="97"/>
        <v>September</v>
      </c>
    </row>
    <row r="749" spans="1:23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8279</v>
      </c>
      <c r="O749" t="s">
        <v>8280</v>
      </c>
      <c r="P749">
        <f t="shared" si="90"/>
        <v>100</v>
      </c>
      <c r="Q749">
        <f t="shared" si="91"/>
        <v>127.33</v>
      </c>
      <c r="R749" s="16">
        <f t="shared" si="92"/>
        <v>41988.548831018517</v>
      </c>
      <c r="S749" s="18">
        <f t="shared" si="93"/>
        <v>2014</v>
      </c>
      <c r="T749" s="17" t="str">
        <f t="shared" si="94"/>
        <v>December</v>
      </c>
      <c r="U749" s="16">
        <f t="shared" si="95"/>
        <v>42019.454166666663</v>
      </c>
      <c r="V749" s="17">
        <f t="shared" si="96"/>
        <v>2015</v>
      </c>
      <c r="W749" s="17" t="str">
        <f t="shared" si="97"/>
        <v>January</v>
      </c>
    </row>
    <row r="750" spans="1:23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8279</v>
      </c>
      <c r="O750" t="s">
        <v>8280</v>
      </c>
      <c r="P750">
        <f t="shared" si="90"/>
        <v>100</v>
      </c>
      <c r="Q750">
        <f t="shared" si="91"/>
        <v>45.57</v>
      </c>
      <c r="R750" s="16">
        <f t="shared" si="92"/>
        <v>41831.846828703703</v>
      </c>
      <c r="S750" s="18">
        <f t="shared" si="93"/>
        <v>2014</v>
      </c>
      <c r="T750" s="17" t="str">
        <f t="shared" si="94"/>
        <v>July</v>
      </c>
      <c r="U750" s="16">
        <f t="shared" si="95"/>
        <v>41861.846828703703</v>
      </c>
      <c r="V750" s="17">
        <f t="shared" si="96"/>
        <v>2014</v>
      </c>
      <c r="W750" s="17" t="str">
        <f t="shared" si="97"/>
        <v>August</v>
      </c>
    </row>
    <row r="751" spans="1:23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8279</v>
      </c>
      <c r="O751" t="s">
        <v>8280</v>
      </c>
      <c r="P751">
        <f t="shared" si="90"/>
        <v>106</v>
      </c>
      <c r="Q751">
        <f t="shared" si="91"/>
        <v>95.96</v>
      </c>
      <c r="R751" s="16">
        <f t="shared" si="92"/>
        <v>42733.94131944445</v>
      </c>
      <c r="S751" s="18">
        <f t="shared" si="93"/>
        <v>2016</v>
      </c>
      <c r="T751" s="17" t="str">
        <f t="shared" si="94"/>
        <v>December</v>
      </c>
      <c r="U751" s="16">
        <f t="shared" si="95"/>
        <v>42763.94131944445</v>
      </c>
      <c r="V751" s="17">
        <f t="shared" si="96"/>
        <v>2017</v>
      </c>
      <c r="W751" s="17" t="str">
        <f t="shared" si="97"/>
        <v>January</v>
      </c>
    </row>
    <row r="752" spans="1:23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8279</v>
      </c>
      <c r="O752" t="s">
        <v>8280</v>
      </c>
      <c r="P752">
        <f t="shared" si="90"/>
        <v>103</v>
      </c>
      <c r="Q752">
        <f t="shared" si="91"/>
        <v>77.27</v>
      </c>
      <c r="R752" s="16">
        <f t="shared" si="92"/>
        <v>41299.878148148149</v>
      </c>
      <c r="S752" s="18">
        <f t="shared" si="93"/>
        <v>2013</v>
      </c>
      <c r="T752" s="17" t="str">
        <f t="shared" si="94"/>
        <v>January</v>
      </c>
      <c r="U752" s="16">
        <f t="shared" si="95"/>
        <v>41329.878148148149</v>
      </c>
      <c r="V752" s="17">
        <f t="shared" si="96"/>
        <v>2013</v>
      </c>
      <c r="W752" s="17" t="str">
        <f t="shared" si="97"/>
        <v>February</v>
      </c>
    </row>
    <row r="753" spans="1:23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8279</v>
      </c>
      <c r="O753" t="s">
        <v>8280</v>
      </c>
      <c r="P753">
        <f t="shared" si="90"/>
        <v>119</v>
      </c>
      <c r="Q753">
        <f t="shared" si="91"/>
        <v>57.34</v>
      </c>
      <c r="R753" s="16">
        <f t="shared" si="92"/>
        <v>40713.630497685182</v>
      </c>
      <c r="S753" s="18">
        <f t="shared" si="93"/>
        <v>2011</v>
      </c>
      <c r="T753" s="17" t="str">
        <f t="shared" si="94"/>
        <v>June</v>
      </c>
      <c r="U753" s="16">
        <f t="shared" si="95"/>
        <v>40759.630497685182</v>
      </c>
      <c r="V753" s="17">
        <f t="shared" si="96"/>
        <v>2011</v>
      </c>
      <c r="W753" s="17" t="str">
        <f t="shared" si="97"/>
        <v>August</v>
      </c>
    </row>
    <row r="754" spans="1:23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8279</v>
      </c>
      <c r="O754" t="s">
        <v>8280</v>
      </c>
      <c r="P754">
        <f t="shared" si="90"/>
        <v>112</v>
      </c>
      <c r="Q754">
        <f t="shared" si="91"/>
        <v>53.19</v>
      </c>
      <c r="R754" s="16">
        <f t="shared" si="92"/>
        <v>42639.421493055561</v>
      </c>
      <c r="S754" s="18">
        <f t="shared" si="93"/>
        <v>2016</v>
      </c>
      <c r="T754" s="17" t="str">
        <f t="shared" si="94"/>
        <v>September</v>
      </c>
      <c r="U754" s="16">
        <f t="shared" si="95"/>
        <v>42659.458333333328</v>
      </c>
      <c r="V754" s="17">
        <f t="shared" si="96"/>
        <v>2016</v>
      </c>
      <c r="W754" s="17" t="str">
        <f t="shared" si="97"/>
        <v>October</v>
      </c>
    </row>
    <row r="755" spans="1:23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8279</v>
      </c>
      <c r="O755" t="s">
        <v>8280</v>
      </c>
      <c r="P755">
        <f t="shared" si="90"/>
        <v>128</v>
      </c>
      <c r="Q755">
        <f t="shared" si="91"/>
        <v>492.31</v>
      </c>
      <c r="R755" s="16">
        <f t="shared" si="92"/>
        <v>42019.590173611112</v>
      </c>
      <c r="S755" s="18">
        <f t="shared" si="93"/>
        <v>2015</v>
      </c>
      <c r="T755" s="17" t="str">
        <f t="shared" si="94"/>
        <v>January</v>
      </c>
      <c r="U755" s="16">
        <f t="shared" si="95"/>
        <v>42049.590173611112</v>
      </c>
      <c r="V755" s="17">
        <f t="shared" si="96"/>
        <v>2015</v>
      </c>
      <c r="W755" s="17" t="str">
        <f t="shared" si="97"/>
        <v>February</v>
      </c>
    </row>
    <row r="756" spans="1:23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8279</v>
      </c>
      <c r="O756" t="s">
        <v>8280</v>
      </c>
      <c r="P756">
        <f t="shared" si="90"/>
        <v>104</v>
      </c>
      <c r="Q756">
        <f t="shared" si="91"/>
        <v>42.35</v>
      </c>
      <c r="R756" s="16">
        <f t="shared" si="92"/>
        <v>41249.749085648145</v>
      </c>
      <c r="S756" s="18">
        <f t="shared" si="93"/>
        <v>2012</v>
      </c>
      <c r="T756" s="17" t="str">
        <f t="shared" si="94"/>
        <v>December</v>
      </c>
      <c r="U756" s="16">
        <f t="shared" si="95"/>
        <v>41279.749085648145</v>
      </c>
      <c r="V756" s="17">
        <f t="shared" si="96"/>
        <v>2013</v>
      </c>
      <c r="W756" s="17" t="str">
        <f t="shared" si="97"/>
        <v>January</v>
      </c>
    </row>
    <row r="757" spans="1:23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8279</v>
      </c>
      <c r="O757" t="s">
        <v>8280</v>
      </c>
      <c r="P757">
        <f t="shared" si="90"/>
        <v>102</v>
      </c>
      <c r="Q757">
        <f t="shared" si="91"/>
        <v>37.47</v>
      </c>
      <c r="R757" s="16">
        <f t="shared" si="92"/>
        <v>41383.605057870373</v>
      </c>
      <c r="S757" s="18">
        <f t="shared" si="93"/>
        <v>2013</v>
      </c>
      <c r="T757" s="17" t="str">
        <f t="shared" si="94"/>
        <v>April</v>
      </c>
      <c r="U757" s="16">
        <f t="shared" si="95"/>
        <v>41414.02847222222</v>
      </c>
      <c r="V757" s="17">
        <f t="shared" si="96"/>
        <v>2013</v>
      </c>
      <c r="W757" s="17" t="str">
        <f t="shared" si="97"/>
        <v>May</v>
      </c>
    </row>
    <row r="758" spans="1:23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8279</v>
      </c>
      <c r="O758" t="s">
        <v>8280</v>
      </c>
      <c r="P758">
        <f t="shared" si="90"/>
        <v>118</v>
      </c>
      <c r="Q758">
        <f t="shared" si="91"/>
        <v>37.450000000000003</v>
      </c>
      <c r="R758" s="16">
        <f t="shared" si="92"/>
        <v>40590.766886574071</v>
      </c>
      <c r="S758" s="18">
        <f t="shared" si="93"/>
        <v>2011</v>
      </c>
      <c r="T758" s="17" t="str">
        <f t="shared" si="94"/>
        <v>February</v>
      </c>
      <c r="U758" s="16">
        <f t="shared" si="95"/>
        <v>40651.725219907406</v>
      </c>
      <c r="V758" s="17">
        <f t="shared" si="96"/>
        <v>2011</v>
      </c>
      <c r="W758" s="17" t="str">
        <f t="shared" si="97"/>
        <v>April</v>
      </c>
    </row>
    <row r="759" spans="1:23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8279</v>
      </c>
      <c r="O759" t="s">
        <v>8280</v>
      </c>
      <c r="P759">
        <f t="shared" si="90"/>
        <v>238</v>
      </c>
      <c r="Q759">
        <f t="shared" si="91"/>
        <v>33.06</v>
      </c>
      <c r="R759" s="16">
        <f t="shared" si="92"/>
        <v>41235.054560185185</v>
      </c>
      <c r="S759" s="18">
        <f t="shared" si="93"/>
        <v>2012</v>
      </c>
      <c r="T759" s="17" t="str">
        <f t="shared" si="94"/>
        <v>November</v>
      </c>
      <c r="U759" s="16">
        <f t="shared" si="95"/>
        <v>41249.054560185185</v>
      </c>
      <c r="V759" s="17">
        <f t="shared" si="96"/>
        <v>2012</v>
      </c>
      <c r="W759" s="17" t="str">
        <f t="shared" si="97"/>
        <v>December</v>
      </c>
    </row>
    <row r="760" spans="1:23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8279</v>
      </c>
      <c r="O760" t="s">
        <v>8280</v>
      </c>
      <c r="P760">
        <f t="shared" si="90"/>
        <v>102</v>
      </c>
      <c r="Q760">
        <f t="shared" si="91"/>
        <v>134.21</v>
      </c>
      <c r="R760" s="16">
        <f t="shared" si="92"/>
        <v>40429.836435185185</v>
      </c>
      <c r="S760" s="18">
        <f t="shared" si="93"/>
        <v>2010</v>
      </c>
      <c r="T760" s="17" t="str">
        <f t="shared" si="94"/>
        <v>September</v>
      </c>
      <c r="U760" s="16">
        <f t="shared" si="95"/>
        <v>40459.836435185185</v>
      </c>
      <c r="V760" s="17">
        <f t="shared" si="96"/>
        <v>2010</v>
      </c>
      <c r="W760" s="17" t="str">
        <f t="shared" si="97"/>
        <v>October</v>
      </c>
    </row>
    <row r="761" spans="1:23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8279</v>
      </c>
      <c r="O761" t="s">
        <v>8280</v>
      </c>
      <c r="P761">
        <f t="shared" si="90"/>
        <v>102</v>
      </c>
      <c r="Q761">
        <f t="shared" si="91"/>
        <v>51.47</v>
      </c>
      <c r="R761" s="16">
        <f t="shared" si="92"/>
        <v>41789.330312500002</v>
      </c>
      <c r="S761" s="18">
        <f t="shared" si="93"/>
        <v>2014</v>
      </c>
      <c r="T761" s="17" t="str">
        <f t="shared" si="94"/>
        <v>May</v>
      </c>
      <c r="U761" s="16">
        <f t="shared" si="95"/>
        <v>41829.330312500002</v>
      </c>
      <c r="V761" s="17">
        <f t="shared" si="96"/>
        <v>2014</v>
      </c>
      <c r="W761" s="17" t="str">
        <f t="shared" si="97"/>
        <v>July</v>
      </c>
    </row>
    <row r="762" spans="1:23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8279</v>
      </c>
      <c r="O762" t="s">
        <v>8281</v>
      </c>
      <c r="P762">
        <f t="shared" si="90"/>
        <v>0</v>
      </c>
      <c r="Q762" t="e">
        <f t="shared" si="91"/>
        <v>#DIV/0!</v>
      </c>
      <c r="R762" s="16">
        <f t="shared" si="92"/>
        <v>42670.764039351852</v>
      </c>
      <c r="S762" s="18">
        <f t="shared" si="93"/>
        <v>2016</v>
      </c>
      <c r="T762" s="17" t="str">
        <f t="shared" si="94"/>
        <v>October</v>
      </c>
      <c r="U762" s="16">
        <f t="shared" si="95"/>
        <v>42700.805706018517</v>
      </c>
      <c r="V762" s="17">
        <f t="shared" si="96"/>
        <v>2016</v>
      </c>
      <c r="W762" s="17" t="str">
        <f t="shared" si="97"/>
        <v>November</v>
      </c>
    </row>
    <row r="763" spans="1:23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8279</v>
      </c>
      <c r="O763" t="s">
        <v>8281</v>
      </c>
      <c r="P763">
        <f t="shared" si="90"/>
        <v>5</v>
      </c>
      <c r="Q763">
        <f t="shared" si="91"/>
        <v>39.17</v>
      </c>
      <c r="R763" s="16">
        <f t="shared" si="92"/>
        <v>41642.751458333332</v>
      </c>
      <c r="S763" s="18">
        <f t="shared" si="93"/>
        <v>2014</v>
      </c>
      <c r="T763" s="17" t="str">
        <f t="shared" si="94"/>
        <v>January</v>
      </c>
      <c r="U763" s="16">
        <f t="shared" si="95"/>
        <v>41672.751458333332</v>
      </c>
      <c r="V763" s="17">
        <f t="shared" si="96"/>
        <v>2014</v>
      </c>
      <c r="W763" s="17" t="str">
        <f t="shared" si="97"/>
        <v>February</v>
      </c>
    </row>
    <row r="764" spans="1:23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8279</v>
      </c>
      <c r="O764" t="s">
        <v>8281</v>
      </c>
      <c r="P764">
        <f t="shared" si="90"/>
        <v>0</v>
      </c>
      <c r="Q764" t="e">
        <f t="shared" si="91"/>
        <v>#DIV/0!</v>
      </c>
      <c r="R764" s="16">
        <f t="shared" si="92"/>
        <v>42690.858449074076</v>
      </c>
      <c r="S764" s="18">
        <f t="shared" si="93"/>
        <v>2016</v>
      </c>
      <c r="T764" s="17" t="str">
        <f t="shared" si="94"/>
        <v>November</v>
      </c>
      <c r="U764" s="16">
        <f t="shared" si="95"/>
        <v>42708.25</v>
      </c>
      <c r="V764" s="17">
        <f t="shared" si="96"/>
        <v>2016</v>
      </c>
      <c r="W764" s="17" t="str">
        <f t="shared" si="97"/>
        <v>December</v>
      </c>
    </row>
    <row r="765" spans="1:23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8279</v>
      </c>
      <c r="O765" t="s">
        <v>8281</v>
      </c>
      <c r="P765">
        <f t="shared" si="90"/>
        <v>0</v>
      </c>
      <c r="Q765">
        <f t="shared" si="91"/>
        <v>5</v>
      </c>
      <c r="R765" s="16">
        <f t="shared" si="92"/>
        <v>41471.446851851848</v>
      </c>
      <c r="S765" s="18">
        <f t="shared" si="93"/>
        <v>2013</v>
      </c>
      <c r="T765" s="17" t="str">
        <f t="shared" si="94"/>
        <v>July</v>
      </c>
      <c r="U765" s="16">
        <f t="shared" si="95"/>
        <v>41501.446851851848</v>
      </c>
      <c r="V765" s="17">
        <f t="shared" si="96"/>
        <v>2013</v>
      </c>
      <c r="W765" s="17" t="str">
        <f t="shared" si="97"/>
        <v>August</v>
      </c>
    </row>
    <row r="766" spans="1:23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8279</v>
      </c>
      <c r="O766" t="s">
        <v>8281</v>
      </c>
      <c r="P766">
        <f t="shared" si="90"/>
        <v>0</v>
      </c>
      <c r="Q766" t="e">
        <f t="shared" si="91"/>
        <v>#DIV/0!</v>
      </c>
      <c r="R766" s="16">
        <f t="shared" si="92"/>
        <v>42227.173159722224</v>
      </c>
      <c r="S766" s="18">
        <f t="shared" si="93"/>
        <v>2015</v>
      </c>
      <c r="T766" s="17" t="str">
        <f t="shared" si="94"/>
        <v>August</v>
      </c>
      <c r="U766" s="16">
        <f t="shared" si="95"/>
        <v>42257.173159722224</v>
      </c>
      <c r="V766" s="17">
        <f t="shared" si="96"/>
        <v>2015</v>
      </c>
      <c r="W766" s="17" t="str">
        <f t="shared" si="97"/>
        <v>September</v>
      </c>
    </row>
    <row r="767" spans="1:23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8279</v>
      </c>
      <c r="O767" t="s">
        <v>8281</v>
      </c>
      <c r="P767">
        <f t="shared" si="90"/>
        <v>36</v>
      </c>
      <c r="Q767">
        <f t="shared" si="91"/>
        <v>57.3</v>
      </c>
      <c r="R767" s="16">
        <f t="shared" si="92"/>
        <v>41901.542638888888</v>
      </c>
      <c r="S767" s="18">
        <f t="shared" si="93"/>
        <v>2014</v>
      </c>
      <c r="T767" s="17" t="str">
        <f t="shared" si="94"/>
        <v>September</v>
      </c>
      <c r="U767" s="16">
        <f t="shared" si="95"/>
        <v>41931.542638888888</v>
      </c>
      <c r="V767" s="17">
        <f t="shared" si="96"/>
        <v>2014</v>
      </c>
      <c r="W767" s="17" t="str">
        <f t="shared" si="97"/>
        <v>October</v>
      </c>
    </row>
    <row r="768" spans="1:23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8279</v>
      </c>
      <c r="O768" t="s">
        <v>8281</v>
      </c>
      <c r="P768">
        <f t="shared" si="90"/>
        <v>0</v>
      </c>
      <c r="Q768" t="e">
        <f t="shared" si="91"/>
        <v>#DIV/0!</v>
      </c>
      <c r="R768" s="16">
        <f t="shared" si="92"/>
        <v>42021.783368055556</v>
      </c>
      <c r="S768" s="18">
        <f t="shared" si="93"/>
        <v>2015</v>
      </c>
      <c r="T768" s="17" t="str">
        <f t="shared" si="94"/>
        <v>January</v>
      </c>
      <c r="U768" s="16">
        <f t="shared" si="95"/>
        <v>42051.783368055556</v>
      </c>
      <c r="V768" s="17">
        <f t="shared" si="96"/>
        <v>2015</v>
      </c>
      <c r="W768" s="17" t="str">
        <f t="shared" si="97"/>
        <v>February</v>
      </c>
    </row>
    <row r="769" spans="1:23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8279</v>
      </c>
      <c r="O769" t="s">
        <v>8281</v>
      </c>
      <c r="P769">
        <f t="shared" si="90"/>
        <v>4</v>
      </c>
      <c r="Q769">
        <f t="shared" si="91"/>
        <v>59</v>
      </c>
      <c r="R769" s="16">
        <f t="shared" si="92"/>
        <v>42115.143634259264</v>
      </c>
      <c r="S769" s="18">
        <f t="shared" si="93"/>
        <v>2015</v>
      </c>
      <c r="T769" s="17" t="str">
        <f t="shared" si="94"/>
        <v>April</v>
      </c>
      <c r="U769" s="16">
        <f t="shared" si="95"/>
        <v>42145.143634259264</v>
      </c>
      <c r="V769" s="17">
        <f t="shared" si="96"/>
        <v>2015</v>
      </c>
      <c r="W769" s="17" t="str">
        <f t="shared" si="97"/>
        <v>May</v>
      </c>
    </row>
    <row r="770" spans="1:23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8279</v>
      </c>
      <c r="O770" t="s">
        <v>8281</v>
      </c>
      <c r="P770">
        <f t="shared" si="90"/>
        <v>0</v>
      </c>
      <c r="Q770" t="e">
        <f t="shared" si="91"/>
        <v>#DIV/0!</v>
      </c>
      <c r="R770" s="16">
        <f t="shared" si="92"/>
        <v>41594.207060185188</v>
      </c>
      <c r="S770" s="18">
        <f t="shared" si="93"/>
        <v>2013</v>
      </c>
      <c r="T770" s="17" t="str">
        <f t="shared" si="94"/>
        <v>November</v>
      </c>
      <c r="U770" s="16">
        <f t="shared" si="95"/>
        <v>41624.207060185188</v>
      </c>
      <c r="V770" s="17">
        <f t="shared" si="96"/>
        <v>2013</v>
      </c>
      <c r="W770" s="17" t="str">
        <f t="shared" si="97"/>
        <v>December</v>
      </c>
    </row>
    <row r="771" spans="1:23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8279</v>
      </c>
      <c r="O771" t="s">
        <v>8281</v>
      </c>
      <c r="P771">
        <f t="shared" ref="P771:P834" si="98">ROUND(E771/D771*100,0)</f>
        <v>41</v>
      </c>
      <c r="Q771">
        <f t="shared" ref="Q771:Q834" si="99">ROUND(E771/L771,2)</f>
        <v>31.85</v>
      </c>
      <c r="R771" s="16">
        <f t="shared" ref="R771:R834" si="100">(((J771/60)/60)/24)+DATE(1970,1,1)</f>
        <v>41604.996458333335</v>
      </c>
      <c r="S771" s="18">
        <f t="shared" ref="S771:S834" si="101">YEAR(R771)</f>
        <v>2013</v>
      </c>
      <c r="T771" s="17" t="str">
        <f t="shared" ref="T771:T834" si="102">TEXT(R771,"mmmm")</f>
        <v>November</v>
      </c>
      <c r="U771" s="16">
        <f t="shared" ref="U771:U834" si="103">(((I771/60)/60)/24)+DATE(1970,1,1)</f>
        <v>41634.996458333335</v>
      </c>
      <c r="V771" s="17">
        <f t="shared" ref="V771:V834" si="104">YEAR(U771)</f>
        <v>2013</v>
      </c>
      <c r="W771" s="17" t="str">
        <f t="shared" ref="W771:W834" si="105">TEXT(U771,"mmmm")</f>
        <v>December</v>
      </c>
    </row>
    <row r="772" spans="1:23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8279</v>
      </c>
      <c r="O772" t="s">
        <v>8281</v>
      </c>
      <c r="P772">
        <f t="shared" si="98"/>
        <v>0</v>
      </c>
      <c r="Q772" t="e">
        <f t="shared" si="99"/>
        <v>#DIV/0!</v>
      </c>
      <c r="R772" s="16">
        <f t="shared" si="100"/>
        <v>41289.999641203707</v>
      </c>
      <c r="S772" s="18">
        <f t="shared" si="101"/>
        <v>2013</v>
      </c>
      <c r="T772" s="17" t="str">
        <f t="shared" si="102"/>
        <v>January</v>
      </c>
      <c r="U772" s="16">
        <f t="shared" si="103"/>
        <v>41329.999641203707</v>
      </c>
      <c r="V772" s="17">
        <f t="shared" si="104"/>
        <v>2013</v>
      </c>
      <c r="W772" s="17" t="str">
        <f t="shared" si="105"/>
        <v>February</v>
      </c>
    </row>
    <row r="773" spans="1:23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8279</v>
      </c>
      <c r="O773" t="s">
        <v>8281</v>
      </c>
      <c r="P773">
        <f t="shared" si="98"/>
        <v>0</v>
      </c>
      <c r="Q773">
        <f t="shared" si="99"/>
        <v>10</v>
      </c>
      <c r="R773" s="16">
        <f t="shared" si="100"/>
        <v>42349.824097222227</v>
      </c>
      <c r="S773" s="18">
        <f t="shared" si="101"/>
        <v>2015</v>
      </c>
      <c r="T773" s="17" t="str">
        <f t="shared" si="102"/>
        <v>December</v>
      </c>
      <c r="U773" s="16">
        <f t="shared" si="103"/>
        <v>42399.824097222227</v>
      </c>
      <c r="V773" s="17">
        <f t="shared" si="104"/>
        <v>2016</v>
      </c>
      <c r="W773" s="17" t="str">
        <f t="shared" si="105"/>
        <v>January</v>
      </c>
    </row>
    <row r="774" spans="1:23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8279</v>
      </c>
      <c r="O774" t="s">
        <v>8281</v>
      </c>
      <c r="P774">
        <f t="shared" si="98"/>
        <v>3</v>
      </c>
      <c r="Q774">
        <f t="shared" si="99"/>
        <v>50</v>
      </c>
      <c r="R774" s="16">
        <f t="shared" si="100"/>
        <v>40068.056932870371</v>
      </c>
      <c r="S774" s="18">
        <f t="shared" si="101"/>
        <v>2009</v>
      </c>
      <c r="T774" s="17" t="str">
        <f t="shared" si="102"/>
        <v>September</v>
      </c>
      <c r="U774" s="16">
        <f t="shared" si="103"/>
        <v>40118.165972222225</v>
      </c>
      <c r="V774" s="17">
        <f t="shared" si="104"/>
        <v>2009</v>
      </c>
      <c r="W774" s="17" t="str">
        <f t="shared" si="105"/>
        <v>November</v>
      </c>
    </row>
    <row r="775" spans="1:23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8279</v>
      </c>
      <c r="O775" t="s">
        <v>8281</v>
      </c>
      <c r="P775">
        <f t="shared" si="98"/>
        <v>1</v>
      </c>
      <c r="Q775">
        <f t="shared" si="99"/>
        <v>16</v>
      </c>
      <c r="R775" s="16">
        <f t="shared" si="100"/>
        <v>42100.735937499994</v>
      </c>
      <c r="S775" s="18">
        <f t="shared" si="101"/>
        <v>2015</v>
      </c>
      <c r="T775" s="17" t="str">
        <f t="shared" si="102"/>
        <v>April</v>
      </c>
      <c r="U775" s="16">
        <f t="shared" si="103"/>
        <v>42134.959027777775</v>
      </c>
      <c r="V775" s="17">
        <f t="shared" si="104"/>
        <v>2015</v>
      </c>
      <c r="W775" s="17" t="str">
        <f t="shared" si="105"/>
        <v>May</v>
      </c>
    </row>
    <row r="776" spans="1:23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8279</v>
      </c>
      <c r="O776" t="s">
        <v>8281</v>
      </c>
      <c r="P776">
        <f t="shared" si="98"/>
        <v>70</v>
      </c>
      <c r="Q776">
        <f t="shared" si="99"/>
        <v>39</v>
      </c>
      <c r="R776" s="16">
        <f t="shared" si="100"/>
        <v>41663.780300925922</v>
      </c>
      <c r="S776" s="18">
        <f t="shared" si="101"/>
        <v>2014</v>
      </c>
      <c r="T776" s="17" t="str">
        <f t="shared" si="102"/>
        <v>January</v>
      </c>
      <c r="U776" s="16">
        <f t="shared" si="103"/>
        <v>41693.780300925922</v>
      </c>
      <c r="V776" s="17">
        <f t="shared" si="104"/>
        <v>2014</v>
      </c>
      <c r="W776" s="17" t="str">
        <f t="shared" si="105"/>
        <v>February</v>
      </c>
    </row>
    <row r="777" spans="1:23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8279</v>
      </c>
      <c r="O777" t="s">
        <v>8281</v>
      </c>
      <c r="P777">
        <f t="shared" si="98"/>
        <v>2</v>
      </c>
      <c r="Q777">
        <f t="shared" si="99"/>
        <v>34</v>
      </c>
      <c r="R777" s="16">
        <f t="shared" si="100"/>
        <v>40863.060127314813</v>
      </c>
      <c r="S777" s="18">
        <f t="shared" si="101"/>
        <v>2011</v>
      </c>
      <c r="T777" s="17" t="str">
        <f t="shared" si="102"/>
        <v>November</v>
      </c>
      <c r="U777" s="16">
        <f t="shared" si="103"/>
        <v>40893.060127314813</v>
      </c>
      <c r="V777" s="17">
        <f t="shared" si="104"/>
        <v>2011</v>
      </c>
      <c r="W777" s="17" t="str">
        <f t="shared" si="105"/>
        <v>December</v>
      </c>
    </row>
    <row r="778" spans="1:23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8279</v>
      </c>
      <c r="O778" t="s">
        <v>8281</v>
      </c>
      <c r="P778">
        <f t="shared" si="98"/>
        <v>51</v>
      </c>
      <c r="Q778">
        <f t="shared" si="99"/>
        <v>63.12</v>
      </c>
      <c r="R778" s="16">
        <f t="shared" si="100"/>
        <v>42250.685706018514</v>
      </c>
      <c r="S778" s="18">
        <f t="shared" si="101"/>
        <v>2015</v>
      </c>
      <c r="T778" s="17" t="str">
        <f t="shared" si="102"/>
        <v>September</v>
      </c>
      <c r="U778" s="16">
        <f t="shared" si="103"/>
        <v>42288.208333333328</v>
      </c>
      <c r="V778" s="17">
        <f t="shared" si="104"/>
        <v>2015</v>
      </c>
      <c r="W778" s="17" t="str">
        <f t="shared" si="105"/>
        <v>October</v>
      </c>
    </row>
    <row r="779" spans="1:23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8279</v>
      </c>
      <c r="O779" t="s">
        <v>8281</v>
      </c>
      <c r="P779">
        <f t="shared" si="98"/>
        <v>1</v>
      </c>
      <c r="Q779">
        <f t="shared" si="99"/>
        <v>7</v>
      </c>
      <c r="R779" s="16">
        <f t="shared" si="100"/>
        <v>41456.981215277774</v>
      </c>
      <c r="S779" s="18">
        <f t="shared" si="101"/>
        <v>2013</v>
      </c>
      <c r="T779" s="17" t="str">
        <f t="shared" si="102"/>
        <v>July</v>
      </c>
      <c r="U779" s="16">
        <f t="shared" si="103"/>
        <v>41486.981215277774</v>
      </c>
      <c r="V779" s="17">
        <f t="shared" si="104"/>
        <v>2013</v>
      </c>
      <c r="W779" s="17" t="str">
        <f t="shared" si="105"/>
        <v>July</v>
      </c>
    </row>
    <row r="780" spans="1:23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8279</v>
      </c>
      <c r="O780" t="s">
        <v>8281</v>
      </c>
      <c r="P780">
        <f t="shared" si="98"/>
        <v>0</v>
      </c>
      <c r="Q780">
        <f t="shared" si="99"/>
        <v>2</v>
      </c>
      <c r="R780" s="16">
        <f t="shared" si="100"/>
        <v>41729.702314814815</v>
      </c>
      <c r="S780" s="18">
        <f t="shared" si="101"/>
        <v>2014</v>
      </c>
      <c r="T780" s="17" t="str">
        <f t="shared" si="102"/>
        <v>March</v>
      </c>
      <c r="U780" s="16">
        <f t="shared" si="103"/>
        <v>41759.702314814815</v>
      </c>
      <c r="V780" s="17">
        <f t="shared" si="104"/>
        <v>2014</v>
      </c>
      <c r="W780" s="17" t="str">
        <f t="shared" si="105"/>
        <v>April</v>
      </c>
    </row>
    <row r="781" spans="1:23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8279</v>
      </c>
      <c r="O781" t="s">
        <v>8281</v>
      </c>
      <c r="P781">
        <f t="shared" si="98"/>
        <v>3</v>
      </c>
      <c r="Q781">
        <f t="shared" si="99"/>
        <v>66.67</v>
      </c>
      <c r="R781" s="16">
        <f t="shared" si="100"/>
        <v>40436.68408564815</v>
      </c>
      <c r="S781" s="18">
        <f t="shared" si="101"/>
        <v>2010</v>
      </c>
      <c r="T781" s="17" t="str">
        <f t="shared" si="102"/>
        <v>September</v>
      </c>
      <c r="U781" s="16">
        <f t="shared" si="103"/>
        <v>40466.166666666664</v>
      </c>
      <c r="V781" s="17">
        <f t="shared" si="104"/>
        <v>2010</v>
      </c>
      <c r="W781" s="17" t="str">
        <f t="shared" si="105"/>
        <v>October</v>
      </c>
    </row>
    <row r="782" spans="1:23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8282</v>
      </c>
      <c r="O782" t="s">
        <v>8283</v>
      </c>
      <c r="P782">
        <f t="shared" si="98"/>
        <v>104</v>
      </c>
      <c r="Q782">
        <f t="shared" si="99"/>
        <v>38.520000000000003</v>
      </c>
      <c r="R782" s="16">
        <f t="shared" si="100"/>
        <v>40636.673900462964</v>
      </c>
      <c r="S782" s="18">
        <f t="shared" si="101"/>
        <v>2011</v>
      </c>
      <c r="T782" s="17" t="str">
        <f t="shared" si="102"/>
        <v>April</v>
      </c>
      <c r="U782" s="16">
        <f t="shared" si="103"/>
        <v>40666.673900462964</v>
      </c>
      <c r="V782" s="17">
        <f t="shared" si="104"/>
        <v>2011</v>
      </c>
      <c r="W782" s="17" t="str">
        <f t="shared" si="105"/>
        <v>May</v>
      </c>
    </row>
    <row r="783" spans="1:23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8282</v>
      </c>
      <c r="O783" t="s">
        <v>8283</v>
      </c>
      <c r="P783">
        <f t="shared" si="98"/>
        <v>133</v>
      </c>
      <c r="Q783">
        <f t="shared" si="99"/>
        <v>42.61</v>
      </c>
      <c r="R783" s="16">
        <f t="shared" si="100"/>
        <v>41403.000856481485</v>
      </c>
      <c r="S783" s="18">
        <f t="shared" si="101"/>
        <v>2013</v>
      </c>
      <c r="T783" s="17" t="str">
        <f t="shared" si="102"/>
        <v>May</v>
      </c>
      <c r="U783" s="16">
        <f t="shared" si="103"/>
        <v>41433.000856481485</v>
      </c>
      <c r="V783" s="17">
        <f t="shared" si="104"/>
        <v>2013</v>
      </c>
      <c r="W783" s="17" t="str">
        <f t="shared" si="105"/>
        <v>June</v>
      </c>
    </row>
    <row r="784" spans="1:23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8282</v>
      </c>
      <c r="O784" t="s">
        <v>8283</v>
      </c>
      <c r="P784">
        <f t="shared" si="98"/>
        <v>100</v>
      </c>
      <c r="Q784">
        <f t="shared" si="99"/>
        <v>50</v>
      </c>
      <c r="R784" s="16">
        <f t="shared" si="100"/>
        <v>41116.758125</v>
      </c>
      <c r="S784" s="18">
        <f t="shared" si="101"/>
        <v>2012</v>
      </c>
      <c r="T784" s="17" t="str">
        <f t="shared" si="102"/>
        <v>July</v>
      </c>
      <c r="U784" s="16">
        <f t="shared" si="103"/>
        <v>41146.758125</v>
      </c>
      <c r="V784" s="17">
        <f t="shared" si="104"/>
        <v>2012</v>
      </c>
      <c r="W784" s="17" t="str">
        <f t="shared" si="105"/>
        <v>August</v>
      </c>
    </row>
    <row r="785" spans="1:23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8282</v>
      </c>
      <c r="O785" t="s">
        <v>8283</v>
      </c>
      <c r="P785">
        <f t="shared" si="98"/>
        <v>148</v>
      </c>
      <c r="Q785">
        <f t="shared" si="99"/>
        <v>63.49</v>
      </c>
      <c r="R785" s="16">
        <f t="shared" si="100"/>
        <v>40987.773715277777</v>
      </c>
      <c r="S785" s="18">
        <f t="shared" si="101"/>
        <v>2012</v>
      </c>
      <c r="T785" s="17" t="str">
        <f t="shared" si="102"/>
        <v>March</v>
      </c>
      <c r="U785" s="16">
        <f t="shared" si="103"/>
        <v>41026.916666666664</v>
      </c>
      <c r="V785" s="17">
        <f t="shared" si="104"/>
        <v>2012</v>
      </c>
      <c r="W785" s="17" t="str">
        <f t="shared" si="105"/>
        <v>April</v>
      </c>
    </row>
    <row r="786" spans="1:23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8282</v>
      </c>
      <c r="O786" t="s">
        <v>8283</v>
      </c>
      <c r="P786">
        <f t="shared" si="98"/>
        <v>103</v>
      </c>
      <c r="Q786">
        <f t="shared" si="99"/>
        <v>102.5</v>
      </c>
      <c r="R786" s="16">
        <f t="shared" si="100"/>
        <v>41675.149525462963</v>
      </c>
      <c r="S786" s="18">
        <f t="shared" si="101"/>
        <v>2014</v>
      </c>
      <c r="T786" s="17" t="str">
        <f t="shared" si="102"/>
        <v>February</v>
      </c>
      <c r="U786" s="16">
        <f t="shared" si="103"/>
        <v>41715.107858796298</v>
      </c>
      <c r="V786" s="17">
        <f t="shared" si="104"/>
        <v>2014</v>
      </c>
      <c r="W786" s="17" t="str">
        <f t="shared" si="105"/>
        <v>March</v>
      </c>
    </row>
    <row r="787" spans="1:23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8282</v>
      </c>
      <c r="O787" t="s">
        <v>8283</v>
      </c>
      <c r="P787">
        <f t="shared" si="98"/>
        <v>181</v>
      </c>
      <c r="Q787">
        <f t="shared" si="99"/>
        <v>31.14</v>
      </c>
      <c r="R787" s="16">
        <f t="shared" si="100"/>
        <v>41303.593923611108</v>
      </c>
      <c r="S787" s="18">
        <f t="shared" si="101"/>
        <v>2013</v>
      </c>
      <c r="T787" s="17" t="str">
        <f t="shared" si="102"/>
        <v>January</v>
      </c>
      <c r="U787" s="16">
        <f t="shared" si="103"/>
        <v>41333.593923611108</v>
      </c>
      <c r="V787" s="17">
        <f t="shared" si="104"/>
        <v>2013</v>
      </c>
      <c r="W787" s="17" t="str">
        <f t="shared" si="105"/>
        <v>February</v>
      </c>
    </row>
    <row r="788" spans="1:23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8282</v>
      </c>
      <c r="O788" t="s">
        <v>8283</v>
      </c>
      <c r="P788">
        <f t="shared" si="98"/>
        <v>143</v>
      </c>
      <c r="Q788">
        <f t="shared" si="99"/>
        <v>162.27000000000001</v>
      </c>
      <c r="R788" s="16">
        <f t="shared" si="100"/>
        <v>40983.055949074071</v>
      </c>
      <c r="S788" s="18">
        <f t="shared" si="101"/>
        <v>2012</v>
      </c>
      <c r="T788" s="17" t="str">
        <f t="shared" si="102"/>
        <v>March</v>
      </c>
      <c r="U788" s="16">
        <f t="shared" si="103"/>
        <v>41040.657638888886</v>
      </c>
      <c r="V788" s="17">
        <f t="shared" si="104"/>
        <v>2012</v>
      </c>
      <c r="W788" s="17" t="str">
        <f t="shared" si="105"/>
        <v>May</v>
      </c>
    </row>
    <row r="789" spans="1:23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8282</v>
      </c>
      <c r="O789" t="s">
        <v>8283</v>
      </c>
      <c r="P789">
        <f t="shared" si="98"/>
        <v>114</v>
      </c>
      <c r="Q789">
        <f t="shared" si="99"/>
        <v>80.59</v>
      </c>
      <c r="R789" s="16">
        <f t="shared" si="100"/>
        <v>41549.627615740741</v>
      </c>
      <c r="S789" s="18">
        <f t="shared" si="101"/>
        <v>2013</v>
      </c>
      <c r="T789" s="17" t="str">
        <f t="shared" si="102"/>
        <v>October</v>
      </c>
      <c r="U789" s="16">
        <f t="shared" si="103"/>
        <v>41579.627615740741</v>
      </c>
      <c r="V789" s="17">
        <f t="shared" si="104"/>
        <v>2013</v>
      </c>
      <c r="W789" s="17" t="str">
        <f t="shared" si="105"/>
        <v>November</v>
      </c>
    </row>
    <row r="790" spans="1:23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8282</v>
      </c>
      <c r="O790" t="s">
        <v>8283</v>
      </c>
      <c r="P790">
        <f t="shared" si="98"/>
        <v>204</v>
      </c>
      <c r="Q790">
        <f t="shared" si="99"/>
        <v>59.85</v>
      </c>
      <c r="R790" s="16">
        <f t="shared" si="100"/>
        <v>41059.006805555553</v>
      </c>
      <c r="S790" s="18">
        <f t="shared" si="101"/>
        <v>2012</v>
      </c>
      <c r="T790" s="17" t="str">
        <f t="shared" si="102"/>
        <v>May</v>
      </c>
      <c r="U790" s="16">
        <f t="shared" si="103"/>
        <v>41097.165972222225</v>
      </c>
      <c r="V790" s="17">
        <f t="shared" si="104"/>
        <v>2012</v>
      </c>
      <c r="W790" s="17" t="str">
        <f t="shared" si="105"/>
        <v>July</v>
      </c>
    </row>
    <row r="791" spans="1:23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8282</v>
      </c>
      <c r="O791" t="s">
        <v>8283</v>
      </c>
      <c r="P791">
        <f t="shared" si="98"/>
        <v>109</v>
      </c>
      <c r="Q791">
        <f t="shared" si="99"/>
        <v>132.86000000000001</v>
      </c>
      <c r="R791" s="16">
        <f t="shared" si="100"/>
        <v>41277.186111111114</v>
      </c>
      <c r="S791" s="18">
        <f t="shared" si="101"/>
        <v>2013</v>
      </c>
      <c r="T791" s="17" t="str">
        <f t="shared" si="102"/>
        <v>January</v>
      </c>
      <c r="U791" s="16">
        <f t="shared" si="103"/>
        <v>41295.332638888889</v>
      </c>
      <c r="V791" s="17">
        <f t="shared" si="104"/>
        <v>2013</v>
      </c>
      <c r="W791" s="17" t="str">
        <f t="shared" si="105"/>
        <v>January</v>
      </c>
    </row>
    <row r="792" spans="1:23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8282</v>
      </c>
      <c r="O792" t="s">
        <v>8283</v>
      </c>
      <c r="P792">
        <f t="shared" si="98"/>
        <v>144</v>
      </c>
      <c r="Q792">
        <f t="shared" si="99"/>
        <v>92.55</v>
      </c>
      <c r="R792" s="16">
        <f t="shared" si="100"/>
        <v>41276.047905092593</v>
      </c>
      <c r="S792" s="18">
        <f t="shared" si="101"/>
        <v>2013</v>
      </c>
      <c r="T792" s="17" t="str">
        <f t="shared" si="102"/>
        <v>January</v>
      </c>
      <c r="U792" s="16">
        <f t="shared" si="103"/>
        <v>41306.047905092593</v>
      </c>
      <c r="V792" s="17">
        <f t="shared" si="104"/>
        <v>2013</v>
      </c>
      <c r="W792" s="17" t="str">
        <f t="shared" si="105"/>
        <v>February</v>
      </c>
    </row>
    <row r="793" spans="1:23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8282</v>
      </c>
      <c r="O793" t="s">
        <v>8283</v>
      </c>
      <c r="P793">
        <f t="shared" si="98"/>
        <v>104</v>
      </c>
      <c r="Q793">
        <f t="shared" si="99"/>
        <v>60.86</v>
      </c>
      <c r="R793" s="16">
        <f t="shared" si="100"/>
        <v>41557.780624999999</v>
      </c>
      <c r="S793" s="18">
        <f t="shared" si="101"/>
        <v>2013</v>
      </c>
      <c r="T793" s="17" t="str">
        <f t="shared" si="102"/>
        <v>October</v>
      </c>
      <c r="U793" s="16">
        <f t="shared" si="103"/>
        <v>41591.249305555553</v>
      </c>
      <c r="V793" s="17">
        <f t="shared" si="104"/>
        <v>2013</v>
      </c>
      <c r="W793" s="17" t="str">
        <f t="shared" si="105"/>
        <v>November</v>
      </c>
    </row>
    <row r="794" spans="1:23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8282</v>
      </c>
      <c r="O794" t="s">
        <v>8283</v>
      </c>
      <c r="P794">
        <f t="shared" si="98"/>
        <v>100</v>
      </c>
      <c r="Q794">
        <f t="shared" si="99"/>
        <v>41.85</v>
      </c>
      <c r="R794" s="16">
        <f t="shared" si="100"/>
        <v>41555.873645833337</v>
      </c>
      <c r="S794" s="18">
        <f t="shared" si="101"/>
        <v>2013</v>
      </c>
      <c r="T794" s="17" t="str">
        <f t="shared" si="102"/>
        <v>October</v>
      </c>
      <c r="U794" s="16">
        <f t="shared" si="103"/>
        <v>41585.915312500001</v>
      </c>
      <c r="V794" s="17">
        <f t="shared" si="104"/>
        <v>2013</v>
      </c>
      <c r="W794" s="17" t="str">
        <f t="shared" si="105"/>
        <v>November</v>
      </c>
    </row>
    <row r="795" spans="1:23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8282</v>
      </c>
      <c r="O795" t="s">
        <v>8283</v>
      </c>
      <c r="P795">
        <f t="shared" si="98"/>
        <v>103</v>
      </c>
      <c r="Q795">
        <f t="shared" si="99"/>
        <v>88.33</v>
      </c>
      <c r="R795" s="16">
        <f t="shared" si="100"/>
        <v>41442.741249999999</v>
      </c>
      <c r="S795" s="18">
        <f t="shared" si="101"/>
        <v>2013</v>
      </c>
      <c r="T795" s="17" t="str">
        <f t="shared" si="102"/>
        <v>June</v>
      </c>
      <c r="U795" s="16">
        <f t="shared" si="103"/>
        <v>41458.207638888889</v>
      </c>
      <c r="V795" s="17">
        <f t="shared" si="104"/>
        <v>2013</v>
      </c>
      <c r="W795" s="17" t="str">
        <f t="shared" si="105"/>
        <v>July</v>
      </c>
    </row>
    <row r="796" spans="1:23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8282</v>
      </c>
      <c r="O796" t="s">
        <v>8283</v>
      </c>
      <c r="P796">
        <f t="shared" si="98"/>
        <v>105</v>
      </c>
      <c r="Q796">
        <f t="shared" si="99"/>
        <v>158.96</v>
      </c>
      <c r="R796" s="16">
        <f t="shared" si="100"/>
        <v>40736.115011574075</v>
      </c>
      <c r="S796" s="18">
        <f t="shared" si="101"/>
        <v>2011</v>
      </c>
      <c r="T796" s="17" t="str">
        <f t="shared" si="102"/>
        <v>July</v>
      </c>
      <c r="U796" s="16">
        <f t="shared" si="103"/>
        <v>40791.712500000001</v>
      </c>
      <c r="V796" s="17">
        <f t="shared" si="104"/>
        <v>2011</v>
      </c>
      <c r="W796" s="17" t="str">
        <f t="shared" si="105"/>
        <v>September</v>
      </c>
    </row>
    <row r="797" spans="1:23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8282</v>
      </c>
      <c r="O797" t="s">
        <v>8283</v>
      </c>
      <c r="P797">
        <f t="shared" si="98"/>
        <v>112</v>
      </c>
      <c r="Q797">
        <f t="shared" si="99"/>
        <v>85.05</v>
      </c>
      <c r="R797" s="16">
        <f t="shared" si="100"/>
        <v>40963.613032407404</v>
      </c>
      <c r="S797" s="18">
        <f t="shared" si="101"/>
        <v>2012</v>
      </c>
      <c r="T797" s="17" t="str">
        <f t="shared" si="102"/>
        <v>February</v>
      </c>
      <c r="U797" s="16">
        <f t="shared" si="103"/>
        <v>41006.207638888889</v>
      </c>
      <c r="V797" s="17">
        <f t="shared" si="104"/>
        <v>2012</v>
      </c>
      <c r="W797" s="17" t="str">
        <f t="shared" si="105"/>
        <v>April</v>
      </c>
    </row>
    <row r="798" spans="1:23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8282</v>
      </c>
      <c r="O798" t="s">
        <v>8283</v>
      </c>
      <c r="P798">
        <f t="shared" si="98"/>
        <v>101</v>
      </c>
      <c r="Q798">
        <f t="shared" si="99"/>
        <v>112.61</v>
      </c>
      <c r="R798" s="16">
        <f t="shared" si="100"/>
        <v>41502.882928240739</v>
      </c>
      <c r="S798" s="18">
        <f t="shared" si="101"/>
        <v>2013</v>
      </c>
      <c r="T798" s="17" t="str">
        <f t="shared" si="102"/>
        <v>August</v>
      </c>
      <c r="U798" s="16">
        <f t="shared" si="103"/>
        <v>41532.881944444445</v>
      </c>
      <c r="V798" s="17">
        <f t="shared" si="104"/>
        <v>2013</v>
      </c>
      <c r="W798" s="17" t="str">
        <f t="shared" si="105"/>
        <v>September</v>
      </c>
    </row>
    <row r="799" spans="1:23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8282</v>
      </c>
      <c r="O799" t="s">
        <v>8283</v>
      </c>
      <c r="P799">
        <f t="shared" si="98"/>
        <v>108</v>
      </c>
      <c r="Q799">
        <f t="shared" si="99"/>
        <v>45.44</v>
      </c>
      <c r="R799" s="16">
        <f t="shared" si="100"/>
        <v>40996.994074074071</v>
      </c>
      <c r="S799" s="18">
        <f t="shared" si="101"/>
        <v>2012</v>
      </c>
      <c r="T799" s="17" t="str">
        <f t="shared" si="102"/>
        <v>March</v>
      </c>
      <c r="U799" s="16">
        <f t="shared" si="103"/>
        <v>41028.166666666664</v>
      </c>
      <c r="V799" s="17">
        <f t="shared" si="104"/>
        <v>2012</v>
      </c>
      <c r="W799" s="17" t="str">
        <f t="shared" si="105"/>
        <v>April</v>
      </c>
    </row>
    <row r="800" spans="1:23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8282</v>
      </c>
      <c r="O800" t="s">
        <v>8283</v>
      </c>
      <c r="P800">
        <f t="shared" si="98"/>
        <v>115</v>
      </c>
      <c r="Q800">
        <f t="shared" si="99"/>
        <v>46.22</v>
      </c>
      <c r="R800" s="16">
        <f t="shared" si="100"/>
        <v>41882.590127314819</v>
      </c>
      <c r="S800" s="18">
        <f t="shared" si="101"/>
        <v>2014</v>
      </c>
      <c r="T800" s="17" t="str">
        <f t="shared" si="102"/>
        <v>August</v>
      </c>
      <c r="U800" s="16">
        <f t="shared" si="103"/>
        <v>41912.590127314819</v>
      </c>
      <c r="V800" s="17">
        <f t="shared" si="104"/>
        <v>2014</v>
      </c>
      <c r="W800" s="17" t="str">
        <f t="shared" si="105"/>
        <v>September</v>
      </c>
    </row>
    <row r="801" spans="1:23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8282</v>
      </c>
      <c r="O801" t="s">
        <v>8283</v>
      </c>
      <c r="P801">
        <f t="shared" si="98"/>
        <v>100</v>
      </c>
      <c r="Q801">
        <f t="shared" si="99"/>
        <v>178.61</v>
      </c>
      <c r="R801" s="16">
        <f t="shared" si="100"/>
        <v>40996.667199074072</v>
      </c>
      <c r="S801" s="18">
        <f t="shared" si="101"/>
        <v>2012</v>
      </c>
      <c r="T801" s="17" t="str">
        <f t="shared" si="102"/>
        <v>March</v>
      </c>
      <c r="U801" s="16">
        <f t="shared" si="103"/>
        <v>41026.667199074072</v>
      </c>
      <c r="V801" s="17">
        <f t="shared" si="104"/>
        <v>2012</v>
      </c>
      <c r="W801" s="17" t="str">
        <f t="shared" si="105"/>
        <v>April</v>
      </c>
    </row>
    <row r="802" spans="1:23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8282</v>
      </c>
      <c r="O802" t="s">
        <v>8283</v>
      </c>
      <c r="P802">
        <f t="shared" si="98"/>
        <v>152</v>
      </c>
      <c r="Q802">
        <f t="shared" si="99"/>
        <v>40.75</v>
      </c>
      <c r="R802" s="16">
        <f t="shared" si="100"/>
        <v>41863.433495370373</v>
      </c>
      <c r="S802" s="18">
        <f t="shared" si="101"/>
        <v>2014</v>
      </c>
      <c r="T802" s="17" t="str">
        <f t="shared" si="102"/>
        <v>August</v>
      </c>
      <c r="U802" s="16">
        <f t="shared" si="103"/>
        <v>41893.433495370373</v>
      </c>
      <c r="V802" s="17">
        <f t="shared" si="104"/>
        <v>2014</v>
      </c>
      <c r="W802" s="17" t="str">
        <f t="shared" si="105"/>
        <v>September</v>
      </c>
    </row>
    <row r="803" spans="1:23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8282</v>
      </c>
      <c r="O803" t="s">
        <v>8283</v>
      </c>
      <c r="P803">
        <f t="shared" si="98"/>
        <v>112</v>
      </c>
      <c r="Q803">
        <f t="shared" si="99"/>
        <v>43.73</v>
      </c>
      <c r="R803" s="16">
        <f t="shared" si="100"/>
        <v>40695.795370370368</v>
      </c>
      <c r="S803" s="18">
        <f t="shared" si="101"/>
        <v>2011</v>
      </c>
      <c r="T803" s="17" t="str">
        <f t="shared" si="102"/>
        <v>June</v>
      </c>
      <c r="U803" s="16">
        <f t="shared" si="103"/>
        <v>40725.795370370368</v>
      </c>
      <c r="V803" s="17">
        <f t="shared" si="104"/>
        <v>2011</v>
      </c>
      <c r="W803" s="17" t="str">
        <f t="shared" si="105"/>
        <v>July</v>
      </c>
    </row>
    <row r="804" spans="1:23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8282</v>
      </c>
      <c r="O804" t="s">
        <v>8283</v>
      </c>
      <c r="P804">
        <f t="shared" si="98"/>
        <v>101</v>
      </c>
      <c r="Q804">
        <f t="shared" si="99"/>
        <v>81.069999999999993</v>
      </c>
      <c r="R804" s="16">
        <f t="shared" si="100"/>
        <v>41123.022268518522</v>
      </c>
      <c r="S804" s="18">
        <f t="shared" si="101"/>
        <v>2012</v>
      </c>
      <c r="T804" s="17" t="str">
        <f t="shared" si="102"/>
        <v>August</v>
      </c>
      <c r="U804" s="16">
        <f t="shared" si="103"/>
        <v>41169.170138888891</v>
      </c>
      <c r="V804" s="17">
        <f t="shared" si="104"/>
        <v>2012</v>
      </c>
      <c r="W804" s="17" t="str">
        <f t="shared" si="105"/>
        <v>September</v>
      </c>
    </row>
    <row r="805" spans="1:23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8282</v>
      </c>
      <c r="O805" t="s">
        <v>8283</v>
      </c>
      <c r="P805">
        <f t="shared" si="98"/>
        <v>123</v>
      </c>
      <c r="Q805">
        <f t="shared" si="99"/>
        <v>74.61</v>
      </c>
      <c r="R805" s="16">
        <f t="shared" si="100"/>
        <v>40665.949976851851</v>
      </c>
      <c r="S805" s="18">
        <f t="shared" si="101"/>
        <v>2011</v>
      </c>
      <c r="T805" s="17" t="str">
        <f t="shared" si="102"/>
        <v>May</v>
      </c>
      <c r="U805" s="16">
        <f t="shared" si="103"/>
        <v>40692.041666666664</v>
      </c>
      <c r="V805" s="17">
        <f t="shared" si="104"/>
        <v>2011</v>
      </c>
      <c r="W805" s="17" t="str">
        <f t="shared" si="105"/>
        <v>May</v>
      </c>
    </row>
    <row r="806" spans="1:23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8282</v>
      </c>
      <c r="O806" t="s">
        <v>8283</v>
      </c>
      <c r="P806">
        <f t="shared" si="98"/>
        <v>100</v>
      </c>
      <c r="Q806">
        <f t="shared" si="99"/>
        <v>305.56</v>
      </c>
      <c r="R806" s="16">
        <f t="shared" si="100"/>
        <v>40730.105625000004</v>
      </c>
      <c r="S806" s="18">
        <f t="shared" si="101"/>
        <v>2011</v>
      </c>
      <c r="T806" s="17" t="str">
        <f t="shared" si="102"/>
        <v>July</v>
      </c>
      <c r="U806" s="16">
        <f t="shared" si="103"/>
        <v>40747.165972222225</v>
      </c>
      <c r="V806" s="17">
        <f t="shared" si="104"/>
        <v>2011</v>
      </c>
      <c r="W806" s="17" t="str">
        <f t="shared" si="105"/>
        <v>July</v>
      </c>
    </row>
    <row r="807" spans="1:23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8282</v>
      </c>
      <c r="O807" t="s">
        <v>8283</v>
      </c>
      <c r="P807">
        <f t="shared" si="98"/>
        <v>105</v>
      </c>
      <c r="Q807">
        <f t="shared" si="99"/>
        <v>58.33</v>
      </c>
      <c r="R807" s="16">
        <f t="shared" si="100"/>
        <v>40690.823055555556</v>
      </c>
      <c r="S807" s="18">
        <f t="shared" si="101"/>
        <v>2011</v>
      </c>
      <c r="T807" s="17" t="str">
        <f t="shared" si="102"/>
        <v>May</v>
      </c>
      <c r="U807" s="16">
        <f t="shared" si="103"/>
        <v>40740.958333333336</v>
      </c>
      <c r="V807" s="17">
        <f t="shared" si="104"/>
        <v>2011</v>
      </c>
      <c r="W807" s="17" t="str">
        <f t="shared" si="105"/>
        <v>July</v>
      </c>
    </row>
    <row r="808" spans="1:23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8282</v>
      </c>
      <c r="O808" t="s">
        <v>8283</v>
      </c>
      <c r="P808">
        <f t="shared" si="98"/>
        <v>104</v>
      </c>
      <c r="Q808">
        <f t="shared" si="99"/>
        <v>117.68</v>
      </c>
      <c r="R808" s="16">
        <f t="shared" si="100"/>
        <v>40763.691423611112</v>
      </c>
      <c r="S808" s="18">
        <f t="shared" si="101"/>
        <v>2011</v>
      </c>
      <c r="T808" s="17" t="str">
        <f t="shared" si="102"/>
        <v>August</v>
      </c>
      <c r="U808" s="16">
        <f t="shared" si="103"/>
        <v>40793.691423611112</v>
      </c>
      <c r="V808" s="17">
        <f t="shared" si="104"/>
        <v>2011</v>
      </c>
      <c r="W808" s="17" t="str">
        <f t="shared" si="105"/>
        <v>September</v>
      </c>
    </row>
    <row r="809" spans="1:23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8282</v>
      </c>
      <c r="O809" t="s">
        <v>8283</v>
      </c>
      <c r="P809">
        <f t="shared" si="98"/>
        <v>105</v>
      </c>
      <c r="Q809">
        <f t="shared" si="99"/>
        <v>73.77</v>
      </c>
      <c r="R809" s="16">
        <f t="shared" si="100"/>
        <v>42759.628599537042</v>
      </c>
      <c r="S809" s="18">
        <f t="shared" si="101"/>
        <v>2017</v>
      </c>
      <c r="T809" s="17" t="str">
        <f t="shared" si="102"/>
        <v>January</v>
      </c>
      <c r="U809" s="16">
        <f t="shared" si="103"/>
        <v>42795.083333333328</v>
      </c>
      <c r="V809" s="17">
        <f t="shared" si="104"/>
        <v>2017</v>
      </c>
      <c r="W809" s="17" t="str">
        <f t="shared" si="105"/>
        <v>March</v>
      </c>
    </row>
    <row r="810" spans="1:23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8282</v>
      </c>
      <c r="O810" t="s">
        <v>8283</v>
      </c>
      <c r="P810">
        <f t="shared" si="98"/>
        <v>100</v>
      </c>
      <c r="Q810">
        <f t="shared" si="99"/>
        <v>104.65</v>
      </c>
      <c r="R810" s="16">
        <f t="shared" si="100"/>
        <v>41962.100532407407</v>
      </c>
      <c r="S810" s="18">
        <f t="shared" si="101"/>
        <v>2014</v>
      </c>
      <c r="T810" s="17" t="str">
        <f t="shared" si="102"/>
        <v>November</v>
      </c>
      <c r="U810" s="16">
        <f t="shared" si="103"/>
        <v>41995.207638888889</v>
      </c>
      <c r="V810" s="17">
        <f t="shared" si="104"/>
        <v>2014</v>
      </c>
      <c r="W810" s="17" t="str">
        <f t="shared" si="105"/>
        <v>December</v>
      </c>
    </row>
    <row r="811" spans="1:23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8282</v>
      </c>
      <c r="O811" t="s">
        <v>8283</v>
      </c>
      <c r="P811">
        <f t="shared" si="98"/>
        <v>104</v>
      </c>
      <c r="Q811">
        <f t="shared" si="99"/>
        <v>79.83</v>
      </c>
      <c r="R811" s="16">
        <f t="shared" si="100"/>
        <v>41628.833680555559</v>
      </c>
      <c r="S811" s="18">
        <f t="shared" si="101"/>
        <v>2013</v>
      </c>
      <c r="T811" s="17" t="str">
        <f t="shared" si="102"/>
        <v>December</v>
      </c>
      <c r="U811" s="16">
        <f t="shared" si="103"/>
        <v>41658.833680555559</v>
      </c>
      <c r="V811" s="17">
        <f t="shared" si="104"/>
        <v>2014</v>
      </c>
      <c r="W811" s="17" t="str">
        <f t="shared" si="105"/>
        <v>January</v>
      </c>
    </row>
    <row r="812" spans="1:23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8282</v>
      </c>
      <c r="O812" t="s">
        <v>8283</v>
      </c>
      <c r="P812">
        <f t="shared" si="98"/>
        <v>105</v>
      </c>
      <c r="Q812">
        <f t="shared" si="99"/>
        <v>58.33</v>
      </c>
      <c r="R812" s="16">
        <f t="shared" si="100"/>
        <v>41123.056273148148</v>
      </c>
      <c r="S812" s="18">
        <f t="shared" si="101"/>
        <v>2012</v>
      </c>
      <c r="T812" s="17" t="str">
        <f t="shared" si="102"/>
        <v>August</v>
      </c>
      <c r="U812" s="16">
        <f t="shared" si="103"/>
        <v>41153.056273148148</v>
      </c>
      <c r="V812" s="17">
        <f t="shared" si="104"/>
        <v>2012</v>
      </c>
      <c r="W812" s="17" t="str">
        <f t="shared" si="105"/>
        <v>September</v>
      </c>
    </row>
    <row r="813" spans="1:23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8282</v>
      </c>
      <c r="O813" t="s">
        <v>8283</v>
      </c>
      <c r="P813">
        <f t="shared" si="98"/>
        <v>104</v>
      </c>
      <c r="Q813">
        <f t="shared" si="99"/>
        <v>86.67</v>
      </c>
      <c r="R813" s="16">
        <f t="shared" si="100"/>
        <v>41443.643541666665</v>
      </c>
      <c r="S813" s="18">
        <f t="shared" si="101"/>
        <v>2013</v>
      </c>
      <c r="T813" s="17" t="str">
        <f t="shared" si="102"/>
        <v>June</v>
      </c>
      <c r="U813" s="16">
        <f t="shared" si="103"/>
        <v>41465.702777777777</v>
      </c>
      <c r="V813" s="17">
        <f t="shared" si="104"/>
        <v>2013</v>
      </c>
      <c r="W813" s="17" t="str">
        <f t="shared" si="105"/>
        <v>July</v>
      </c>
    </row>
    <row r="814" spans="1:23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8282</v>
      </c>
      <c r="O814" t="s">
        <v>8283</v>
      </c>
      <c r="P814">
        <f t="shared" si="98"/>
        <v>152</v>
      </c>
      <c r="Q814">
        <f t="shared" si="99"/>
        <v>27.61</v>
      </c>
      <c r="R814" s="16">
        <f t="shared" si="100"/>
        <v>41282.017962962964</v>
      </c>
      <c r="S814" s="18">
        <f t="shared" si="101"/>
        <v>2013</v>
      </c>
      <c r="T814" s="17" t="str">
        <f t="shared" si="102"/>
        <v>January</v>
      </c>
      <c r="U814" s="16">
        <f t="shared" si="103"/>
        <v>41334.581944444442</v>
      </c>
      <c r="V814" s="17">
        <f t="shared" si="104"/>
        <v>2013</v>
      </c>
      <c r="W814" s="17" t="str">
        <f t="shared" si="105"/>
        <v>March</v>
      </c>
    </row>
    <row r="815" spans="1:23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8282</v>
      </c>
      <c r="O815" t="s">
        <v>8283</v>
      </c>
      <c r="P815">
        <f t="shared" si="98"/>
        <v>160</v>
      </c>
      <c r="Q815">
        <f t="shared" si="99"/>
        <v>25</v>
      </c>
      <c r="R815" s="16">
        <f t="shared" si="100"/>
        <v>41080.960243055553</v>
      </c>
      <c r="S815" s="18">
        <f t="shared" si="101"/>
        <v>2012</v>
      </c>
      <c r="T815" s="17" t="str">
        <f t="shared" si="102"/>
        <v>June</v>
      </c>
      <c r="U815" s="16">
        <f t="shared" si="103"/>
        <v>41110.960243055553</v>
      </c>
      <c r="V815" s="17">
        <f t="shared" si="104"/>
        <v>2012</v>
      </c>
      <c r="W815" s="17" t="str">
        <f t="shared" si="105"/>
        <v>July</v>
      </c>
    </row>
    <row r="816" spans="1:23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8282</v>
      </c>
      <c r="O816" t="s">
        <v>8283</v>
      </c>
      <c r="P816">
        <f t="shared" si="98"/>
        <v>127</v>
      </c>
      <c r="Q816">
        <f t="shared" si="99"/>
        <v>45.46</v>
      </c>
      <c r="R816" s="16">
        <f t="shared" si="100"/>
        <v>40679.743067129632</v>
      </c>
      <c r="S816" s="18">
        <f t="shared" si="101"/>
        <v>2011</v>
      </c>
      <c r="T816" s="17" t="str">
        <f t="shared" si="102"/>
        <v>May</v>
      </c>
      <c r="U816" s="16">
        <f t="shared" si="103"/>
        <v>40694.75277777778</v>
      </c>
      <c r="V816" s="17">
        <f t="shared" si="104"/>
        <v>2011</v>
      </c>
      <c r="W816" s="17" t="str">
        <f t="shared" si="105"/>
        <v>May</v>
      </c>
    </row>
    <row r="817" spans="1:23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8282</v>
      </c>
      <c r="O817" t="s">
        <v>8283</v>
      </c>
      <c r="P817">
        <f t="shared" si="98"/>
        <v>107</v>
      </c>
      <c r="Q817">
        <f t="shared" si="99"/>
        <v>99.53</v>
      </c>
      <c r="R817" s="16">
        <f t="shared" si="100"/>
        <v>41914.917858796296</v>
      </c>
      <c r="S817" s="18">
        <f t="shared" si="101"/>
        <v>2014</v>
      </c>
      <c r="T817" s="17" t="str">
        <f t="shared" si="102"/>
        <v>October</v>
      </c>
      <c r="U817" s="16">
        <f t="shared" si="103"/>
        <v>41944.917858796296</v>
      </c>
      <c r="V817" s="17">
        <f t="shared" si="104"/>
        <v>2014</v>
      </c>
      <c r="W817" s="17" t="str">
        <f t="shared" si="105"/>
        <v>November</v>
      </c>
    </row>
    <row r="818" spans="1:23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8282</v>
      </c>
      <c r="O818" t="s">
        <v>8283</v>
      </c>
      <c r="P818">
        <f t="shared" si="98"/>
        <v>115</v>
      </c>
      <c r="Q818">
        <f t="shared" si="99"/>
        <v>39.31</v>
      </c>
      <c r="R818" s="16">
        <f t="shared" si="100"/>
        <v>41341.870868055557</v>
      </c>
      <c r="S818" s="18">
        <f t="shared" si="101"/>
        <v>2013</v>
      </c>
      <c r="T818" s="17" t="str">
        <f t="shared" si="102"/>
        <v>March</v>
      </c>
      <c r="U818" s="16">
        <f t="shared" si="103"/>
        <v>41373.270833333336</v>
      </c>
      <c r="V818" s="17">
        <f t="shared" si="104"/>
        <v>2013</v>
      </c>
      <c r="W818" s="17" t="str">
        <f t="shared" si="105"/>
        <v>April</v>
      </c>
    </row>
    <row r="819" spans="1:23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8282</v>
      </c>
      <c r="O819" t="s">
        <v>8283</v>
      </c>
      <c r="P819">
        <f t="shared" si="98"/>
        <v>137</v>
      </c>
      <c r="Q819">
        <f t="shared" si="99"/>
        <v>89.42</v>
      </c>
      <c r="R819" s="16">
        <f t="shared" si="100"/>
        <v>40925.599664351852</v>
      </c>
      <c r="S819" s="18">
        <f t="shared" si="101"/>
        <v>2012</v>
      </c>
      <c r="T819" s="17" t="str">
        <f t="shared" si="102"/>
        <v>January</v>
      </c>
      <c r="U819" s="16">
        <f t="shared" si="103"/>
        <v>40979.207638888889</v>
      </c>
      <c r="V819" s="17">
        <f t="shared" si="104"/>
        <v>2012</v>
      </c>
      <c r="W819" s="17" t="str">
        <f t="shared" si="105"/>
        <v>March</v>
      </c>
    </row>
    <row r="820" spans="1:23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8282</v>
      </c>
      <c r="O820" t="s">
        <v>8283</v>
      </c>
      <c r="P820">
        <f t="shared" si="98"/>
        <v>156</v>
      </c>
      <c r="Q820">
        <f t="shared" si="99"/>
        <v>28.68</v>
      </c>
      <c r="R820" s="16">
        <f t="shared" si="100"/>
        <v>41120.882881944446</v>
      </c>
      <c r="S820" s="18">
        <f t="shared" si="101"/>
        <v>2012</v>
      </c>
      <c r="T820" s="17" t="str">
        <f t="shared" si="102"/>
        <v>July</v>
      </c>
      <c r="U820" s="16">
        <f t="shared" si="103"/>
        <v>41128.709027777775</v>
      </c>
      <c r="V820" s="17">
        <f t="shared" si="104"/>
        <v>2012</v>
      </c>
      <c r="W820" s="17" t="str">
        <f t="shared" si="105"/>
        <v>August</v>
      </c>
    </row>
    <row r="821" spans="1:23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8282</v>
      </c>
      <c r="O821" t="s">
        <v>8283</v>
      </c>
      <c r="P821">
        <f t="shared" si="98"/>
        <v>109</v>
      </c>
      <c r="Q821">
        <f t="shared" si="99"/>
        <v>31.07</v>
      </c>
      <c r="R821" s="16">
        <f t="shared" si="100"/>
        <v>41619.998310185183</v>
      </c>
      <c r="S821" s="18">
        <f t="shared" si="101"/>
        <v>2013</v>
      </c>
      <c r="T821" s="17" t="str">
        <f t="shared" si="102"/>
        <v>December</v>
      </c>
      <c r="U821" s="16">
        <f t="shared" si="103"/>
        <v>41629.197222222225</v>
      </c>
      <c r="V821" s="17">
        <f t="shared" si="104"/>
        <v>2013</v>
      </c>
      <c r="W821" s="17" t="str">
        <f t="shared" si="105"/>
        <v>December</v>
      </c>
    </row>
    <row r="822" spans="1:23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8282</v>
      </c>
      <c r="O822" t="s">
        <v>8283</v>
      </c>
      <c r="P822">
        <f t="shared" si="98"/>
        <v>134</v>
      </c>
      <c r="Q822">
        <f t="shared" si="99"/>
        <v>70.55</v>
      </c>
      <c r="R822" s="16">
        <f t="shared" si="100"/>
        <v>41768.841921296298</v>
      </c>
      <c r="S822" s="18">
        <f t="shared" si="101"/>
        <v>2014</v>
      </c>
      <c r="T822" s="17" t="str">
        <f t="shared" si="102"/>
        <v>May</v>
      </c>
      <c r="U822" s="16">
        <f t="shared" si="103"/>
        <v>41799.208333333336</v>
      </c>
      <c r="V822" s="17">
        <f t="shared" si="104"/>
        <v>2014</v>
      </c>
      <c r="W822" s="17" t="str">
        <f t="shared" si="105"/>
        <v>June</v>
      </c>
    </row>
    <row r="823" spans="1:23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8282</v>
      </c>
      <c r="O823" t="s">
        <v>8283</v>
      </c>
      <c r="P823">
        <f t="shared" si="98"/>
        <v>100</v>
      </c>
      <c r="Q823">
        <f t="shared" si="99"/>
        <v>224.13</v>
      </c>
      <c r="R823" s="16">
        <f t="shared" si="100"/>
        <v>42093.922048611115</v>
      </c>
      <c r="S823" s="18">
        <f t="shared" si="101"/>
        <v>2015</v>
      </c>
      <c r="T823" s="17" t="str">
        <f t="shared" si="102"/>
        <v>March</v>
      </c>
      <c r="U823" s="16">
        <f t="shared" si="103"/>
        <v>42128.167361111111</v>
      </c>
      <c r="V823" s="17">
        <f t="shared" si="104"/>
        <v>2015</v>
      </c>
      <c r="W823" s="17" t="str">
        <f t="shared" si="105"/>
        <v>May</v>
      </c>
    </row>
    <row r="824" spans="1:23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8282</v>
      </c>
      <c r="O824" t="s">
        <v>8283</v>
      </c>
      <c r="P824">
        <f t="shared" si="98"/>
        <v>119</v>
      </c>
      <c r="Q824">
        <f t="shared" si="99"/>
        <v>51.81</v>
      </c>
      <c r="R824" s="16">
        <f t="shared" si="100"/>
        <v>41157.947337962964</v>
      </c>
      <c r="S824" s="18">
        <f t="shared" si="101"/>
        <v>2012</v>
      </c>
      <c r="T824" s="17" t="str">
        <f t="shared" si="102"/>
        <v>September</v>
      </c>
      <c r="U824" s="16">
        <f t="shared" si="103"/>
        <v>41187.947337962964</v>
      </c>
      <c r="V824" s="17">
        <f t="shared" si="104"/>
        <v>2012</v>
      </c>
      <c r="W824" s="17" t="str">
        <f t="shared" si="105"/>
        <v>October</v>
      </c>
    </row>
    <row r="825" spans="1:23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8282</v>
      </c>
      <c r="O825" t="s">
        <v>8283</v>
      </c>
      <c r="P825">
        <f t="shared" si="98"/>
        <v>180</v>
      </c>
      <c r="Q825">
        <f t="shared" si="99"/>
        <v>43.52</v>
      </c>
      <c r="R825" s="16">
        <f t="shared" si="100"/>
        <v>42055.972824074073</v>
      </c>
      <c r="S825" s="18">
        <f t="shared" si="101"/>
        <v>2015</v>
      </c>
      <c r="T825" s="17" t="str">
        <f t="shared" si="102"/>
        <v>February</v>
      </c>
      <c r="U825" s="16">
        <f t="shared" si="103"/>
        <v>42085.931157407409</v>
      </c>
      <c r="V825" s="17">
        <f t="shared" si="104"/>
        <v>2015</v>
      </c>
      <c r="W825" s="17" t="str">
        <f t="shared" si="105"/>
        <v>March</v>
      </c>
    </row>
    <row r="826" spans="1:23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8282</v>
      </c>
      <c r="O826" t="s">
        <v>8283</v>
      </c>
      <c r="P826">
        <f t="shared" si="98"/>
        <v>134</v>
      </c>
      <c r="Q826">
        <f t="shared" si="99"/>
        <v>39.82</v>
      </c>
      <c r="R826" s="16">
        <f t="shared" si="100"/>
        <v>40250.242106481484</v>
      </c>
      <c r="S826" s="18">
        <f t="shared" si="101"/>
        <v>2010</v>
      </c>
      <c r="T826" s="17" t="str">
        <f t="shared" si="102"/>
        <v>March</v>
      </c>
      <c r="U826" s="16">
        <f t="shared" si="103"/>
        <v>40286.290972222225</v>
      </c>
      <c r="V826" s="17">
        <f t="shared" si="104"/>
        <v>2010</v>
      </c>
      <c r="W826" s="17" t="str">
        <f t="shared" si="105"/>
        <v>April</v>
      </c>
    </row>
    <row r="827" spans="1:23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8282</v>
      </c>
      <c r="O827" t="s">
        <v>8283</v>
      </c>
      <c r="P827">
        <f t="shared" si="98"/>
        <v>100</v>
      </c>
      <c r="Q827">
        <f t="shared" si="99"/>
        <v>126.81</v>
      </c>
      <c r="R827" s="16">
        <f t="shared" si="100"/>
        <v>41186.306527777779</v>
      </c>
      <c r="S827" s="18">
        <f t="shared" si="101"/>
        <v>2012</v>
      </c>
      <c r="T827" s="17" t="str">
        <f t="shared" si="102"/>
        <v>October</v>
      </c>
      <c r="U827" s="16">
        <f t="shared" si="103"/>
        <v>41211.306527777779</v>
      </c>
      <c r="V827" s="17">
        <f t="shared" si="104"/>
        <v>2012</v>
      </c>
      <c r="W827" s="17" t="str">
        <f t="shared" si="105"/>
        <v>October</v>
      </c>
    </row>
    <row r="828" spans="1:23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8282</v>
      </c>
      <c r="O828" t="s">
        <v>8283</v>
      </c>
      <c r="P828">
        <f t="shared" si="98"/>
        <v>101</v>
      </c>
      <c r="Q828">
        <f t="shared" si="99"/>
        <v>113.88</v>
      </c>
      <c r="R828" s="16">
        <f t="shared" si="100"/>
        <v>40973.038541666669</v>
      </c>
      <c r="S828" s="18">
        <f t="shared" si="101"/>
        <v>2012</v>
      </c>
      <c r="T828" s="17" t="str">
        <f t="shared" si="102"/>
        <v>March</v>
      </c>
      <c r="U828" s="16">
        <f t="shared" si="103"/>
        <v>40993.996874999997</v>
      </c>
      <c r="V828" s="17">
        <f t="shared" si="104"/>
        <v>2012</v>
      </c>
      <c r="W828" s="17" t="str">
        <f t="shared" si="105"/>
        <v>March</v>
      </c>
    </row>
    <row r="829" spans="1:23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8282</v>
      </c>
      <c r="O829" t="s">
        <v>8283</v>
      </c>
      <c r="P829">
        <f t="shared" si="98"/>
        <v>103</v>
      </c>
      <c r="Q829">
        <f t="shared" si="99"/>
        <v>28.18</v>
      </c>
      <c r="R829" s="16">
        <f t="shared" si="100"/>
        <v>40927.473460648151</v>
      </c>
      <c r="S829" s="18">
        <f t="shared" si="101"/>
        <v>2012</v>
      </c>
      <c r="T829" s="17" t="str">
        <f t="shared" si="102"/>
        <v>January</v>
      </c>
      <c r="U829" s="16">
        <f t="shared" si="103"/>
        <v>40953.825694444444</v>
      </c>
      <c r="V829" s="17">
        <f t="shared" si="104"/>
        <v>2012</v>
      </c>
      <c r="W829" s="17" t="str">
        <f t="shared" si="105"/>
        <v>February</v>
      </c>
    </row>
    <row r="830" spans="1:23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8282</v>
      </c>
      <c r="O830" t="s">
        <v>8283</v>
      </c>
      <c r="P830">
        <f t="shared" si="98"/>
        <v>107</v>
      </c>
      <c r="Q830">
        <f t="shared" si="99"/>
        <v>36.61</v>
      </c>
      <c r="R830" s="16">
        <f t="shared" si="100"/>
        <v>41073.050717592596</v>
      </c>
      <c r="S830" s="18">
        <f t="shared" si="101"/>
        <v>2012</v>
      </c>
      <c r="T830" s="17" t="str">
        <f t="shared" si="102"/>
        <v>June</v>
      </c>
      <c r="U830" s="16">
        <f t="shared" si="103"/>
        <v>41085.683333333334</v>
      </c>
      <c r="V830" s="17">
        <f t="shared" si="104"/>
        <v>2012</v>
      </c>
      <c r="W830" s="17" t="str">
        <f t="shared" si="105"/>
        <v>June</v>
      </c>
    </row>
    <row r="831" spans="1:23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8282</v>
      </c>
      <c r="O831" t="s">
        <v>8283</v>
      </c>
      <c r="P831">
        <f t="shared" si="98"/>
        <v>104</v>
      </c>
      <c r="Q831">
        <f t="shared" si="99"/>
        <v>32.5</v>
      </c>
      <c r="R831" s="16">
        <f t="shared" si="100"/>
        <v>42504.801388888889</v>
      </c>
      <c r="S831" s="18">
        <f t="shared" si="101"/>
        <v>2016</v>
      </c>
      <c r="T831" s="17" t="str">
        <f t="shared" si="102"/>
        <v>May</v>
      </c>
      <c r="U831" s="16">
        <f t="shared" si="103"/>
        <v>42564.801388888889</v>
      </c>
      <c r="V831" s="17">
        <f t="shared" si="104"/>
        <v>2016</v>
      </c>
      <c r="W831" s="17" t="str">
        <f t="shared" si="105"/>
        <v>July</v>
      </c>
    </row>
    <row r="832" spans="1:23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8282</v>
      </c>
      <c r="O832" t="s">
        <v>8283</v>
      </c>
      <c r="P832">
        <f t="shared" si="98"/>
        <v>108</v>
      </c>
      <c r="Q832">
        <f t="shared" si="99"/>
        <v>60.66</v>
      </c>
      <c r="R832" s="16">
        <f t="shared" si="100"/>
        <v>41325.525752314818</v>
      </c>
      <c r="S832" s="18">
        <f t="shared" si="101"/>
        <v>2013</v>
      </c>
      <c r="T832" s="17" t="str">
        <f t="shared" si="102"/>
        <v>February</v>
      </c>
      <c r="U832" s="16">
        <f t="shared" si="103"/>
        <v>41355.484085648146</v>
      </c>
      <c r="V832" s="17">
        <f t="shared" si="104"/>
        <v>2013</v>
      </c>
      <c r="W832" s="17" t="str">
        <f t="shared" si="105"/>
        <v>March</v>
      </c>
    </row>
    <row r="833" spans="1:23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8282</v>
      </c>
      <c r="O833" t="s">
        <v>8283</v>
      </c>
      <c r="P833">
        <f t="shared" si="98"/>
        <v>233</v>
      </c>
      <c r="Q833">
        <f t="shared" si="99"/>
        <v>175</v>
      </c>
      <c r="R833" s="16">
        <f t="shared" si="100"/>
        <v>40996.646921296298</v>
      </c>
      <c r="S833" s="18">
        <f t="shared" si="101"/>
        <v>2012</v>
      </c>
      <c r="T833" s="17" t="str">
        <f t="shared" si="102"/>
        <v>March</v>
      </c>
      <c r="U833" s="16">
        <f t="shared" si="103"/>
        <v>41026.646921296298</v>
      </c>
      <c r="V833" s="17">
        <f t="shared" si="104"/>
        <v>2012</v>
      </c>
      <c r="W833" s="17" t="str">
        <f t="shared" si="105"/>
        <v>April</v>
      </c>
    </row>
    <row r="834" spans="1:23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8282</v>
      </c>
      <c r="O834" t="s">
        <v>8283</v>
      </c>
      <c r="P834">
        <f t="shared" si="98"/>
        <v>101</v>
      </c>
      <c r="Q834">
        <f t="shared" si="99"/>
        <v>97.99</v>
      </c>
      <c r="R834" s="16">
        <f t="shared" si="100"/>
        <v>40869.675173611111</v>
      </c>
      <c r="S834" s="18">
        <f t="shared" si="101"/>
        <v>2011</v>
      </c>
      <c r="T834" s="17" t="str">
        <f t="shared" si="102"/>
        <v>November</v>
      </c>
      <c r="U834" s="16">
        <f t="shared" si="103"/>
        <v>40929.342361111114</v>
      </c>
      <c r="V834" s="17">
        <f t="shared" si="104"/>
        <v>2012</v>
      </c>
      <c r="W834" s="17" t="str">
        <f t="shared" si="105"/>
        <v>January</v>
      </c>
    </row>
    <row r="835" spans="1:23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8282</v>
      </c>
      <c r="O835" t="s">
        <v>8283</v>
      </c>
      <c r="P835">
        <f t="shared" ref="P835:P898" si="106">ROUND(E835/D835*100,0)</f>
        <v>102</v>
      </c>
      <c r="Q835">
        <f t="shared" ref="Q835:Q898" si="107">ROUND(E835/L835,2)</f>
        <v>148.78</v>
      </c>
      <c r="R835" s="16">
        <f t="shared" ref="R835:R898" si="108">(((J835/60)/60)/24)+DATE(1970,1,1)</f>
        <v>41718.878182870372</v>
      </c>
      <c r="S835" s="18">
        <f t="shared" ref="S835:S898" si="109">YEAR(R835)</f>
        <v>2014</v>
      </c>
      <c r="T835" s="17" t="str">
        <f t="shared" ref="T835:T898" si="110">TEXT(R835,"mmmm")</f>
        <v>March</v>
      </c>
      <c r="U835" s="16">
        <f t="shared" ref="U835:U898" si="111">(((I835/60)/60)/24)+DATE(1970,1,1)</f>
        <v>41748.878182870372</v>
      </c>
      <c r="V835" s="17">
        <f t="shared" ref="V835:V898" si="112">YEAR(U835)</f>
        <v>2014</v>
      </c>
      <c r="W835" s="17" t="str">
        <f t="shared" ref="W835:W898" si="113">TEXT(U835,"mmmm")</f>
        <v>April</v>
      </c>
    </row>
    <row r="836" spans="1:23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8282</v>
      </c>
      <c r="O836" t="s">
        <v>8283</v>
      </c>
      <c r="P836">
        <f t="shared" si="106"/>
        <v>131</v>
      </c>
      <c r="Q836">
        <f t="shared" si="107"/>
        <v>96.08</v>
      </c>
      <c r="R836" s="16">
        <f t="shared" si="108"/>
        <v>41422.822824074072</v>
      </c>
      <c r="S836" s="18">
        <f t="shared" si="109"/>
        <v>2013</v>
      </c>
      <c r="T836" s="17" t="str">
        <f t="shared" si="110"/>
        <v>May</v>
      </c>
      <c r="U836" s="16">
        <f t="shared" si="111"/>
        <v>41456.165972222225</v>
      </c>
      <c r="V836" s="17">
        <f t="shared" si="112"/>
        <v>2013</v>
      </c>
      <c r="W836" s="17" t="str">
        <f t="shared" si="113"/>
        <v>July</v>
      </c>
    </row>
    <row r="837" spans="1:23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8282</v>
      </c>
      <c r="O837" t="s">
        <v>8283</v>
      </c>
      <c r="P837">
        <f t="shared" si="106"/>
        <v>117</v>
      </c>
      <c r="Q837">
        <f t="shared" si="107"/>
        <v>58.63</v>
      </c>
      <c r="R837" s="16">
        <f t="shared" si="108"/>
        <v>41005.45784722222</v>
      </c>
      <c r="S837" s="18">
        <f t="shared" si="109"/>
        <v>2012</v>
      </c>
      <c r="T837" s="17" t="str">
        <f t="shared" si="110"/>
        <v>April</v>
      </c>
      <c r="U837" s="16">
        <f t="shared" si="111"/>
        <v>41048.125</v>
      </c>
      <c r="V837" s="17">
        <f t="shared" si="112"/>
        <v>2012</v>
      </c>
      <c r="W837" s="17" t="str">
        <f t="shared" si="113"/>
        <v>May</v>
      </c>
    </row>
    <row r="838" spans="1:23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8282</v>
      </c>
      <c r="O838" t="s">
        <v>8283</v>
      </c>
      <c r="P838">
        <f t="shared" si="106"/>
        <v>101</v>
      </c>
      <c r="Q838">
        <f t="shared" si="107"/>
        <v>109.71</v>
      </c>
      <c r="R838" s="16">
        <f t="shared" si="108"/>
        <v>41524.056921296295</v>
      </c>
      <c r="S838" s="18">
        <f t="shared" si="109"/>
        <v>2013</v>
      </c>
      <c r="T838" s="17" t="str">
        <f t="shared" si="110"/>
        <v>September</v>
      </c>
      <c r="U838" s="16">
        <f t="shared" si="111"/>
        <v>41554.056921296295</v>
      </c>
      <c r="V838" s="17">
        <f t="shared" si="112"/>
        <v>2013</v>
      </c>
      <c r="W838" s="17" t="str">
        <f t="shared" si="113"/>
        <v>October</v>
      </c>
    </row>
    <row r="839" spans="1:23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8282</v>
      </c>
      <c r="O839" t="s">
        <v>8283</v>
      </c>
      <c r="P839">
        <f t="shared" si="106"/>
        <v>122</v>
      </c>
      <c r="Q839">
        <f t="shared" si="107"/>
        <v>49.11</v>
      </c>
      <c r="R839" s="16">
        <f t="shared" si="108"/>
        <v>41730.998402777775</v>
      </c>
      <c r="S839" s="18">
        <f t="shared" si="109"/>
        <v>2014</v>
      </c>
      <c r="T839" s="17" t="str">
        <f t="shared" si="110"/>
        <v>April</v>
      </c>
      <c r="U839" s="16">
        <f t="shared" si="111"/>
        <v>41760.998402777775</v>
      </c>
      <c r="V839" s="17">
        <f t="shared" si="112"/>
        <v>2014</v>
      </c>
      <c r="W839" s="17" t="str">
        <f t="shared" si="113"/>
        <v>May</v>
      </c>
    </row>
    <row r="840" spans="1:23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8282</v>
      </c>
      <c r="O840" t="s">
        <v>8283</v>
      </c>
      <c r="P840">
        <f t="shared" si="106"/>
        <v>145</v>
      </c>
      <c r="Q840">
        <f t="shared" si="107"/>
        <v>47.67</v>
      </c>
      <c r="R840" s="16">
        <f t="shared" si="108"/>
        <v>40895.897974537038</v>
      </c>
      <c r="S840" s="18">
        <f t="shared" si="109"/>
        <v>2011</v>
      </c>
      <c r="T840" s="17" t="str">
        <f t="shared" si="110"/>
        <v>December</v>
      </c>
      <c r="U840" s="16">
        <f t="shared" si="111"/>
        <v>40925.897974537038</v>
      </c>
      <c r="V840" s="17">
        <f t="shared" si="112"/>
        <v>2012</v>
      </c>
      <c r="W840" s="17" t="str">
        <f t="shared" si="113"/>
        <v>January</v>
      </c>
    </row>
    <row r="841" spans="1:23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8282</v>
      </c>
      <c r="O841" t="s">
        <v>8283</v>
      </c>
      <c r="P841">
        <f t="shared" si="106"/>
        <v>117</v>
      </c>
      <c r="Q841">
        <f t="shared" si="107"/>
        <v>60.74</v>
      </c>
      <c r="R841" s="16">
        <f t="shared" si="108"/>
        <v>41144.763379629629</v>
      </c>
      <c r="S841" s="18">
        <f t="shared" si="109"/>
        <v>2012</v>
      </c>
      <c r="T841" s="17" t="str">
        <f t="shared" si="110"/>
        <v>August</v>
      </c>
      <c r="U841" s="16">
        <f t="shared" si="111"/>
        <v>41174.763379629629</v>
      </c>
      <c r="V841" s="17">
        <f t="shared" si="112"/>
        <v>2012</v>
      </c>
      <c r="W841" s="17" t="str">
        <f t="shared" si="113"/>
        <v>September</v>
      </c>
    </row>
    <row r="842" spans="1:23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8282</v>
      </c>
      <c r="O842" t="s">
        <v>8284</v>
      </c>
      <c r="P842">
        <f t="shared" si="106"/>
        <v>120</v>
      </c>
      <c r="Q842">
        <f t="shared" si="107"/>
        <v>63.38</v>
      </c>
      <c r="R842" s="16">
        <f t="shared" si="108"/>
        <v>42607.226701388892</v>
      </c>
      <c r="S842" s="18">
        <f t="shared" si="109"/>
        <v>2016</v>
      </c>
      <c r="T842" s="17" t="str">
        <f t="shared" si="110"/>
        <v>August</v>
      </c>
      <c r="U842" s="16">
        <f t="shared" si="111"/>
        <v>42637.226701388892</v>
      </c>
      <c r="V842" s="17">
        <f t="shared" si="112"/>
        <v>2016</v>
      </c>
      <c r="W842" s="17" t="str">
        <f t="shared" si="113"/>
        <v>September</v>
      </c>
    </row>
    <row r="843" spans="1:23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8282</v>
      </c>
      <c r="O843" t="s">
        <v>8284</v>
      </c>
      <c r="P843">
        <f t="shared" si="106"/>
        <v>101</v>
      </c>
      <c r="Q843">
        <f t="shared" si="107"/>
        <v>53.89</v>
      </c>
      <c r="R843" s="16">
        <f t="shared" si="108"/>
        <v>41923.838692129626</v>
      </c>
      <c r="S843" s="18">
        <f t="shared" si="109"/>
        <v>2014</v>
      </c>
      <c r="T843" s="17" t="str">
        <f t="shared" si="110"/>
        <v>October</v>
      </c>
      <c r="U843" s="16">
        <f t="shared" si="111"/>
        <v>41953.88035879629</v>
      </c>
      <c r="V843" s="17">
        <f t="shared" si="112"/>
        <v>2014</v>
      </c>
      <c r="W843" s="17" t="str">
        <f t="shared" si="113"/>
        <v>November</v>
      </c>
    </row>
    <row r="844" spans="1:23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8282</v>
      </c>
      <c r="O844" t="s">
        <v>8284</v>
      </c>
      <c r="P844">
        <f t="shared" si="106"/>
        <v>104</v>
      </c>
      <c r="Q844">
        <f t="shared" si="107"/>
        <v>66.87</v>
      </c>
      <c r="R844" s="16">
        <f t="shared" si="108"/>
        <v>41526.592395833337</v>
      </c>
      <c r="S844" s="18">
        <f t="shared" si="109"/>
        <v>2013</v>
      </c>
      <c r="T844" s="17" t="str">
        <f t="shared" si="110"/>
        <v>September</v>
      </c>
      <c r="U844" s="16">
        <f t="shared" si="111"/>
        <v>41561.165972222225</v>
      </c>
      <c r="V844" s="17">
        <f t="shared" si="112"/>
        <v>2013</v>
      </c>
      <c r="W844" s="17" t="str">
        <f t="shared" si="113"/>
        <v>October</v>
      </c>
    </row>
    <row r="845" spans="1:23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8282</v>
      </c>
      <c r="O845" t="s">
        <v>8284</v>
      </c>
      <c r="P845">
        <f t="shared" si="106"/>
        <v>267</v>
      </c>
      <c r="Q845">
        <f t="shared" si="107"/>
        <v>63.1</v>
      </c>
      <c r="R845" s="16">
        <f t="shared" si="108"/>
        <v>42695.257870370369</v>
      </c>
      <c r="S845" s="18">
        <f t="shared" si="109"/>
        <v>2016</v>
      </c>
      <c r="T845" s="17" t="str">
        <f t="shared" si="110"/>
        <v>November</v>
      </c>
      <c r="U845" s="16">
        <f t="shared" si="111"/>
        <v>42712.333333333328</v>
      </c>
      <c r="V845" s="17">
        <f t="shared" si="112"/>
        <v>2016</v>
      </c>
      <c r="W845" s="17" t="str">
        <f t="shared" si="113"/>
        <v>December</v>
      </c>
    </row>
    <row r="846" spans="1:23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8282</v>
      </c>
      <c r="O846" t="s">
        <v>8284</v>
      </c>
      <c r="P846">
        <f t="shared" si="106"/>
        <v>194</v>
      </c>
      <c r="Q846">
        <f t="shared" si="107"/>
        <v>36.630000000000003</v>
      </c>
      <c r="R846" s="16">
        <f t="shared" si="108"/>
        <v>41905.684629629628</v>
      </c>
      <c r="S846" s="18">
        <f t="shared" si="109"/>
        <v>2014</v>
      </c>
      <c r="T846" s="17" t="str">
        <f t="shared" si="110"/>
        <v>September</v>
      </c>
      <c r="U846" s="16">
        <f t="shared" si="111"/>
        <v>41944.207638888889</v>
      </c>
      <c r="V846" s="17">
        <f t="shared" si="112"/>
        <v>2014</v>
      </c>
      <c r="W846" s="17" t="str">
        <f t="shared" si="113"/>
        <v>November</v>
      </c>
    </row>
    <row r="847" spans="1:23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8282</v>
      </c>
      <c r="O847" t="s">
        <v>8284</v>
      </c>
      <c r="P847">
        <f t="shared" si="106"/>
        <v>120</v>
      </c>
      <c r="Q847">
        <f t="shared" si="107"/>
        <v>34.01</v>
      </c>
      <c r="R847" s="16">
        <f t="shared" si="108"/>
        <v>42578.205972222218</v>
      </c>
      <c r="S847" s="18">
        <f t="shared" si="109"/>
        <v>2016</v>
      </c>
      <c r="T847" s="17" t="str">
        <f t="shared" si="110"/>
        <v>July</v>
      </c>
      <c r="U847" s="16">
        <f t="shared" si="111"/>
        <v>42618.165972222225</v>
      </c>
      <c r="V847" s="17">
        <f t="shared" si="112"/>
        <v>2016</v>
      </c>
      <c r="W847" s="17" t="str">
        <f t="shared" si="113"/>
        <v>September</v>
      </c>
    </row>
    <row r="848" spans="1:23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8282</v>
      </c>
      <c r="O848" t="s">
        <v>8284</v>
      </c>
      <c r="P848">
        <f t="shared" si="106"/>
        <v>122</v>
      </c>
      <c r="Q848">
        <f t="shared" si="107"/>
        <v>28.55</v>
      </c>
      <c r="R848" s="16">
        <f t="shared" si="108"/>
        <v>41694.391840277778</v>
      </c>
      <c r="S848" s="18">
        <f t="shared" si="109"/>
        <v>2014</v>
      </c>
      <c r="T848" s="17" t="str">
        <f t="shared" si="110"/>
        <v>February</v>
      </c>
      <c r="U848" s="16">
        <f t="shared" si="111"/>
        <v>41708.583333333336</v>
      </c>
      <c r="V848" s="17">
        <f t="shared" si="112"/>
        <v>2014</v>
      </c>
      <c r="W848" s="17" t="str">
        <f t="shared" si="113"/>
        <v>March</v>
      </c>
    </row>
    <row r="849" spans="1:23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8282</v>
      </c>
      <c r="O849" t="s">
        <v>8284</v>
      </c>
      <c r="P849">
        <f t="shared" si="106"/>
        <v>100</v>
      </c>
      <c r="Q849">
        <f t="shared" si="107"/>
        <v>10</v>
      </c>
      <c r="R849" s="16">
        <f t="shared" si="108"/>
        <v>42165.79833333334</v>
      </c>
      <c r="S849" s="18">
        <f t="shared" si="109"/>
        <v>2015</v>
      </c>
      <c r="T849" s="17" t="str">
        <f t="shared" si="110"/>
        <v>June</v>
      </c>
      <c r="U849" s="16">
        <f t="shared" si="111"/>
        <v>42195.79833333334</v>
      </c>
      <c r="V849" s="17">
        <f t="shared" si="112"/>
        <v>2015</v>
      </c>
      <c r="W849" s="17" t="str">
        <f t="shared" si="113"/>
        <v>July</v>
      </c>
    </row>
    <row r="850" spans="1:23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8282</v>
      </c>
      <c r="O850" t="s">
        <v>8284</v>
      </c>
      <c r="P850">
        <f t="shared" si="106"/>
        <v>100</v>
      </c>
      <c r="Q850">
        <f t="shared" si="107"/>
        <v>18.75</v>
      </c>
      <c r="R850" s="16">
        <f t="shared" si="108"/>
        <v>42078.792048611111</v>
      </c>
      <c r="S850" s="18">
        <f t="shared" si="109"/>
        <v>2015</v>
      </c>
      <c r="T850" s="17" t="str">
        <f t="shared" si="110"/>
        <v>March</v>
      </c>
      <c r="U850" s="16">
        <f t="shared" si="111"/>
        <v>42108.792048611111</v>
      </c>
      <c r="V850" s="17">
        <f t="shared" si="112"/>
        <v>2015</v>
      </c>
      <c r="W850" s="17" t="str">
        <f t="shared" si="113"/>
        <v>April</v>
      </c>
    </row>
    <row r="851" spans="1:23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8282</v>
      </c>
      <c r="O851" t="s">
        <v>8284</v>
      </c>
      <c r="P851">
        <f t="shared" si="106"/>
        <v>120</v>
      </c>
      <c r="Q851">
        <f t="shared" si="107"/>
        <v>41.7</v>
      </c>
      <c r="R851" s="16">
        <f t="shared" si="108"/>
        <v>42051.148888888885</v>
      </c>
      <c r="S851" s="18">
        <f t="shared" si="109"/>
        <v>2015</v>
      </c>
      <c r="T851" s="17" t="str">
        <f t="shared" si="110"/>
        <v>February</v>
      </c>
      <c r="U851" s="16">
        <f t="shared" si="111"/>
        <v>42079.107222222221</v>
      </c>
      <c r="V851" s="17">
        <f t="shared" si="112"/>
        <v>2015</v>
      </c>
      <c r="W851" s="17" t="str">
        <f t="shared" si="113"/>
        <v>March</v>
      </c>
    </row>
    <row r="852" spans="1:23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8282</v>
      </c>
      <c r="O852" t="s">
        <v>8284</v>
      </c>
      <c r="P852">
        <f t="shared" si="106"/>
        <v>155</v>
      </c>
      <c r="Q852">
        <f t="shared" si="107"/>
        <v>46.67</v>
      </c>
      <c r="R852" s="16">
        <f t="shared" si="108"/>
        <v>42452.827743055561</v>
      </c>
      <c r="S852" s="18">
        <f t="shared" si="109"/>
        <v>2016</v>
      </c>
      <c r="T852" s="17" t="str">
        <f t="shared" si="110"/>
        <v>March</v>
      </c>
      <c r="U852" s="16">
        <f t="shared" si="111"/>
        <v>42485.207638888889</v>
      </c>
      <c r="V852" s="17">
        <f t="shared" si="112"/>
        <v>2016</v>
      </c>
      <c r="W852" s="17" t="str">
        <f t="shared" si="113"/>
        <v>April</v>
      </c>
    </row>
    <row r="853" spans="1:23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8282</v>
      </c>
      <c r="O853" t="s">
        <v>8284</v>
      </c>
      <c r="P853">
        <f t="shared" si="106"/>
        <v>130</v>
      </c>
      <c r="Q853">
        <f t="shared" si="107"/>
        <v>37.270000000000003</v>
      </c>
      <c r="R853" s="16">
        <f t="shared" si="108"/>
        <v>42522.880243055552</v>
      </c>
      <c r="S853" s="18">
        <f t="shared" si="109"/>
        <v>2016</v>
      </c>
      <c r="T853" s="17" t="str">
        <f t="shared" si="110"/>
        <v>June</v>
      </c>
      <c r="U853" s="16">
        <f t="shared" si="111"/>
        <v>42582.822916666672</v>
      </c>
      <c r="V853" s="17">
        <f t="shared" si="112"/>
        <v>2016</v>
      </c>
      <c r="W853" s="17" t="str">
        <f t="shared" si="113"/>
        <v>July</v>
      </c>
    </row>
    <row r="854" spans="1:23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8282</v>
      </c>
      <c r="O854" t="s">
        <v>8284</v>
      </c>
      <c r="P854">
        <f t="shared" si="106"/>
        <v>105</v>
      </c>
      <c r="Q854">
        <f t="shared" si="107"/>
        <v>59.26</v>
      </c>
      <c r="R854" s="16">
        <f t="shared" si="108"/>
        <v>42656.805497685185</v>
      </c>
      <c r="S854" s="18">
        <f t="shared" si="109"/>
        <v>2016</v>
      </c>
      <c r="T854" s="17" t="str">
        <f t="shared" si="110"/>
        <v>October</v>
      </c>
      <c r="U854" s="16">
        <f t="shared" si="111"/>
        <v>42667.875</v>
      </c>
      <c r="V854" s="17">
        <f t="shared" si="112"/>
        <v>2016</v>
      </c>
      <c r="W854" s="17" t="str">
        <f t="shared" si="113"/>
        <v>October</v>
      </c>
    </row>
    <row r="855" spans="1:23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8282</v>
      </c>
      <c r="O855" t="s">
        <v>8284</v>
      </c>
      <c r="P855">
        <f t="shared" si="106"/>
        <v>100</v>
      </c>
      <c r="Q855">
        <f t="shared" si="107"/>
        <v>30</v>
      </c>
      <c r="R855" s="16">
        <f t="shared" si="108"/>
        <v>42021.832280092596</v>
      </c>
      <c r="S855" s="18">
        <f t="shared" si="109"/>
        <v>2015</v>
      </c>
      <c r="T855" s="17" t="str">
        <f t="shared" si="110"/>
        <v>January</v>
      </c>
      <c r="U855" s="16">
        <f t="shared" si="111"/>
        <v>42051.832280092596</v>
      </c>
      <c r="V855" s="17">
        <f t="shared" si="112"/>
        <v>2015</v>
      </c>
      <c r="W855" s="17" t="str">
        <f t="shared" si="113"/>
        <v>February</v>
      </c>
    </row>
    <row r="856" spans="1:23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8282</v>
      </c>
      <c r="O856" t="s">
        <v>8284</v>
      </c>
      <c r="P856">
        <f t="shared" si="106"/>
        <v>118</v>
      </c>
      <c r="Q856">
        <f t="shared" si="107"/>
        <v>65.86</v>
      </c>
      <c r="R856" s="16">
        <f t="shared" si="108"/>
        <v>42702.212337962963</v>
      </c>
      <c r="S856" s="18">
        <f t="shared" si="109"/>
        <v>2016</v>
      </c>
      <c r="T856" s="17" t="str">
        <f t="shared" si="110"/>
        <v>November</v>
      </c>
      <c r="U856" s="16">
        <f t="shared" si="111"/>
        <v>42732.212337962963</v>
      </c>
      <c r="V856" s="17">
        <f t="shared" si="112"/>
        <v>2016</v>
      </c>
      <c r="W856" s="17" t="str">
        <f t="shared" si="113"/>
        <v>December</v>
      </c>
    </row>
    <row r="857" spans="1:23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8282</v>
      </c>
      <c r="O857" t="s">
        <v>8284</v>
      </c>
      <c r="P857">
        <f t="shared" si="106"/>
        <v>103</v>
      </c>
      <c r="Q857">
        <f t="shared" si="107"/>
        <v>31.91</v>
      </c>
      <c r="R857" s="16">
        <f t="shared" si="108"/>
        <v>42545.125196759262</v>
      </c>
      <c r="S857" s="18">
        <f t="shared" si="109"/>
        <v>2016</v>
      </c>
      <c r="T857" s="17" t="str">
        <f t="shared" si="110"/>
        <v>June</v>
      </c>
      <c r="U857" s="16">
        <f t="shared" si="111"/>
        <v>42575.125196759262</v>
      </c>
      <c r="V857" s="17">
        <f t="shared" si="112"/>
        <v>2016</v>
      </c>
      <c r="W857" s="17" t="str">
        <f t="shared" si="113"/>
        <v>July</v>
      </c>
    </row>
    <row r="858" spans="1:23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8282</v>
      </c>
      <c r="O858" t="s">
        <v>8284</v>
      </c>
      <c r="P858">
        <f t="shared" si="106"/>
        <v>218</v>
      </c>
      <c r="Q858">
        <f t="shared" si="107"/>
        <v>19.46</v>
      </c>
      <c r="R858" s="16">
        <f t="shared" si="108"/>
        <v>42609.311990740738</v>
      </c>
      <c r="S858" s="18">
        <f t="shared" si="109"/>
        <v>2016</v>
      </c>
      <c r="T858" s="17" t="str">
        <f t="shared" si="110"/>
        <v>August</v>
      </c>
      <c r="U858" s="16">
        <f t="shared" si="111"/>
        <v>42668.791666666672</v>
      </c>
      <c r="V858" s="17">
        <f t="shared" si="112"/>
        <v>2016</v>
      </c>
      <c r="W858" s="17" t="str">
        <f t="shared" si="113"/>
        <v>October</v>
      </c>
    </row>
    <row r="859" spans="1:23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8282</v>
      </c>
      <c r="O859" t="s">
        <v>8284</v>
      </c>
      <c r="P859">
        <f t="shared" si="106"/>
        <v>100</v>
      </c>
      <c r="Q859">
        <f t="shared" si="107"/>
        <v>50</v>
      </c>
      <c r="R859" s="16">
        <f t="shared" si="108"/>
        <v>42291.581377314811</v>
      </c>
      <c r="S859" s="18">
        <f t="shared" si="109"/>
        <v>2015</v>
      </c>
      <c r="T859" s="17" t="str">
        <f t="shared" si="110"/>
        <v>October</v>
      </c>
      <c r="U859" s="16">
        <f t="shared" si="111"/>
        <v>42333.623043981483</v>
      </c>
      <c r="V859" s="17">
        <f t="shared" si="112"/>
        <v>2015</v>
      </c>
      <c r="W859" s="17" t="str">
        <f t="shared" si="113"/>
        <v>November</v>
      </c>
    </row>
    <row r="860" spans="1:23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8282</v>
      </c>
      <c r="O860" t="s">
        <v>8284</v>
      </c>
      <c r="P860">
        <f t="shared" si="106"/>
        <v>144</v>
      </c>
      <c r="Q860">
        <f t="shared" si="107"/>
        <v>22.74</v>
      </c>
      <c r="R860" s="16">
        <f t="shared" si="108"/>
        <v>42079.745578703703</v>
      </c>
      <c r="S860" s="18">
        <f t="shared" si="109"/>
        <v>2015</v>
      </c>
      <c r="T860" s="17" t="str">
        <f t="shared" si="110"/>
        <v>March</v>
      </c>
      <c r="U860" s="16">
        <f t="shared" si="111"/>
        <v>42109.957638888889</v>
      </c>
      <c r="V860" s="17">
        <f t="shared" si="112"/>
        <v>2015</v>
      </c>
      <c r="W860" s="17" t="str">
        <f t="shared" si="113"/>
        <v>April</v>
      </c>
    </row>
    <row r="861" spans="1:23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8282</v>
      </c>
      <c r="O861" t="s">
        <v>8284</v>
      </c>
      <c r="P861">
        <f t="shared" si="106"/>
        <v>105</v>
      </c>
      <c r="Q861">
        <f t="shared" si="107"/>
        <v>42.72</v>
      </c>
      <c r="R861" s="16">
        <f t="shared" si="108"/>
        <v>42128.820231481484</v>
      </c>
      <c r="S861" s="18">
        <f t="shared" si="109"/>
        <v>2015</v>
      </c>
      <c r="T861" s="17" t="str">
        <f t="shared" si="110"/>
        <v>May</v>
      </c>
      <c r="U861" s="16">
        <f t="shared" si="111"/>
        <v>42159</v>
      </c>
      <c r="V861" s="17">
        <f t="shared" si="112"/>
        <v>2015</v>
      </c>
      <c r="W861" s="17" t="str">
        <f t="shared" si="113"/>
        <v>June</v>
      </c>
    </row>
    <row r="862" spans="1:23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8282</v>
      </c>
      <c r="O862" t="s">
        <v>8285</v>
      </c>
      <c r="P862">
        <f t="shared" si="106"/>
        <v>18</v>
      </c>
      <c r="Q862">
        <f t="shared" si="107"/>
        <v>52.92</v>
      </c>
      <c r="R862" s="16">
        <f t="shared" si="108"/>
        <v>41570.482789351852</v>
      </c>
      <c r="S862" s="18">
        <f t="shared" si="109"/>
        <v>2013</v>
      </c>
      <c r="T862" s="17" t="str">
        <f t="shared" si="110"/>
        <v>October</v>
      </c>
      <c r="U862" s="16">
        <f t="shared" si="111"/>
        <v>41600.524456018517</v>
      </c>
      <c r="V862" s="17">
        <f t="shared" si="112"/>
        <v>2013</v>
      </c>
      <c r="W862" s="17" t="str">
        <f t="shared" si="113"/>
        <v>November</v>
      </c>
    </row>
    <row r="863" spans="1:23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8282</v>
      </c>
      <c r="O863" t="s">
        <v>8285</v>
      </c>
      <c r="P863">
        <f t="shared" si="106"/>
        <v>2</v>
      </c>
      <c r="Q863">
        <f t="shared" si="107"/>
        <v>50.5</v>
      </c>
      <c r="R863" s="16">
        <f t="shared" si="108"/>
        <v>42599.965324074074</v>
      </c>
      <c r="S863" s="18">
        <f t="shared" si="109"/>
        <v>2016</v>
      </c>
      <c r="T863" s="17" t="str">
        <f t="shared" si="110"/>
        <v>August</v>
      </c>
      <c r="U863" s="16">
        <f t="shared" si="111"/>
        <v>42629.965324074074</v>
      </c>
      <c r="V863" s="17">
        <f t="shared" si="112"/>
        <v>2016</v>
      </c>
      <c r="W863" s="17" t="str">
        <f t="shared" si="113"/>
        <v>September</v>
      </c>
    </row>
    <row r="864" spans="1:23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8282</v>
      </c>
      <c r="O864" t="s">
        <v>8285</v>
      </c>
      <c r="P864">
        <f t="shared" si="106"/>
        <v>0</v>
      </c>
      <c r="Q864">
        <f t="shared" si="107"/>
        <v>42.5</v>
      </c>
      <c r="R864" s="16">
        <f t="shared" si="108"/>
        <v>41559.5549537037</v>
      </c>
      <c r="S864" s="18">
        <f t="shared" si="109"/>
        <v>2013</v>
      </c>
      <c r="T864" s="17" t="str">
        <f t="shared" si="110"/>
        <v>October</v>
      </c>
      <c r="U864" s="16">
        <f t="shared" si="111"/>
        <v>41589.596620370372</v>
      </c>
      <c r="V864" s="17">
        <f t="shared" si="112"/>
        <v>2013</v>
      </c>
      <c r="W864" s="17" t="str">
        <f t="shared" si="113"/>
        <v>November</v>
      </c>
    </row>
    <row r="865" spans="1:23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8282</v>
      </c>
      <c r="O865" t="s">
        <v>8285</v>
      </c>
      <c r="P865">
        <f t="shared" si="106"/>
        <v>5</v>
      </c>
      <c r="Q865">
        <f t="shared" si="107"/>
        <v>18</v>
      </c>
      <c r="R865" s="16">
        <f t="shared" si="108"/>
        <v>40921.117662037039</v>
      </c>
      <c r="S865" s="18">
        <f t="shared" si="109"/>
        <v>2012</v>
      </c>
      <c r="T865" s="17" t="str">
        <f t="shared" si="110"/>
        <v>January</v>
      </c>
      <c r="U865" s="16">
        <f t="shared" si="111"/>
        <v>40951.117662037039</v>
      </c>
      <c r="V865" s="17">
        <f t="shared" si="112"/>
        <v>2012</v>
      </c>
      <c r="W865" s="17" t="str">
        <f t="shared" si="113"/>
        <v>February</v>
      </c>
    </row>
    <row r="866" spans="1:23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8282</v>
      </c>
      <c r="O866" t="s">
        <v>8285</v>
      </c>
      <c r="P866">
        <f t="shared" si="106"/>
        <v>42</v>
      </c>
      <c r="Q866">
        <f t="shared" si="107"/>
        <v>34.18</v>
      </c>
      <c r="R866" s="16">
        <f t="shared" si="108"/>
        <v>41541.106921296298</v>
      </c>
      <c r="S866" s="18">
        <f t="shared" si="109"/>
        <v>2013</v>
      </c>
      <c r="T866" s="17" t="str">
        <f t="shared" si="110"/>
        <v>September</v>
      </c>
      <c r="U866" s="16">
        <f t="shared" si="111"/>
        <v>41563.415972222225</v>
      </c>
      <c r="V866" s="17">
        <f t="shared" si="112"/>
        <v>2013</v>
      </c>
      <c r="W866" s="17" t="str">
        <f t="shared" si="113"/>
        <v>October</v>
      </c>
    </row>
    <row r="867" spans="1:23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8282</v>
      </c>
      <c r="O867" t="s">
        <v>8285</v>
      </c>
      <c r="P867">
        <f t="shared" si="106"/>
        <v>2</v>
      </c>
      <c r="Q867">
        <f t="shared" si="107"/>
        <v>22.5</v>
      </c>
      <c r="R867" s="16">
        <f t="shared" si="108"/>
        <v>41230.77311342593</v>
      </c>
      <c r="S867" s="18">
        <f t="shared" si="109"/>
        <v>2012</v>
      </c>
      <c r="T867" s="17" t="str">
        <f t="shared" si="110"/>
        <v>November</v>
      </c>
      <c r="U867" s="16">
        <f t="shared" si="111"/>
        <v>41290.77311342593</v>
      </c>
      <c r="V867" s="17">
        <f t="shared" si="112"/>
        <v>2013</v>
      </c>
      <c r="W867" s="17" t="str">
        <f t="shared" si="113"/>
        <v>January</v>
      </c>
    </row>
    <row r="868" spans="1:23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8282</v>
      </c>
      <c r="O868" t="s">
        <v>8285</v>
      </c>
      <c r="P868">
        <f t="shared" si="106"/>
        <v>18</v>
      </c>
      <c r="Q868">
        <f t="shared" si="107"/>
        <v>58.18</v>
      </c>
      <c r="R868" s="16">
        <f t="shared" si="108"/>
        <v>42025.637939814813</v>
      </c>
      <c r="S868" s="18">
        <f t="shared" si="109"/>
        <v>2015</v>
      </c>
      <c r="T868" s="17" t="str">
        <f t="shared" si="110"/>
        <v>January</v>
      </c>
      <c r="U868" s="16">
        <f t="shared" si="111"/>
        <v>42063.631944444445</v>
      </c>
      <c r="V868" s="17">
        <f t="shared" si="112"/>
        <v>2015</v>
      </c>
      <c r="W868" s="17" t="str">
        <f t="shared" si="113"/>
        <v>February</v>
      </c>
    </row>
    <row r="869" spans="1:23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8282</v>
      </c>
      <c r="O869" t="s">
        <v>8285</v>
      </c>
      <c r="P869">
        <f t="shared" si="106"/>
        <v>24</v>
      </c>
      <c r="Q869">
        <f t="shared" si="107"/>
        <v>109.18</v>
      </c>
      <c r="R869" s="16">
        <f t="shared" si="108"/>
        <v>40088.105393518519</v>
      </c>
      <c r="S869" s="18">
        <f t="shared" si="109"/>
        <v>2009</v>
      </c>
      <c r="T869" s="17" t="str">
        <f t="shared" si="110"/>
        <v>October</v>
      </c>
      <c r="U869" s="16">
        <f t="shared" si="111"/>
        <v>40148.207638888889</v>
      </c>
      <c r="V869" s="17">
        <f t="shared" si="112"/>
        <v>2009</v>
      </c>
      <c r="W869" s="17" t="str">
        <f t="shared" si="113"/>
        <v>December</v>
      </c>
    </row>
    <row r="870" spans="1:23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8282</v>
      </c>
      <c r="O870" t="s">
        <v>8285</v>
      </c>
      <c r="P870">
        <f t="shared" si="106"/>
        <v>0</v>
      </c>
      <c r="Q870">
        <f t="shared" si="107"/>
        <v>50</v>
      </c>
      <c r="R870" s="16">
        <f t="shared" si="108"/>
        <v>41616.027754629627</v>
      </c>
      <c r="S870" s="18">
        <f t="shared" si="109"/>
        <v>2013</v>
      </c>
      <c r="T870" s="17" t="str">
        <f t="shared" si="110"/>
        <v>December</v>
      </c>
      <c r="U870" s="16">
        <f t="shared" si="111"/>
        <v>41646.027754629627</v>
      </c>
      <c r="V870" s="17">
        <f t="shared" si="112"/>
        <v>2014</v>
      </c>
      <c r="W870" s="17" t="str">
        <f t="shared" si="113"/>
        <v>January</v>
      </c>
    </row>
    <row r="871" spans="1:23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8282</v>
      </c>
      <c r="O871" t="s">
        <v>8285</v>
      </c>
      <c r="P871">
        <f t="shared" si="106"/>
        <v>12</v>
      </c>
      <c r="Q871">
        <f t="shared" si="107"/>
        <v>346.67</v>
      </c>
      <c r="R871" s="16">
        <f t="shared" si="108"/>
        <v>41342.845567129632</v>
      </c>
      <c r="S871" s="18">
        <f t="shared" si="109"/>
        <v>2013</v>
      </c>
      <c r="T871" s="17" t="str">
        <f t="shared" si="110"/>
        <v>March</v>
      </c>
      <c r="U871" s="16">
        <f t="shared" si="111"/>
        <v>41372.803900462961</v>
      </c>
      <c r="V871" s="17">
        <f t="shared" si="112"/>
        <v>2013</v>
      </c>
      <c r="W871" s="17" t="str">
        <f t="shared" si="113"/>
        <v>April</v>
      </c>
    </row>
    <row r="872" spans="1:23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8282</v>
      </c>
      <c r="O872" t="s">
        <v>8285</v>
      </c>
      <c r="P872">
        <f t="shared" si="106"/>
        <v>0</v>
      </c>
      <c r="Q872">
        <f t="shared" si="107"/>
        <v>12.4</v>
      </c>
      <c r="R872" s="16">
        <f t="shared" si="108"/>
        <v>41488.022256944445</v>
      </c>
      <c r="S872" s="18">
        <f t="shared" si="109"/>
        <v>2013</v>
      </c>
      <c r="T872" s="17" t="str">
        <f t="shared" si="110"/>
        <v>August</v>
      </c>
      <c r="U872" s="16">
        <f t="shared" si="111"/>
        <v>41518.022256944445</v>
      </c>
      <c r="V872" s="17">
        <f t="shared" si="112"/>
        <v>2013</v>
      </c>
      <c r="W872" s="17" t="str">
        <f t="shared" si="113"/>
        <v>September</v>
      </c>
    </row>
    <row r="873" spans="1:23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8282</v>
      </c>
      <c r="O873" t="s">
        <v>8285</v>
      </c>
      <c r="P873">
        <f t="shared" si="106"/>
        <v>5</v>
      </c>
      <c r="Q873">
        <f t="shared" si="107"/>
        <v>27.08</v>
      </c>
      <c r="R873" s="16">
        <f t="shared" si="108"/>
        <v>41577.561284722222</v>
      </c>
      <c r="S873" s="18">
        <f t="shared" si="109"/>
        <v>2013</v>
      </c>
      <c r="T873" s="17" t="str">
        <f t="shared" si="110"/>
        <v>October</v>
      </c>
      <c r="U873" s="16">
        <f t="shared" si="111"/>
        <v>41607.602951388886</v>
      </c>
      <c r="V873" s="17">
        <f t="shared" si="112"/>
        <v>2013</v>
      </c>
      <c r="W873" s="17" t="str">
        <f t="shared" si="113"/>
        <v>November</v>
      </c>
    </row>
    <row r="874" spans="1:23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8282</v>
      </c>
      <c r="O874" t="s">
        <v>8285</v>
      </c>
      <c r="P874">
        <f t="shared" si="106"/>
        <v>1</v>
      </c>
      <c r="Q874">
        <f t="shared" si="107"/>
        <v>32.5</v>
      </c>
      <c r="R874" s="16">
        <f t="shared" si="108"/>
        <v>40567.825543981482</v>
      </c>
      <c r="S874" s="18">
        <f t="shared" si="109"/>
        <v>2011</v>
      </c>
      <c r="T874" s="17" t="str">
        <f t="shared" si="110"/>
        <v>January</v>
      </c>
      <c r="U874" s="16">
        <f t="shared" si="111"/>
        <v>40612.825543981482</v>
      </c>
      <c r="V874" s="17">
        <f t="shared" si="112"/>
        <v>2011</v>
      </c>
      <c r="W874" s="17" t="str">
        <f t="shared" si="113"/>
        <v>March</v>
      </c>
    </row>
    <row r="875" spans="1:23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8282</v>
      </c>
      <c r="O875" t="s">
        <v>8285</v>
      </c>
      <c r="P875">
        <f t="shared" si="106"/>
        <v>1</v>
      </c>
      <c r="Q875">
        <f t="shared" si="107"/>
        <v>9</v>
      </c>
      <c r="R875" s="16">
        <f t="shared" si="108"/>
        <v>41184.167129629634</v>
      </c>
      <c r="S875" s="18">
        <f t="shared" si="109"/>
        <v>2012</v>
      </c>
      <c r="T875" s="17" t="str">
        <f t="shared" si="110"/>
        <v>October</v>
      </c>
      <c r="U875" s="16">
        <f t="shared" si="111"/>
        <v>41224.208796296298</v>
      </c>
      <c r="V875" s="17">
        <f t="shared" si="112"/>
        <v>2012</v>
      </c>
      <c r="W875" s="17" t="str">
        <f t="shared" si="113"/>
        <v>November</v>
      </c>
    </row>
    <row r="876" spans="1:23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8282</v>
      </c>
      <c r="O876" t="s">
        <v>8285</v>
      </c>
      <c r="P876">
        <f t="shared" si="106"/>
        <v>24</v>
      </c>
      <c r="Q876">
        <f t="shared" si="107"/>
        <v>34.76</v>
      </c>
      <c r="R876" s="16">
        <f t="shared" si="108"/>
        <v>41368.583726851852</v>
      </c>
      <c r="S876" s="18">
        <f t="shared" si="109"/>
        <v>2013</v>
      </c>
      <c r="T876" s="17" t="str">
        <f t="shared" si="110"/>
        <v>April</v>
      </c>
      <c r="U876" s="16">
        <f t="shared" si="111"/>
        <v>41398.583726851852</v>
      </c>
      <c r="V876" s="17">
        <f t="shared" si="112"/>
        <v>2013</v>
      </c>
      <c r="W876" s="17" t="str">
        <f t="shared" si="113"/>
        <v>May</v>
      </c>
    </row>
    <row r="877" spans="1:23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8282</v>
      </c>
      <c r="O877" t="s">
        <v>8285</v>
      </c>
      <c r="P877">
        <f t="shared" si="106"/>
        <v>0</v>
      </c>
      <c r="Q877" t="e">
        <f t="shared" si="107"/>
        <v>#DIV/0!</v>
      </c>
      <c r="R877" s="16">
        <f t="shared" si="108"/>
        <v>42248.723738425921</v>
      </c>
      <c r="S877" s="18">
        <f t="shared" si="109"/>
        <v>2015</v>
      </c>
      <c r="T877" s="17" t="str">
        <f t="shared" si="110"/>
        <v>September</v>
      </c>
      <c r="U877" s="16">
        <f t="shared" si="111"/>
        <v>42268.723738425921</v>
      </c>
      <c r="V877" s="17">
        <f t="shared" si="112"/>
        <v>2015</v>
      </c>
      <c r="W877" s="17" t="str">
        <f t="shared" si="113"/>
        <v>September</v>
      </c>
    </row>
    <row r="878" spans="1:23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8282</v>
      </c>
      <c r="O878" t="s">
        <v>8285</v>
      </c>
      <c r="P878">
        <f t="shared" si="106"/>
        <v>41</v>
      </c>
      <c r="Q878">
        <f t="shared" si="107"/>
        <v>28.58</v>
      </c>
      <c r="R878" s="16">
        <f t="shared" si="108"/>
        <v>41276.496840277774</v>
      </c>
      <c r="S878" s="18">
        <f t="shared" si="109"/>
        <v>2013</v>
      </c>
      <c r="T878" s="17" t="str">
        <f t="shared" si="110"/>
        <v>January</v>
      </c>
      <c r="U878" s="16">
        <f t="shared" si="111"/>
        <v>41309.496840277774</v>
      </c>
      <c r="V878" s="17">
        <f t="shared" si="112"/>
        <v>2013</v>
      </c>
      <c r="W878" s="17" t="str">
        <f t="shared" si="113"/>
        <v>February</v>
      </c>
    </row>
    <row r="879" spans="1:23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8282</v>
      </c>
      <c r="O879" t="s">
        <v>8285</v>
      </c>
      <c r="P879">
        <f t="shared" si="106"/>
        <v>68</v>
      </c>
      <c r="Q879">
        <f t="shared" si="107"/>
        <v>46.59</v>
      </c>
      <c r="R879" s="16">
        <f t="shared" si="108"/>
        <v>41597.788888888892</v>
      </c>
      <c r="S879" s="18">
        <f t="shared" si="109"/>
        <v>2013</v>
      </c>
      <c r="T879" s="17" t="str">
        <f t="shared" si="110"/>
        <v>November</v>
      </c>
      <c r="U879" s="16">
        <f t="shared" si="111"/>
        <v>41627.788888888892</v>
      </c>
      <c r="V879" s="17">
        <f t="shared" si="112"/>
        <v>2013</v>
      </c>
      <c r="W879" s="17" t="str">
        <f t="shared" si="113"/>
        <v>December</v>
      </c>
    </row>
    <row r="880" spans="1:23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8282</v>
      </c>
      <c r="O880" t="s">
        <v>8285</v>
      </c>
      <c r="P880">
        <f t="shared" si="106"/>
        <v>1</v>
      </c>
      <c r="Q880">
        <f t="shared" si="107"/>
        <v>32.5</v>
      </c>
      <c r="R880" s="16">
        <f t="shared" si="108"/>
        <v>40505.232916666668</v>
      </c>
      <c r="S880" s="18">
        <f t="shared" si="109"/>
        <v>2010</v>
      </c>
      <c r="T880" s="17" t="str">
        <f t="shared" si="110"/>
        <v>November</v>
      </c>
      <c r="U880" s="16">
        <f t="shared" si="111"/>
        <v>40535.232916666668</v>
      </c>
      <c r="V880" s="17">
        <f t="shared" si="112"/>
        <v>2010</v>
      </c>
      <c r="W880" s="17" t="str">
        <f t="shared" si="113"/>
        <v>December</v>
      </c>
    </row>
    <row r="881" spans="1:23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8282</v>
      </c>
      <c r="O881" t="s">
        <v>8285</v>
      </c>
      <c r="P881">
        <f t="shared" si="106"/>
        <v>31</v>
      </c>
      <c r="Q881">
        <f t="shared" si="107"/>
        <v>21.47</v>
      </c>
      <c r="R881" s="16">
        <f t="shared" si="108"/>
        <v>41037.829918981479</v>
      </c>
      <c r="S881" s="18">
        <f t="shared" si="109"/>
        <v>2012</v>
      </c>
      <c r="T881" s="17" t="str">
        <f t="shared" si="110"/>
        <v>May</v>
      </c>
      <c r="U881" s="16">
        <f t="shared" si="111"/>
        <v>41058.829918981479</v>
      </c>
      <c r="V881" s="17">
        <f t="shared" si="112"/>
        <v>2012</v>
      </c>
      <c r="W881" s="17" t="str">
        <f t="shared" si="113"/>
        <v>May</v>
      </c>
    </row>
    <row r="882" spans="1:23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8282</v>
      </c>
      <c r="O882" t="s">
        <v>8286</v>
      </c>
      <c r="P882">
        <f t="shared" si="106"/>
        <v>3</v>
      </c>
      <c r="Q882">
        <f t="shared" si="107"/>
        <v>14.13</v>
      </c>
      <c r="R882" s="16">
        <f t="shared" si="108"/>
        <v>41179.32104166667</v>
      </c>
      <c r="S882" s="18">
        <f t="shared" si="109"/>
        <v>2012</v>
      </c>
      <c r="T882" s="17" t="str">
        <f t="shared" si="110"/>
        <v>September</v>
      </c>
      <c r="U882" s="16">
        <f t="shared" si="111"/>
        <v>41212.32104166667</v>
      </c>
      <c r="V882" s="17">
        <f t="shared" si="112"/>
        <v>2012</v>
      </c>
      <c r="W882" s="17" t="str">
        <f t="shared" si="113"/>
        <v>October</v>
      </c>
    </row>
    <row r="883" spans="1:23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8282</v>
      </c>
      <c r="O883" t="s">
        <v>8286</v>
      </c>
      <c r="P883">
        <f t="shared" si="106"/>
        <v>1</v>
      </c>
      <c r="Q883">
        <f t="shared" si="107"/>
        <v>30</v>
      </c>
      <c r="R883" s="16">
        <f t="shared" si="108"/>
        <v>40877.25099537037</v>
      </c>
      <c r="S883" s="18">
        <f t="shared" si="109"/>
        <v>2011</v>
      </c>
      <c r="T883" s="17" t="str">
        <f t="shared" si="110"/>
        <v>November</v>
      </c>
      <c r="U883" s="16">
        <f t="shared" si="111"/>
        <v>40922.25099537037</v>
      </c>
      <c r="V883" s="17">
        <f t="shared" si="112"/>
        <v>2012</v>
      </c>
      <c r="W883" s="17" t="str">
        <f t="shared" si="113"/>
        <v>January</v>
      </c>
    </row>
    <row r="884" spans="1:23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8282</v>
      </c>
      <c r="O884" t="s">
        <v>8286</v>
      </c>
      <c r="P884">
        <f t="shared" si="106"/>
        <v>20</v>
      </c>
      <c r="Q884">
        <f t="shared" si="107"/>
        <v>21.57</v>
      </c>
      <c r="R884" s="16">
        <f t="shared" si="108"/>
        <v>40759.860532407409</v>
      </c>
      <c r="S884" s="18">
        <f t="shared" si="109"/>
        <v>2011</v>
      </c>
      <c r="T884" s="17" t="str">
        <f t="shared" si="110"/>
        <v>August</v>
      </c>
      <c r="U884" s="16">
        <f t="shared" si="111"/>
        <v>40792.860532407409</v>
      </c>
      <c r="V884" s="17">
        <f t="shared" si="112"/>
        <v>2011</v>
      </c>
      <c r="W884" s="17" t="str">
        <f t="shared" si="113"/>
        <v>September</v>
      </c>
    </row>
    <row r="885" spans="1:23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8282</v>
      </c>
      <c r="O885" t="s">
        <v>8286</v>
      </c>
      <c r="P885">
        <f t="shared" si="106"/>
        <v>40</v>
      </c>
      <c r="Q885">
        <f t="shared" si="107"/>
        <v>83.38</v>
      </c>
      <c r="R885" s="16">
        <f t="shared" si="108"/>
        <v>42371.935590277775</v>
      </c>
      <c r="S885" s="18">
        <f t="shared" si="109"/>
        <v>2016</v>
      </c>
      <c r="T885" s="17" t="str">
        <f t="shared" si="110"/>
        <v>January</v>
      </c>
      <c r="U885" s="16">
        <f t="shared" si="111"/>
        <v>42431.935590277775</v>
      </c>
      <c r="V885" s="17">
        <f t="shared" si="112"/>
        <v>2016</v>
      </c>
      <c r="W885" s="17" t="str">
        <f t="shared" si="113"/>
        <v>March</v>
      </c>
    </row>
    <row r="886" spans="1:23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8282</v>
      </c>
      <c r="O886" t="s">
        <v>8286</v>
      </c>
      <c r="P886">
        <f t="shared" si="106"/>
        <v>1</v>
      </c>
      <c r="Q886">
        <f t="shared" si="107"/>
        <v>10</v>
      </c>
      <c r="R886" s="16">
        <f t="shared" si="108"/>
        <v>40981.802615740737</v>
      </c>
      <c r="S886" s="18">
        <f t="shared" si="109"/>
        <v>2012</v>
      </c>
      <c r="T886" s="17" t="str">
        <f t="shared" si="110"/>
        <v>March</v>
      </c>
      <c r="U886" s="16">
        <f t="shared" si="111"/>
        <v>41041.104861111111</v>
      </c>
      <c r="V886" s="17">
        <f t="shared" si="112"/>
        <v>2012</v>
      </c>
      <c r="W886" s="17" t="str">
        <f t="shared" si="113"/>
        <v>May</v>
      </c>
    </row>
    <row r="887" spans="1:23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8282</v>
      </c>
      <c r="O887" t="s">
        <v>8286</v>
      </c>
      <c r="P887">
        <f t="shared" si="106"/>
        <v>75</v>
      </c>
      <c r="Q887">
        <f t="shared" si="107"/>
        <v>35.71</v>
      </c>
      <c r="R887" s="16">
        <f t="shared" si="108"/>
        <v>42713.941099537042</v>
      </c>
      <c r="S887" s="18">
        <f t="shared" si="109"/>
        <v>2016</v>
      </c>
      <c r="T887" s="17" t="str">
        <f t="shared" si="110"/>
        <v>December</v>
      </c>
      <c r="U887" s="16">
        <f t="shared" si="111"/>
        <v>42734.941099537042</v>
      </c>
      <c r="V887" s="17">
        <f t="shared" si="112"/>
        <v>2016</v>
      </c>
      <c r="W887" s="17" t="str">
        <f t="shared" si="113"/>
        <v>December</v>
      </c>
    </row>
    <row r="888" spans="1:23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8282</v>
      </c>
      <c r="O888" t="s">
        <v>8286</v>
      </c>
      <c r="P888">
        <f t="shared" si="106"/>
        <v>41</v>
      </c>
      <c r="Q888">
        <f t="shared" si="107"/>
        <v>29.29</v>
      </c>
      <c r="R888" s="16">
        <f t="shared" si="108"/>
        <v>42603.870520833334</v>
      </c>
      <c r="S888" s="18">
        <f t="shared" si="109"/>
        <v>2016</v>
      </c>
      <c r="T888" s="17" t="str">
        <f t="shared" si="110"/>
        <v>August</v>
      </c>
      <c r="U888" s="16">
        <f t="shared" si="111"/>
        <v>42628.870520833334</v>
      </c>
      <c r="V888" s="17">
        <f t="shared" si="112"/>
        <v>2016</v>
      </c>
      <c r="W888" s="17" t="str">
        <f t="shared" si="113"/>
        <v>September</v>
      </c>
    </row>
    <row r="889" spans="1:23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8282</v>
      </c>
      <c r="O889" t="s">
        <v>8286</v>
      </c>
      <c r="P889">
        <f t="shared" si="106"/>
        <v>0</v>
      </c>
      <c r="Q889" t="e">
        <f t="shared" si="107"/>
        <v>#DIV/0!</v>
      </c>
      <c r="R889" s="16">
        <f t="shared" si="108"/>
        <v>41026.958969907406</v>
      </c>
      <c r="S889" s="18">
        <f t="shared" si="109"/>
        <v>2012</v>
      </c>
      <c r="T889" s="17" t="str">
        <f t="shared" si="110"/>
        <v>April</v>
      </c>
      <c r="U889" s="16">
        <f t="shared" si="111"/>
        <v>41056.958969907406</v>
      </c>
      <c r="V889" s="17">
        <f t="shared" si="112"/>
        <v>2012</v>
      </c>
      <c r="W889" s="17" t="str">
        <f t="shared" si="113"/>
        <v>May</v>
      </c>
    </row>
    <row r="890" spans="1:23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8282</v>
      </c>
      <c r="O890" t="s">
        <v>8286</v>
      </c>
      <c r="P890">
        <f t="shared" si="106"/>
        <v>7</v>
      </c>
      <c r="Q890">
        <f t="shared" si="107"/>
        <v>18</v>
      </c>
      <c r="R890" s="16">
        <f t="shared" si="108"/>
        <v>40751.753298611111</v>
      </c>
      <c r="S890" s="18">
        <f t="shared" si="109"/>
        <v>2011</v>
      </c>
      <c r="T890" s="17" t="str">
        <f t="shared" si="110"/>
        <v>July</v>
      </c>
      <c r="U890" s="16">
        <f t="shared" si="111"/>
        <v>40787.25</v>
      </c>
      <c r="V890" s="17">
        <f t="shared" si="112"/>
        <v>2011</v>
      </c>
      <c r="W890" s="17" t="str">
        <f t="shared" si="113"/>
        <v>September</v>
      </c>
    </row>
    <row r="891" spans="1:23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8282</v>
      </c>
      <c r="O891" t="s">
        <v>8286</v>
      </c>
      <c r="P891">
        <f t="shared" si="106"/>
        <v>9</v>
      </c>
      <c r="Q891">
        <f t="shared" si="107"/>
        <v>73.760000000000005</v>
      </c>
      <c r="R891" s="16">
        <f t="shared" si="108"/>
        <v>41887.784062500003</v>
      </c>
      <c r="S891" s="18">
        <f t="shared" si="109"/>
        <v>2014</v>
      </c>
      <c r="T891" s="17" t="str">
        <f t="shared" si="110"/>
        <v>September</v>
      </c>
      <c r="U891" s="16">
        <f t="shared" si="111"/>
        <v>41917.784062500003</v>
      </c>
      <c r="V891" s="17">
        <f t="shared" si="112"/>
        <v>2014</v>
      </c>
      <c r="W891" s="17" t="str">
        <f t="shared" si="113"/>
        <v>October</v>
      </c>
    </row>
    <row r="892" spans="1:23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8282</v>
      </c>
      <c r="O892" t="s">
        <v>8286</v>
      </c>
      <c r="P892">
        <f t="shared" si="106"/>
        <v>4</v>
      </c>
      <c r="Q892">
        <f t="shared" si="107"/>
        <v>31.25</v>
      </c>
      <c r="R892" s="16">
        <f t="shared" si="108"/>
        <v>41569.698831018519</v>
      </c>
      <c r="S892" s="18">
        <f t="shared" si="109"/>
        <v>2013</v>
      </c>
      <c r="T892" s="17" t="str">
        <f t="shared" si="110"/>
        <v>October</v>
      </c>
      <c r="U892" s="16">
        <f t="shared" si="111"/>
        <v>41599.740497685183</v>
      </c>
      <c r="V892" s="17">
        <f t="shared" si="112"/>
        <v>2013</v>
      </c>
      <c r="W892" s="17" t="str">
        <f t="shared" si="113"/>
        <v>November</v>
      </c>
    </row>
    <row r="893" spans="1:23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8282</v>
      </c>
      <c r="O893" t="s">
        <v>8286</v>
      </c>
      <c r="P893">
        <f t="shared" si="106"/>
        <v>3</v>
      </c>
      <c r="Q893">
        <f t="shared" si="107"/>
        <v>28.89</v>
      </c>
      <c r="R893" s="16">
        <f t="shared" si="108"/>
        <v>41842.031597222223</v>
      </c>
      <c r="S893" s="18">
        <f t="shared" si="109"/>
        <v>2014</v>
      </c>
      <c r="T893" s="17" t="str">
        <f t="shared" si="110"/>
        <v>July</v>
      </c>
      <c r="U893" s="16">
        <f t="shared" si="111"/>
        <v>41872.031597222223</v>
      </c>
      <c r="V893" s="17">
        <f t="shared" si="112"/>
        <v>2014</v>
      </c>
      <c r="W893" s="17" t="str">
        <f t="shared" si="113"/>
        <v>August</v>
      </c>
    </row>
    <row r="894" spans="1:23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8282</v>
      </c>
      <c r="O894" t="s">
        <v>8286</v>
      </c>
      <c r="P894">
        <f t="shared" si="106"/>
        <v>41</v>
      </c>
      <c r="Q894">
        <f t="shared" si="107"/>
        <v>143.82</v>
      </c>
      <c r="R894" s="16">
        <f t="shared" si="108"/>
        <v>40304.20003472222</v>
      </c>
      <c r="S894" s="18">
        <f t="shared" si="109"/>
        <v>2010</v>
      </c>
      <c r="T894" s="17" t="str">
        <f t="shared" si="110"/>
        <v>May</v>
      </c>
      <c r="U894" s="16">
        <f t="shared" si="111"/>
        <v>40391.166666666664</v>
      </c>
      <c r="V894" s="17">
        <f t="shared" si="112"/>
        <v>2010</v>
      </c>
      <c r="W894" s="17" t="str">
        <f t="shared" si="113"/>
        <v>August</v>
      </c>
    </row>
    <row r="895" spans="1:23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8282</v>
      </c>
      <c r="O895" t="s">
        <v>8286</v>
      </c>
      <c r="P895">
        <f t="shared" si="106"/>
        <v>10</v>
      </c>
      <c r="Q895">
        <f t="shared" si="107"/>
        <v>40</v>
      </c>
      <c r="R895" s="16">
        <f t="shared" si="108"/>
        <v>42065.897719907407</v>
      </c>
      <c r="S895" s="18">
        <f t="shared" si="109"/>
        <v>2015</v>
      </c>
      <c r="T895" s="17" t="str">
        <f t="shared" si="110"/>
        <v>March</v>
      </c>
      <c r="U895" s="16">
        <f t="shared" si="111"/>
        <v>42095.856053240743</v>
      </c>
      <c r="V895" s="17">
        <f t="shared" si="112"/>
        <v>2015</v>
      </c>
      <c r="W895" s="17" t="str">
        <f t="shared" si="113"/>
        <v>April</v>
      </c>
    </row>
    <row r="896" spans="1:23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8282</v>
      </c>
      <c r="O896" t="s">
        <v>8286</v>
      </c>
      <c r="P896">
        <f t="shared" si="106"/>
        <v>39</v>
      </c>
      <c r="Q896">
        <f t="shared" si="107"/>
        <v>147.81</v>
      </c>
      <c r="R896" s="16">
        <f t="shared" si="108"/>
        <v>42496.981597222228</v>
      </c>
      <c r="S896" s="18">
        <f t="shared" si="109"/>
        <v>2016</v>
      </c>
      <c r="T896" s="17" t="str">
        <f t="shared" si="110"/>
        <v>May</v>
      </c>
      <c r="U896" s="16">
        <f t="shared" si="111"/>
        <v>42526.981597222228</v>
      </c>
      <c r="V896" s="17">
        <f t="shared" si="112"/>
        <v>2016</v>
      </c>
      <c r="W896" s="17" t="str">
        <f t="shared" si="113"/>
        <v>June</v>
      </c>
    </row>
    <row r="897" spans="1:23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8282</v>
      </c>
      <c r="O897" t="s">
        <v>8286</v>
      </c>
      <c r="P897">
        <f t="shared" si="106"/>
        <v>2</v>
      </c>
      <c r="Q897">
        <f t="shared" si="107"/>
        <v>27.86</v>
      </c>
      <c r="R897" s="16">
        <f t="shared" si="108"/>
        <v>40431.127650462964</v>
      </c>
      <c r="S897" s="18">
        <f t="shared" si="109"/>
        <v>2010</v>
      </c>
      <c r="T897" s="17" t="str">
        <f t="shared" si="110"/>
        <v>September</v>
      </c>
      <c r="U897" s="16">
        <f t="shared" si="111"/>
        <v>40476.127650462964</v>
      </c>
      <c r="V897" s="17">
        <f t="shared" si="112"/>
        <v>2010</v>
      </c>
      <c r="W897" s="17" t="str">
        <f t="shared" si="113"/>
        <v>October</v>
      </c>
    </row>
    <row r="898" spans="1:23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8282</v>
      </c>
      <c r="O898" t="s">
        <v>8286</v>
      </c>
      <c r="P898">
        <f t="shared" si="106"/>
        <v>40</v>
      </c>
      <c r="Q898">
        <f t="shared" si="107"/>
        <v>44.44</v>
      </c>
      <c r="R898" s="16">
        <f t="shared" si="108"/>
        <v>42218.872986111113</v>
      </c>
      <c r="S898" s="18">
        <f t="shared" si="109"/>
        <v>2015</v>
      </c>
      <c r="T898" s="17" t="str">
        <f t="shared" si="110"/>
        <v>August</v>
      </c>
      <c r="U898" s="16">
        <f t="shared" si="111"/>
        <v>42244.166666666672</v>
      </c>
      <c r="V898" s="17">
        <f t="shared" si="112"/>
        <v>2015</v>
      </c>
      <c r="W898" s="17" t="str">
        <f t="shared" si="113"/>
        <v>August</v>
      </c>
    </row>
    <row r="899" spans="1:23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8282</v>
      </c>
      <c r="O899" t="s">
        <v>8286</v>
      </c>
      <c r="P899">
        <f t="shared" ref="P899:P962" si="114">ROUND(E899/D899*100,0)</f>
        <v>0</v>
      </c>
      <c r="Q899" t="e">
        <f t="shared" ref="Q899:Q962" si="115">ROUND(E899/L899,2)</f>
        <v>#DIV/0!</v>
      </c>
      <c r="R899" s="16">
        <f t="shared" ref="R899:R962" si="116">(((J899/60)/60)/24)+DATE(1970,1,1)</f>
        <v>41211.688750000001</v>
      </c>
      <c r="S899" s="18">
        <f t="shared" ref="S899:S962" si="117">YEAR(R899)</f>
        <v>2012</v>
      </c>
      <c r="T899" s="17" t="str">
        <f t="shared" ref="T899:T962" si="118">TEXT(R899,"mmmm")</f>
        <v>October</v>
      </c>
      <c r="U899" s="16">
        <f t="shared" ref="U899:U962" si="119">(((I899/60)/60)/24)+DATE(1970,1,1)</f>
        <v>41241.730416666665</v>
      </c>
      <c r="V899" s="17">
        <f t="shared" ref="V899:V962" si="120">YEAR(U899)</f>
        <v>2012</v>
      </c>
      <c r="W899" s="17" t="str">
        <f t="shared" ref="W899:W962" si="121">TEXT(U899,"mmmm")</f>
        <v>November</v>
      </c>
    </row>
    <row r="900" spans="1:23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8282</v>
      </c>
      <c r="O900" t="s">
        <v>8286</v>
      </c>
      <c r="P900">
        <f t="shared" si="114"/>
        <v>3</v>
      </c>
      <c r="Q900">
        <f t="shared" si="115"/>
        <v>35</v>
      </c>
      <c r="R900" s="16">
        <f t="shared" si="116"/>
        <v>40878.758217592593</v>
      </c>
      <c r="S900" s="18">
        <f t="shared" si="117"/>
        <v>2011</v>
      </c>
      <c r="T900" s="17" t="str">
        <f t="shared" si="118"/>
        <v>December</v>
      </c>
      <c r="U900" s="16">
        <f t="shared" si="119"/>
        <v>40923.758217592593</v>
      </c>
      <c r="V900" s="17">
        <f t="shared" si="120"/>
        <v>2012</v>
      </c>
      <c r="W900" s="17" t="str">
        <f t="shared" si="121"/>
        <v>January</v>
      </c>
    </row>
    <row r="901" spans="1:23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8282</v>
      </c>
      <c r="O901" t="s">
        <v>8286</v>
      </c>
      <c r="P901">
        <f t="shared" si="114"/>
        <v>37</v>
      </c>
      <c r="Q901">
        <f t="shared" si="115"/>
        <v>35</v>
      </c>
      <c r="R901" s="16">
        <f t="shared" si="116"/>
        <v>40646.099097222221</v>
      </c>
      <c r="S901" s="18">
        <f t="shared" si="117"/>
        <v>2011</v>
      </c>
      <c r="T901" s="17" t="str">
        <f t="shared" si="118"/>
        <v>April</v>
      </c>
      <c r="U901" s="16">
        <f t="shared" si="119"/>
        <v>40691.099097222221</v>
      </c>
      <c r="V901" s="17">
        <f t="shared" si="120"/>
        <v>2011</v>
      </c>
      <c r="W901" s="17" t="str">
        <f t="shared" si="121"/>
        <v>May</v>
      </c>
    </row>
    <row r="902" spans="1:23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8282</v>
      </c>
      <c r="O902" t="s">
        <v>8285</v>
      </c>
      <c r="P902">
        <f t="shared" si="114"/>
        <v>0</v>
      </c>
      <c r="Q902">
        <f t="shared" si="115"/>
        <v>10.5</v>
      </c>
      <c r="R902" s="16">
        <f t="shared" si="116"/>
        <v>42429.84956018519</v>
      </c>
      <c r="S902" s="18">
        <f t="shared" si="117"/>
        <v>2016</v>
      </c>
      <c r="T902" s="17" t="str">
        <f t="shared" si="118"/>
        <v>February</v>
      </c>
      <c r="U902" s="16">
        <f t="shared" si="119"/>
        <v>42459.807893518519</v>
      </c>
      <c r="V902" s="17">
        <f t="shared" si="120"/>
        <v>2016</v>
      </c>
      <c r="W902" s="17" t="str">
        <f t="shared" si="121"/>
        <v>March</v>
      </c>
    </row>
    <row r="903" spans="1:23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8282</v>
      </c>
      <c r="O903" t="s">
        <v>8285</v>
      </c>
      <c r="P903">
        <f t="shared" si="114"/>
        <v>0</v>
      </c>
      <c r="Q903" t="e">
        <f t="shared" si="115"/>
        <v>#DIV/0!</v>
      </c>
      <c r="R903" s="16">
        <f t="shared" si="116"/>
        <v>40291.81150462963</v>
      </c>
      <c r="S903" s="18">
        <f t="shared" si="117"/>
        <v>2010</v>
      </c>
      <c r="T903" s="17" t="str">
        <f t="shared" si="118"/>
        <v>April</v>
      </c>
      <c r="U903" s="16">
        <f t="shared" si="119"/>
        <v>40337.799305555556</v>
      </c>
      <c r="V903" s="17">
        <f t="shared" si="120"/>
        <v>2010</v>
      </c>
      <c r="W903" s="17" t="str">
        <f t="shared" si="121"/>
        <v>June</v>
      </c>
    </row>
    <row r="904" spans="1:23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8282</v>
      </c>
      <c r="O904" t="s">
        <v>8285</v>
      </c>
      <c r="P904">
        <f t="shared" si="114"/>
        <v>0</v>
      </c>
      <c r="Q904">
        <f t="shared" si="115"/>
        <v>30</v>
      </c>
      <c r="R904" s="16">
        <f t="shared" si="116"/>
        <v>41829.965532407405</v>
      </c>
      <c r="S904" s="18">
        <f t="shared" si="117"/>
        <v>2014</v>
      </c>
      <c r="T904" s="17" t="str">
        <f t="shared" si="118"/>
        <v>July</v>
      </c>
      <c r="U904" s="16">
        <f t="shared" si="119"/>
        <v>41881.645833333336</v>
      </c>
      <c r="V904" s="17">
        <f t="shared" si="120"/>
        <v>2014</v>
      </c>
      <c r="W904" s="17" t="str">
        <f t="shared" si="121"/>
        <v>August</v>
      </c>
    </row>
    <row r="905" spans="1:23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8282</v>
      </c>
      <c r="O905" t="s">
        <v>8285</v>
      </c>
      <c r="P905">
        <f t="shared" si="114"/>
        <v>3</v>
      </c>
      <c r="Q905">
        <f t="shared" si="115"/>
        <v>40</v>
      </c>
      <c r="R905" s="16">
        <f t="shared" si="116"/>
        <v>41149.796064814815</v>
      </c>
      <c r="S905" s="18">
        <f t="shared" si="117"/>
        <v>2012</v>
      </c>
      <c r="T905" s="17" t="str">
        <f t="shared" si="118"/>
        <v>August</v>
      </c>
      <c r="U905" s="16">
        <f t="shared" si="119"/>
        <v>41175.100694444445</v>
      </c>
      <c r="V905" s="17">
        <f t="shared" si="120"/>
        <v>2012</v>
      </c>
      <c r="W905" s="17" t="str">
        <f t="shared" si="121"/>
        <v>September</v>
      </c>
    </row>
    <row r="906" spans="1:23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8282</v>
      </c>
      <c r="O906" t="s">
        <v>8285</v>
      </c>
      <c r="P906">
        <f t="shared" si="114"/>
        <v>0</v>
      </c>
      <c r="Q906">
        <f t="shared" si="115"/>
        <v>50.33</v>
      </c>
      <c r="R906" s="16">
        <f t="shared" si="116"/>
        <v>42342.080289351856</v>
      </c>
      <c r="S906" s="18">
        <f t="shared" si="117"/>
        <v>2015</v>
      </c>
      <c r="T906" s="17" t="str">
        <f t="shared" si="118"/>
        <v>December</v>
      </c>
      <c r="U906" s="16">
        <f t="shared" si="119"/>
        <v>42372.080289351856</v>
      </c>
      <c r="V906" s="17">
        <f t="shared" si="120"/>
        <v>2016</v>
      </c>
      <c r="W906" s="17" t="str">
        <f t="shared" si="121"/>
        <v>January</v>
      </c>
    </row>
    <row r="907" spans="1:23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8282</v>
      </c>
      <c r="O907" t="s">
        <v>8285</v>
      </c>
      <c r="P907">
        <f t="shared" si="114"/>
        <v>3</v>
      </c>
      <c r="Q907">
        <f t="shared" si="115"/>
        <v>32.67</v>
      </c>
      <c r="R907" s="16">
        <f t="shared" si="116"/>
        <v>40507.239884259259</v>
      </c>
      <c r="S907" s="18">
        <f t="shared" si="117"/>
        <v>2010</v>
      </c>
      <c r="T907" s="17" t="str">
        <f t="shared" si="118"/>
        <v>November</v>
      </c>
      <c r="U907" s="16">
        <f t="shared" si="119"/>
        <v>40567.239884259259</v>
      </c>
      <c r="V907" s="17">
        <f t="shared" si="120"/>
        <v>2011</v>
      </c>
      <c r="W907" s="17" t="str">
        <f t="shared" si="121"/>
        <v>January</v>
      </c>
    </row>
    <row r="908" spans="1:23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8282</v>
      </c>
      <c r="O908" t="s">
        <v>8285</v>
      </c>
      <c r="P908">
        <f t="shared" si="114"/>
        <v>0</v>
      </c>
      <c r="Q908" t="e">
        <f t="shared" si="115"/>
        <v>#DIV/0!</v>
      </c>
      <c r="R908" s="16">
        <f t="shared" si="116"/>
        <v>41681.189699074072</v>
      </c>
      <c r="S908" s="18">
        <f t="shared" si="117"/>
        <v>2014</v>
      </c>
      <c r="T908" s="17" t="str">
        <f t="shared" si="118"/>
        <v>February</v>
      </c>
      <c r="U908" s="16">
        <f t="shared" si="119"/>
        <v>41711.148032407407</v>
      </c>
      <c r="V908" s="17">
        <f t="shared" si="120"/>
        <v>2014</v>
      </c>
      <c r="W908" s="17" t="str">
        <f t="shared" si="121"/>
        <v>March</v>
      </c>
    </row>
    <row r="909" spans="1:23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8282</v>
      </c>
      <c r="O909" t="s">
        <v>8285</v>
      </c>
      <c r="P909">
        <f t="shared" si="114"/>
        <v>0</v>
      </c>
      <c r="Q909" t="e">
        <f t="shared" si="115"/>
        <v>#DIV/0!</v>
      </c>
      <c r="R909" s="16">
        <f t="shared" si="116"/>
        <v>40767.192395833335</v>
      </c>
      <c r="S909" s="18">
        <f t="shared" si="117"/>
        <v>2011</v>
      </c>
      <c r="T909" s="17" t="str">
        <f t="shared" si="118"/>
        <v>August</v>
      </c>
      <c r="U909" s="16">
        <f t="shared" si="119"/>
        <v>40797.192395833335</v>
      </c>
      <c r="V909" s="17">
        <f t="shared" si="120"/>
        <v>2011</v>
      </c>
      <c r="W909" s="17" t="str">
        <f t="shared" si="121"/>
        <v>September</v>
      </c>
    </row>
    <row r="910" spans="1:23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8282</v>
      </c>
      <c r="O910" t="s">
        <v>8285</v>
      </c>
      <c r="P910">
        <f t="shared" si="114"/>
        <v>0</v>
      </c>
      <c r="Q910" t="e">
        <f t="shared" si="115"/>
        <v>#DIV/0!</v>
      </c>
      <c r="R910" s="16">
        <f t="shared" si="116"/>
        <v>40340.801562499997</v>
      </c>
      <c r="S910" s="18">
        <f t="shared" si="117"/>
        <v>2010</v>
      </c>
      <c r="T910" s="17" t="str">
        <f t="shared" si="118"/>
        <v>June</v>
      </c>
      <c r="U910" s="16">
        <f t="shared" si="119"/>
        <v>40386.207638888889</v>
      </c>
      <c r="V910" s="17">
        <f t="shared" si="120"/>
        <v>2010</v>
      </c>
      <c r="W910" s="17" t="str">
        <f t="shared" si="121"/>
        <v>July</v>
      </c>
    </row>
    <row r="911" spans="1:23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8282</v>
      </c>
      <c r="O911" t="s">
        <v>8285</v>
      </c>
      <c r="P911">
        <f t="shared" si="114"/>
        <v>3</v>
      </c>
      <c r="Q911">
        <f t="shared" si="115"/>
        <v>65</v>
      </c>
      <c r="R911" s="16">
        <f t="shared" si="116"/>
        <v>41081.69027777778</v>
      </c>
      <c r="S911" s="18">
        <f t="shared" si="117"/>
        <v>2012</v>
      </c>
      <c r="T911" s="17" t="str">
        <f t="shared" si="118"/>
        <v>June</v>
      </c>
      <c r="U911" s="16">
        <f t="shared" si="119"/>
        <v>41113.166666666664</v>
      </c>
      <c r="V911" s="17">
        <f t="shared" si="120"/>
        <v>2012</v>
      </c>
      <c r="W911" s="17" t="str">
        <f t="shared" si="121"/>
        <v>July</v>
      </c>
    </row>
    <row r="912" spans="1:23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8282</v>
      </c>
      <c r="O912" t="s">
        <v>8285</v>
      </c>
      <c r="P912">
        <f t="shared" si="114"/>
        <v>22</v>
      </c>
      <c r="Q912">
        <f t="shared" si="115"/>
        <v>24.6</v>
      </c>
      <c r="R912" s="16">
        <f t="shared" si="116"/>
        <v>42737.545358796298</v>
      </c>
      <c r="S912" s="18">
        <f t="shared" si="117"/>
        <v>2017</v>
      </c>
      <c r="T912" s="17" t="str">
        <f t="shared" si="118"/>
        <v>January</v>
      </c>
      <c r="U912" s="16">
        <f t="shared" si="119"/>
        <v>42797.545358796298</v>
      </c>
      <c r="V912" s="17">
        <f t="shared" si="120"/>
        <v>2017</v>
      </c>
      <c r="W912" s="17" t="str">
        <f t="shared" si="121"/>
        <v>March</v>
      </c>
    </row>
    <row r="913" spans="1:23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8282</v>
      </c>
      <c r="O913" t="s">
        <v>8285</v>
      </c>
      <c r="P913">
        <f t="shared" si="114"/>
        <v>0</v>
      </c>
      <c r="Q913" t="e">
        <f t="shared" si="115"/>
        <v>#DIV/0!</v>
      </c>
      <c r="R913" s="16">
        <f t="shared" si="116"/>
        <v>41642.005150462966</v>
      </c>
      <c r="S913" s="18">
        <f t="shared" si="117"/>
        <v>2014</v>
      </c>
      <c r="T913" s="17" t="str">
        <f t="shared" si="118"/>
        <v>January</v>
      </c>
      <c r="U913" s="16">
        <f t="shared" si="119"/>
        <v>41663.005150462966</v>
      </c>
      <c r="V913" s="17">
        <f t="shared" si="120"/>
        <v>2014</v>
      </c>
      <c r="W913" s="17" t="str">
        <f t="shared" si="121"/>
        <v>January</v>
      </c>
    </row>
    <row r="914" spans="1:23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8282</v>
      </c>
      <c r="O914" t="s">
        <v>8285</v>
      </c>
      <c r="P914">
        <f t="shared" si="114"/>
        <v>1</v>
      </c>
      <c r="Q914">
        <f t="shared" si="115"/>
        <v>15</v>
      </c>
      <c r="R914" s="16">
        <f t="shared" si="116"/>
        <v>41194.109340277777</v>
      </c>
      <c r="S914" s="18">
        <f t="shared" si="117"/>
        <v>2012</v>
      </c>
      <c r="T914" s="17" t="str">
        <f t="shared" si="118"/>
        <v>October</v>
      </c>
      <c r="U914" s="16">
        <f t="shared" si="119"/>
        <v>41254.151006944441</v>
      </c>
      <c r="V914" s="17">
        <f t="shared" si="120"/>
        <v>2012</v>
      </c>
      <c r="W914" s="17" t="str">
        <f t="shared" si="121"/>
        <v>December</v>
      </c>
    </row>
    <row r="915" spans="1:23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8282</v>
      </c>
      <c r="O915" t="s">
        <v>8285</v>
      </c>
      <c r="P915">
        <f t="shared" si="114"/>
        <v>7</v>
      </c>
      <c r="Q915">
        <f t="shared" si="115"/>
        <v>82.58</v>
      </c>
      <c r="R915" s="16">
        <f t="shared" si="116"/>
        <v>41004.139108796298</v>
      </c>
      <c r="S915" s="18">
        <f t="shared" si="117"/>
        <v>2012</v>
      </c>
      <c r="T915" s="17" t="str">
        <f t="shared" si="118"/>
        <v>April</v>
      </c>
      <c r="U915" s="16">
        <f t="shared" si="119"/>
        <v>41034.139108796298</v>
      </c>
      <c r="V915" s="17">
        <f t="shared" si="120"/>
        <v>2012</v>
      </c>
      <c r="W915" s="17" t="str">
        <f t="shared" si="121"/>
        <v>May</v>
      </c>
    </row>
    <row r="916" spans="1:23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8282</v>
      </c>
      <c r="O916" t="s">
        <v>8285</v>
      </c>
      <c r="P916">
        <f t="shared" si="114"/>
        <v>0</v>
      </c>
      <c r="Q916" t="e">
        <f t="shared" si="115"/>
        <v>#DIV/0!</v>
      </c>
      <c r="R916" s="16">
        <f t="shared" si="116"/>
        <v>41116.763275462967</v>
      </c>
      <c r="S916" s="18">
        <f t="shared" si="117"/>
        <v>2012</v>
      </c>
      <c r="T916" s="17" t="str">
        <f t="shared" si="118"/>
        <v>July</v>
      </c>
      <c r="U916" s="16">
        <f t="shared" si="119"/>
        <v>41146.763275462967</v>
      </c>
      <c r="V916" s="17">
        <f t="shared" si="120"/>
        <v>2012</v>
      </c>
      <c r="W916" s="17" t="str">
        <f t="shared" si="121"/>
        <v>August</v>
      </c>
    </row>
    <row r="917" spans="1:23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8282</v>
      </c>
      <c r="O917" t="s">
        <v>8285</v>
      </c>
      <c r="P917">
        <f t="shared" si="114"/>
        <v>6</v>
      </c>
      <c r="Q917">
        <f t="shared" si="115"/>
        <v>41.67</v>
      </c>
      <c r="R917" s="16">
        <f t="shared" si="116"/>
        <v>40937.679560185185</v>
      </c>
      <c r="S917" s="18">
        <f t="shared" si="117"/>
        <v>2012</v>
      </c>
      <c r="T917" s="17" t="str">
        <f t="shared" si="118"/>
        <v>January</v>
      </c>
      <c r="U917" s="16">
        <f t="shared" si="119"/>
        <v>40969.207638888889</v>
      </c>
      <c r="V917" s="17">
        <f t="shared" si="120"/>
        <v>2012</v>
      </c>
      <c r="W917" s="17" t="str">
        <f t="shared" si="121"/>
        <v>March</v>
      </c>
    </row>
    <row r="918" spans="1:23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8282</v>
      </c>
      <c r="O918" t="s">
        <v>8285</v>
      </c>
      <c r="P918">
        <f t="shared" si="114"/>
        <v>0</v>
      </c>
      <c r="Q918" t="e">
        <f t="shared" si="115"/>
        <v>#DIV/0!</v>
      </c>
      <c r="R918" s="16">
        <f t="shared" si="116"/>
        <v>40434.853402777779</v>
      </c>
      <c r="S918" s="18">
        <f t="shared" si="117"/>
        <v>2010</v>
      </c>
      <c r="T918" s="17" t="str">
        <f t="shared" si="118"/>
        <v>September</v>
      </c>
      <c r="U918" s="16">
        <f t="shared" si="119"/>
        <v>40473.208333333336</v>
      </c>
      <c r="V918" s="17">
        <f t="shared" si="120"/>
        <v>2010</v>
      </c>
      <c r="W918" s="17" t="str">
        <f t="shared" si="121"/>
        <v>October</v>
      </c>
    </row>
    <row r="919" spans="1:23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8282</v>
      </c>
      <c r="O919" t="s">
        <v>8285</v>
      </c>
      <c r="P919">
        <f t="shared" si="114"/>
        <v>1</v>
      </c>
      <c r="Q919">
        <f t="shared" si="115"/>
        <v>30</v>
      </c>
      <c r="R919" s="16">
        <f t="shared" si="116"/>
        <v>41802.94363425926</v>
      </c>
      <c r="S919" s="18">
        <f t="shared" si="117"/>
        <v>2014</v>
      </c>
      <c r="T919" s="17" t="str">
        <f t="shared" si="118"/>
        <v>June</v>
      </c>
      <c r="U919" s="16">
        <f t="shared" si="119"/>
        <v>41834.104166666664</v>
      </c>
      <c r="V919" s="17">
        <f t="shared" si="120"/>
        <v>2014</v>
      </c>
      <c r="W919" s="17" t="str">
        <f t="shared" si="121"/>
        <v>July</v>
      </c>
    </row>
    <row r="920" spans="1:23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8282</v>
      </c>
      <c r="O920" t="s">
        <v>8285</v>
      </c>
      <c r="P920">
        <f t="shared" si="114"/>
        <v>5</v>
      </c>
      <c r="Q920">
        <f t="shared" si="115"/>
        <v>19.600000000000001</v>
      </c>
      <c r="R920" s="16">
        <f t="shared" si="116"/>
        <v>41944.916215277779</v>
      </c>
      <c r="S920" s="18">
        <f t="shared" si="117"/>
        <v>2014</v>
      </c>
      <c r="T920" s="17" t="str">
        <f t="shared" si="118"/>
        <v>November</v>
      </c>
      <c r="U920" s="16">
        <f t="shared" si="119"/>
        <v>41974.957881944443</v>
      </c>
      <c r="V920" s="17">
        <f t="shared" si="120"/>
        <v>2014</v>
      </c>
      <c r="W920" s="17" t="str">
        <f t="shared" si="121"/>
        <v>December</v>
      </c>
    </row>
    <row r="921" spans="1:23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8282</v>
      </c>
      <c r="O921" t="s">
        <v>8285</v>
      </c>
      <c r="P921">
        <f t="shared" si="114"/>
        <v>1</v>
      </c>
      <c r="Q921">
        <f t="shared" si="115"/>
        <v>100</v>
      </c>
      <c r="R921" s="16">
        <f t="shared" si="116"/>
        <v>41227.641724537039</v>
      </c>
      <c r="S921" s="18">
        <f t="shared" si="117"/>
        <v>2012</v>
      </c>
      <c r="T921" s="17" t="str">
        <f t="shared" si="118"/>
        <v>November</v>
      </c>
      <c r="U921" s="16">
        <f t="shared" si="119"/>
        <v>41262.641724537039</v>
      </c>
      <c r="V921" s="17">
        <f t="shared" si="120"/>
        <v>2012</v>
      </c>
      <c r="W921" s="17" t="str">
        <f t="shared" si="121"/>
        <v>December</v>
      </c>
    </row>
    <row r="922" spans="1:23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8282</v>
      </c>
      <c r="O922" t="s">
        <v>8285</v>
      </c>
      <c r="P922">
        <f t="shared" si="114"/>
        <v>0</v>
      </c>
      <c r="Q922" t="e">
        <f t="shared" si="115"/>
        <v>#DIV/0!</v>
      </c>
      <c r="R922" s="16">
        <f t="shared" si="116"/>
        <v>41562.67155092593</v>
      </c>
      <c r="S922" s="18">
        <f t="shared" si="117"/>
        <v>2013</v>
      </c>
      <c r="T922" s="17" t="str">
        <f t="shared" si="118"/>
        <v>October</v>
      </c>
      <c r="U922" s="16">
        <f t="shared" si="119"/>
        <v>41592.713217592594</v>
      </c>
      <c r="V922" s="17">
        <f t="shared" si="120"/>
        <v>2013</v>
      </c>
      <c r="W922" s="17" t="str">
        <f t="shared" si="121"/>
        <v>November</v>
      </c>
    </row>
    <row r="923" spans="1:23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8282</v>
      </c>
      <c r="O923" t="s">
        <v>8285</v>
      </c>
      <c r="P923">
        <f t="shared" si="114"/>
        <v>31</v>
      </c>
      <c r="Q923">
        <f t="shared" si="115"/>
        <v>231.75</v>
      </c>
      <c r="R923" s="16">
        <f t="shared" si="116"/>
        <v>40847.171018518515</v>
      </c>
      <c r="S923" s="18">
        <f t="shared" si="117"/>
        <v>2011</v>
      </c>
      <c r="T923" s="17" t="str">
        <f t="shared" si="118"/>
        <v>October</v>
      </c>
      <c r="U923" s="16">
        <f t="shared" si="119"/>
        <v>40889.212685185186</v>
      </c>
      <c r="V923" s="17">
        <f t="shared" si="120"/>
        <v>2011</v>
      </c>
      <c r="W923" s="17" t="str">
        <f t="shared" si="121"/>
        <v>December</v>
      </c>
    </row>
    <row r="924" spans="1:23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8282</v>
      </c>
      <c r="O924" t="s">
        <v>8285</v>
      </c>
      <c r="P924">
        <f t="shared" si="114"/>
        <v>21</v>
      </c>
      <c r="Q924">
        <f t="shared" si="115"/>
        <v>189.33</v>
      </c>
      <c r="R924" s="16">
        <f t="shared" si="116"/>
        <v>41878.530011574076</v>
      </c>
      <c r="S924" s="18">
        <f t="shared" si="117"/>
        <v>2014</v>
      </c>
      <c r="T924" s="17" t="str">
        <f t="shared" si="118"/>
        <v>August</v>
      </c>
      <c r="U924" s="16">
        <f t="shared" si="119"/>
        <v>41913.530011574076</v>
      </c>
      <c r="V924" s="17">
        <f t="shared" si="120"/>
        <v>2014</v>
      </c>
      <c r="W924" s="17" t="str">
        <f t="shared" si="121"/>
        <v>October</v>
      </c>
    </row>
    <row r="925" spans="1:23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8282</v>
      </c>
      <c r="O925" t="s">
        <v>8285</v>
      </c>
      <c r="P925">
        <f t="shared" si="114"/>
        <v>2</v>
      </c>
      <c r="Q925">
        <f t="shared" si="115"/>
        <v>55</v>
      </c>
      <c r="R925" s="16">
        <f t="shared" si="116"/>
        <v>41934.959756944445</v>
      </c>
      <c r="S925" s="18">
        <f t="shared" si="117"/>
        <v>2014</v>
      </c>
      <c r="T925" s="17" t="str">
        <f t="shared" si="118"/>
        <v>October</v>
      </c>
      <c r="U925" s="16">
        <f t="shared" si="119"/>
        <v>41965.001423611116</v>
      </c>
      <c r="V925" s="17">
        <f t="shared" si="120"/>
        <v>2014</v>
      </c>
      <c r="W925" s="17" t="str">
        <f t="shared" si="121"/>
        <v>November</v>
      </c>
    </row>
    <row r="926" spans="1:23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8282</v>
      </c>
      <c r="O926" t="s">
        <v>8285</v>
      </c>
      <c r="P926">
        <f t="shared" si="114"/>
        <v>11</v>
      </c>
      <c r="Q926">
        <f t="shared" si="115"/>
        <v>21.8</v>
      </c>
      <c r="R926" s="16">
        <f t="shared" si="116"/>
        <v>41288.942928240744</v>
      </c>
      <c r="S926" s="18">
        <f t="shared" si="117"/>
        <v>2013</v>
      </c>
      <c r="T926" s="17" t="str">
        <f t="shared" si="118"/>
        <v>January</v>
      </c>
      <c r="U926" s="16">
        <f t="shared" si="119"/>
        <v>41318.942928240744</v>
      </c>
      <c r="V926" s="17">
        <f t="shared" si="120"/>
        <v>2013</v>
      </c>
      <c r="W926" s="17" t="str">
        <f t="shared" si="121"/>
        <v>February</v>
      </c>
    </row>
    <row r="927" spans="1:23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8282</v>
      </c>
      <c r="O927" t="s">
        <v>8285</v>
      </c>
      <c r="P927">
        <f t="shared" si="114"/>
        <v>3</v>
      </c>
      <c r="Q927">
        <f t="shared" si="115"/>
        <v>32</v>
      </c>
      <c r="R927" s="16">
        <f t="shared" si="116"/>
        <v>41575.880914351852</v>
      </c>
      <c r="S927" s="18">
        <f t="shared" si="117"/>
        <v>2013</v>
      </c>
      <c r="T927" s="17" t="str">
        <f t="shared" si="118"/>
        <v>October</v>
      </c>
      <c r="U927" s="16">
        <f t="shared" si="119"/>
        <v>41605.922581018516</v>
      </c>
      <c r="V927" s="17">
        <f t="shared" si="120"/>
        <v>2013</v>
      </c>
      <c r="W927" s="17" t="str">
        <f t="shared" si="121"/>
        <v>November</v>
      </c>
    </row>
    <row r="928" spans="1:23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8282</v>
      </c>
      <c r="O928" t="s">
        <v>8285</v>
      </c>
      <c r="P928">
        <f t="shared" si="114"/>
        <v>0</v>
      </c>
      <c r="Q928" t="e">
        <f t="shared" si="115"/>
        <v>#DIV/0!</v>
      </c>
      <c r="R928" s="16">
        <f t="shared" si="116"/>
        <v>40338.02002314815</v>
      </c>
      <c r="S928" s="18">
        <f t="shared" si="117"/>
        <v>2010</v>
      </c>
      <c r="T928" s="17" t="str">
        <f t="shared" si="118"/>
        <v>June</v>
      </c>
      <c r="U928" s="16">
        <f t="shared" si="119"/>
        <v>40367.944444444445</v>
      </c>
      <c r="V928" s="17">
        <f t="shared" si="120"/>
        <v>2010</v>
      </c>
      <c r="W928" s="17" t="str">
        <f t="shared" si="121"/>
        <v>July</v>
      </c>
    </row>
    <row r="929" spans="1:23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8282</v>
      </c>
      <c r="O929" t="s">
        <v>8285</v>
      </c>
      <c r="P929">
        <f t="shared" si="114"/>
        <v>0</v>
      </c>
      <c r="Q929" t="e">
        <f t="shared" si="115"/>
        <v>#DIV/0!</v>
      </c>
      <c r="R929" s="16">
        <f t="shared" si="116"/>
        <v>41013.822858796295</v>
      </c>
      <c r="S929" s="18">
        <f t="shared" si="117"/>
        <v>2012</v>
      </c>
      <c r="T929" s="17" t="str">
        <f t="shared" si="118"/>
        <v>April</v>
      </c>
      <c r="U929" s="16">
        <f t="shared" si="119"/>
        <v>41043.822858796295</v>
      </c>
      <c r="V929" s="17">
        <f t="shared" si="120"/>
        <v>2012</v>
      </c>
      <c r="W929" s="17" t="str">
        <f t="shared" si="121"/>
        <v>May</v>
      </c>
    </row>
    <row r="930" spans="1:23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8282</v>
      </c>
      <c r="O930" t="s">
        <v>8285</v>
      </c>
      <c r="P930">
        <f t="shared" si="114"/>
        <v>11</v>
      </c>
      <c r="Q930">
        <f t="shared" si="115"/>
        <v>56.25</v>
      </c>
      <c r="R930" s="16">
        <f t="shared" si="116"/>
        <v>41180.86241898148</v>
      </c>
      <c r="S930" s="18">
        <f t="shared" si="117"/>
        <v>2012</v>
      </c>
      <c r="T930" s="17" t="str">
        <f t="shared" si="118"/>
        <v>September</v>
      </c>
      <c r="U930" s="16">
        <f t="shared" si="119"/>
        <v>41231</v>
      </c>
      <c r="V930" s="17">
        <f t="shared" si="120"/>
        <v>2012</v>
      </c>
      <c r="W930" s="17" t="str">
        <f t="shared" si="121"/>
        <v>November</v>
      </c>
    </row>
    <row r="931" spans="1:23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8282</v>
      </c>
      <c r="O931" t="s">
        <v>8285</v>
      </c>
      <c r="P931">
        <f t="shared" si="114"/>
        <v>0</v>
      </c>
      <c r="Q931" t="e">
        <f t="shared" si="115"/>
        <v>#DIV/0!</v>
      </c>
      <c r="R931" s="16">
        <f t="shared" si="116"/>
        <v>40978.238067129627</v>
      </c>
      <c r="S931" s="18">
        <f t="shared" si="117"/>
        <v>2012</v>
      </c>
      <c r="T931" s="17" t="str">
        <f t="shared" si="118"/>
        <v>March</v>
      </c>
      <c r="U931" s="16">
        <f t="shared" si="119"/>
        <v>41008.196400462963</v>
      </c>
      <c r="V931" s="17">
        <f t="shared" si="120"/>
        <v>2012</v>
      </c>
      <c r="W931" s="17" t="str">
        <f t="shared" si="121"/>
        <v>April</v>
      </c>
    </row>
    <row r="932" spans="1:23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8282</v>
      </c>
      <c r="O932" t="s">
        <v>8285</v>
      </c>
      <c r="P932">
        <f t="shared" si="114"/>
        <v>38</v>
      </c>
      <c r="Q932">
        <f t="shared" si="115"/>
        <v>69</v>
      </c>
      <c r="R932" s="16">
        <f t="shared" si="116"/>
        <v>40312.915578703702</v>
      </c>
      <c r="S932" s="18">
        <f t="shared" si="117"/>
        <v>2010</v>
      </c>
      <c r="T932" s="17" t="str">
        <f t="shared" si="118"/>
        <v>May</v>
      </c>
      <c r="U932" s="16">
        <f t="shared" si="119"/>
        <v>40354.897222222222</v>
      </c>
      <c r="V932" s="17">
        <f t="shared" si="120"/>
        <v>2010</v>
      </c>
      <c r="W932" s="17" t="str">
        <f t="shared" si="121"/>
        <v>June</v>
      </c>
    </row>
    <row r="933" spans="1:23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8282</v>
      </c>
      <c r="O933" t="s">
        <v>8285</v>
      </c>
      <c r="P933">
        <f t="shared" si="114"/>
        <v>7</v>
      </c>
      <c r="Q933">
        <f t="shared" si="115"/>
        <v>18.71</v>
      </c>
      <c r="R933" s="16">
        <f t="shared" si="116"/>
        <v>41680.359976851854</v>
      </c>
      <c r="S933" s="18">
        <f t="shared" si="117"/>
        <v>2014</v>
      </c>
      <c r="T933" s="17" t="str">
        <f t="shared" si="118"/>
        <v>February</v>
      </c>
      <c r="U933" s="16">
        <f t="shared" si="119"/>
        <v>41714.916666666664</v>
      </c>
      <c r="V933" s="17">
        <f t="shared" si="120"/>
        <v>2014</v>
      </c>
      <c r="W933" s="17" t="str">
        <f t="shared" si="121"/>
        <v>March</v>
      </c>
    </row>
    <row r="934" spans="1:23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8282</v>
      </c>
      <c r="O934" t="s">
        <v>8285</v>
      </c>
      <c r="P934">
        <f t="shared" si="114"/>
        <v>15</v>
      </c>
      <c r="Q934">
        <f t="shared" si="115"/>
        <v>46.03</v>
      </c>
      <c r="R934" s="16">
        <f t="shared" si="116"/>
        <v>41310.969270833331</v>
      </c>
      <c r="S934" s="18">
        <f t="shared" si="117"/>
        <v>2013</v>
      </c>
      <c r="T934" s="17" t="str">
        <f t="shared" si="118"/>
        <v>February</v>
      </c>
      <c r="U934" s="16">
        <f t="shared" si="119"/>
        <v>41355.927604166667</v>
      </c>
      <c r="V934" s="17">
        <f t="shared" si="120"/>
        <v>2013</v>
      </c>
      <c r="W934" s="17" t="str">
        <f t="shared" si="121"/>
        <v>March</v>
      </c>
    </row>
    <row r="935" spans="1:23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8282</v>
      </c>
      <c r="O935" t="s">
        <v>8285</v>
      </c>
      <c r="P935">
        <f t="shared" si="114"/>
        <v>6</v>
      </c>
      <c r="Q935">
        <f t="shared" si="115"/>
        <v>60</v>
      </c>
      <c r="R935" s="16">
        <f t="shared" si="116"/>
        <v>41711.169085648151</v>
      </c>
      <c r="S935" s="18">
        <f t="shared" si="117"/>
        <v>2014</v>
      </c>
      <c r="T935" s="17" t="str">
        <f t="shared" si="118"/>
        <v>March</v>
      </c>
      <c r="U935" s="16">
        <f t="shared" si="119"/>
        <v>41771.169085648151</v>
      </c>
      <c r="V935" s="17">
        <f t="shared" si="120"/>
        <v>2014</v>
      </c>
      <c r="W935" s="17" t="str">
        <f t="shared" si="121"/>
        <v>May</v>
      </c>
    </row>
    <row r="936" spans="1:23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8282</v>
      </c>
      <c r="O936" t="s">
        <v>8285</v>
      </c>
      <c r="P936">
        <f t="shared" si="114"/>
        <v>30</v>
      </c>
      <c r="Q936">
        <f t="shared" si="115"/>
        <v>50.67</v>
      </c>
      <c r="R936" s="16">
        <f t="shared" si="116"/>
        <v>41733.737083333333</v>
      </c>
      <c r="S936" s="18">
        <f t="shared" si="117"/>
        <v>2014</v>
      </c>
      <c r="T936" s="17" t="str">
        <f t="shared" si="118"/>
        <v>April</v>
      </c>
      <c r="U936" s="16">
        <f t="shared" si="119"/>
        <v>41763.25</v>
      </c>
      <c r="V936" s="17">
        <f t="shared" si="120"/>
        <v>2014</v>
      </c>
      <c r="W936" s="17" t="str">
        <f t="shared" si="121"/>
        <v>May</v>
      </c>
    </row>
    <row r="937" spans="1:23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8282</v>
      </c>
      <c r="O937" t="s">
        <v>8285</v>
      </c>
      <c r="P937">
        <f t="shared" si="114"/>
        <v>1</v>
      </c>
      <c r="Q937">
        <f t="shared" si="115"/>
        <v>25</v>
      </c>
      <c r="R937" s="16">
        <f t="shared" si="116"/>
        <v>42368.333668981482</v>
      </c>
      <c r="S937" s="18">
        <f t="shared" si="117"/>
        <v>2015</v>
      </c>
      <c r="T937" s="17" t="str">
        <f t="shared" si="118"/>
        <v>December</v>
      </c>
      <c r="U937" s="16">
        <f t="shared" si="119"/>
        <v>42398.333668981482</v>
      </c>
      <c r="V937" s="17">
        <f t="shared" si="120"/>
        <v>2016</v>
      </c>
      <c r="W937" s="17" t="str">
        <f t="shared" si="121"/>
        <v>January</v>
      </c>
    </row>
    <row r="938" spans="1:23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8282</v>
      </c>
      <c r="O938" t="s">
        <v>8285</v>
      </c>
      <c r="P938">
        <f t="shared" si="114"/>
        <v>0</v>
      </c>
      <c r="Q938" t="e">
        <f t="shared" si="115"/>
        <v>#DIV/0!</v>
      </c>
      <c r="R938" s="16">
        <f t="shared" si="116"/>
        <v>40883.024178240739</v>
      </c>
      <c r="S938" s="18">
        <f t="shared" si="117"/>
        <v>2011</v>
      </c>
      <c r="T938" s="17" t="str">
        <f t="shared" si="118"/>
        <v>December</v>
      </c>
      <c r="U938" s="16">
        <f t="shared" si="119"/>
        <v>40926.833333333336</v>
      </c>
      <c r="V938" s="17">
        <f t="shared" si="120"/>
        <v>2012</v>
      </c>
      <c r="W938" s="17" t="str">
        <f t="shared" si="121"/>
        <v>January</v>
      </c>
    </row>
    <row r="939" spans="1:23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8282</v>
      </c>
      <c r="O939" t="s">
        <v>8285</v>
      </c>
      <c r="P939">
        <f t="shared" si="114"/>
        <v>1</v>
      </c>
      <c r="Q939">
        <f t="shared" si="115"/>
        <v>20</v>
      </c>
      <c r="R939" s="16">
        <f t="shared" si="116"/>
        <v>41551.798113425924</v>
      </c>
      <c r="S939" s="18">
        <f t="shared" si="117"/>
        <v>2013</v>
      </c>
      <c r="T939" s="17" t="str">
        <f t="shared" si="118"/>
        <v>October</v>
      </c>
      <c r="U939" s="16">
        <f t="shared" si="119"/>
        <v>41581.839780092596</v>
      </c>
      <c r="V939" s="17">
        <f t="shared" si="120"/>
        <v>2013</v>
      </c>
      <c r="W939" s="17" t="str">
        <f t="shared" si="121"/>
        <v>November</v>
      </c>
    </row>
    <row r="940" spans="1:23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8282</v>
      </c>
      <c r="O940" t="s">
        <v>8285</v>
      </c>
      <c r="P940">
        <f t="shared" si="114"/>
        <v>0</v>
      </c>
      <c r="Q940">
        <f t="shared" si="115"/>
        <v>25</v>
      </c>
      <c r="R940" s="16">
        <f t="shared" si="116"/>
        <v>41124.479722222226</v>
      </c>
      <c r="S940" s="18">
        <f t="shared" si="117"/>
        <v>2012</v>
      </c>
      <c r="T940" s="17" t="str">
        <f t="shared" si="118"/>
        <v>August</v>
      </c>
      <c r="U940" s="16">
        <f t="shared" si="119"/>
        <v>41154.479722222226</v>
      </c>
      <c r="V940" s="17">
        <f t="shared" si="120"/>
        <v>2012</v>
      </c>
      <c r="W940" s="17" t="str">
        <f t="shared" si="121"/>
        <v>September</v>
      </c>
    </row>
    <row r="941" spans="1:23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8282</v>
      </c>
      <c r="O941" t="s">
        <v>8285</v>
      </c>
      <c r="P941">
        <f t="shared" si="114"/>
        <v>1</v>
      </c>
      <c r="Q941">
        <f t="shared" si="115"/>
        <v>20</v>
      </c>
      <c r="R941" s="16">
        <f t="shared" si="116"/>
        <v>41416.763171296298</v>
      </c>
      <c r="S941" s="18">
        <f t="shared" si="117"/>
        <v>2013</v>
      </c>
      <c r="T941" s="17" t="str">
        <f t="shared" si="118"/>
        <v>May</v>
      </c>
      <c r="U941" s="16">
        <f t="shared" si="119"/>
        <v>41455.831944444442</v>
      </c>
      <c r="V941" s="17">
        <f t="shared" si="120"/>
        <v>2013</v>
      </c>
      <c r="W941" s="17" t="str">
        <f t="shared" si="121"/>
        <v>June</v>
      </c>
    </row>
    <row r="942" spans="1:23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8276</v>
      </c>
      <c r="O942" t="s">
        <v>8278</v>
      </c>
      <c r="P942">
        <f t="shared" si="114"/>
        <v>17</v>
      </c>
      <c r="Q942">
        <f t="shared" si="115"/>
        <v>110.29</v>
      </c>
      <c r="R942" s="16">
        <f t="shared" si="116"/>
        <v>42182.008402777778</v>
      </c>
      <c r="S942" s="18">
        <f t="shared" si="117"/>
        <v>2015</v>
      </c>
      <c r="T942" s="17" t="str">
        <f t="shared" si="118"/>
        <v>June</v>
      </c>
      <c r="U942" s="16">
        <f t="shared" si="119"/>
        <v>42227.008402777778</v>
      </c>
      <c r="V942" s="17">
        <f t="shared" si="120"/>
        <v>2015</v>
      </c>
      <c r="W942" s="17" t="str">
        <f t="shared" si="121"/>
        <v>August</v>
      </c>
    </row>
    <row r="943" spans="1:23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8276</v>
      </c>
      <c r="O943" t="s">
        <v>8278</v>
      </c>
      <c r="P943">
        <f t="shared" si="114"/>
        <v>2</v>
      </c>
      <c r="Q943">
        <f t="shared" si="115"/>
        <v>37.450000000000003</v>
      </c>
      <c r="R943" s="16">
        <f t="shared" si="116"/>
        <v>42746.096585648149</v>
      </c>
      <c r="S943" s="18">
        <f t="shared" si="117"/>
        <v>2017</v>
      </c>
      <c r="T943" s="17" t="str">
        <f t="shared" si="118"/>
        <v>January</v>
      </c>
      <c r="U943" s="16">
        <f t="shared" si="119"/>
        <v>42776.096585648149</v>
      </c>
      <c r="V943" s="17">
        <f t="shared" si="120"/>
        <v>2017</v>
      </c>
      <c r="W943" s="17" t="str">
        <f t="shared" si="121"/>
        <v>February</v>
      </c>
    </row>
    <row r="944" spans="1:23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8276</v>
      </c>
      <c r="O944" t="s">
        <v>8278</v>
      </c>
      <c r="P944">
        <f t="shared" si="114"/>
        <v>9</v>
      </c>
      <c r="Q944">
        <f t="shared" si="115"/>
        <v>41.75</v>
      </c>
      <c r="R944" s="16">
        <f t="shared" si="116"/>
        <v>42382.843287037031</v>
      </c>
      <c r="S944" s="18">
        <f t="shared" si="117"/>
        <v>2016</v>
      </c>
      <c r="T944" s="17" t="str">
        <f t="shared" si="118"/>
        <v>January</v>
      </c>
      <c r="U944" s="16">
        <f t="shared" si="119"/>
        <v>42418.843287037031</v>
      </c>
      <c r="V944" s="17">
        <f t="shared" si="120"/>
        <v>2016</v>
      </c>
      <c r="W944" s="17" t="str">
        <f t="shared" si="121"/>
        <v>February</v>
      </c>
    </row>
    <row r="945" spans="1:23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8276</v>
      </c>
      <c r="O945" t="s">
        <v>8278</v>
      </c>
      <c r="P945">
        <f t="shared" si="114"/>
        <v>10</v>
      </c>
      <c r="Q945">
        <f t="shared" si="115"/>
        <v>24.08</v>
      </c>
      <c r="R945" s="16">
        <f t="shared" si="116"/>
        <v>42673.66788194445</v>
      </c>
      <c r="S945" s="18">
        <f t="shared" si="117"/>
        <v>2016</v>
      </c>
      <c r="T945" s="17" t="str">
        <f t="shared" si="118"/>
        <v>October</v>
      </c>
      <c r="U945" s="16">
        <f t="shared" si="119"/>
        <v>42703.709548611107</v>
      </c>
      <c r="V945" s="17">
        <f t="shared" si="120"/>
        <v>2016</v>
      </c>
      <c r="W945" s="17" t="str">
        <f t="shared" si="121"/>
        <v>November</v>
      </c>
    </row>
    <row r="946" spans="1:23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8276</v>
      </c>
      <c r="O946" t="s">
        <v>8278</v>
      </c>
      <c r="P946">
        <f t="shared" si="114"/>
        <v>13</v>
      </c>
      <c r="Q946">
        <f t="shared" si="115"/>
        <v>69.41</v>
      </c>
      <c r="R946" s="16">
        <f t="shared" si="116"/>
        <v>42444.583912037036</v>
      </c>
      <c r="S946" s="18">
        <f t="shared" si="117"/>
        <v>2016</v>
      </c>
      <c r="T946" s="17" t="str">
        <f t="shared" si="118"/>
        <v>March</v>
      </c>
      <c r="U946" s="16">
        <f t="shared" si="119"/>
        <v>42478.583333333328</v>
      </c>
      <c r="V946" s="17">
        <f t="shared" si="120"/>
        <v>2016</v>
      </c>
      <c r="W946" s="17" t="str">
        <f t="shared" si="121"/>
        <v>April</v>
      </c>
    </row>
    <row r="947" spans="1:23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8276</v>
      </c>
      <c r="O947" t="s">
        <v>8278</v>
      </c>
      <c r="P947">
        <f t="shared" si="114"/>
        <v>2</v>
      </c>
      <c r="Q947">
        <f t="shared" si="115"/>
        <v>155.25</v>
      </c>
      <c r="R947" s="16">
        <f t="shared" si="116"/>
        <v>42732.872986111113</v>
      </c>
      <c r="S947" s="18">
        <f t="shared" si="117"/>
        <v>2016</v>
      </c>
      <c r="T947" s="17" t="str">
        <f t="shared" si="118"/>
        <v>December</v>
      </c>
      <c r="U947" s="16">
        <f t="shared" si="119"/>
        <v>42784.999305555553</v>
      </c>
      <c r="V947" s="17">
        <f t="shared" si="120"/>
        <v>2017</v>
      </c>
      <c r="W947" s="17" t="str">
        <f t="shared" si="121"/>
        <v>February</v>
      </c>
    </row>
    <row r="948" spans="1:23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8276</v>
      </c>
      <c r="O948" t="s">
        <v>8278</v>
      </c>
      <c r="P948">
        <f t="shared" si="114"/>
        <v>2</v>
      </c>
      <c r="Q948">
        <f t="shared" si="115"/>
        <v>57.2</v>
      </c>
      <c r="R948" s="16">
        <f t="shared" si="116"/>
        <v>42592.750555555554</v>
      </c>
      <c r="S948" s="18">
        <f t="shared" si="117"/>
        <v>2016</v>
      </c>
      <c r="T948" s="17" t="str">
        <f t="shared" si="118"/>
        <v>August</v>
      </c>
      <c r="U948" s="16">
        <f t="shared" si="119"/>
        <v>42622.750555555554</v>
      </c>
      <c r="V948" s="17">
        <f t="shared" si="120"/>
        <v>2016</v>
      </c>
      <c r="W948" s="17" t="str">
        <f t="shared" si="121"/>
        <v>September</v>
      </c>
    </row>
    <row r="949" spans="1:23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8276</v>
      </c>
      <c r="O949" t="s">
        <v>8278</v>
      </c>
      <c r="P949">
        <f t="shared" si="114"/>
        <v>0</v>
      </c>
      <c r="Q949" t="e">
        <f t="shared" si="115"/>
        <v>#DIV/0!</v>
      </c>
      <c r="R949" s="16">
        <f t="shared" si="116"/>
        <v>42491.781319444446</v>
      </c>
      <c r="S949" s="18">
        <f t="shared" si="117"/>
        <v>2016</v>
      </c>
      <c r="T949" s="17" t="str">
        <f t="shared" si="118"/>
        <v>May</v>
      </c>
      <c r="U949" s="16">
        <f t="shared" si="119"/>
        <v>42551.781319444446</v>
      </c>
      <c r="V949" s="17">
        <f t="shared" si="120"/>
        <v>2016</v>
      </c>
      <c r="W949" s="17" t="str">
        <f t="shared" si="121"/>
        <v>June</v>
      </c>
    </row>
    <row r="950" spans="1:23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8276</v>
      </c>
      <c r="O950" t="s">
        <v>8278</v>
      </c>
      <c r="P950">
        <f t="shared" si="114"/>
        <v>12</v>
      </c>
      <c r="Q950">
        <f t="shared" si="115"/>
        <v>60</v>
      </c>
      <c r="R950" s="16">
        <f t="shared" si="116"/>
        <v>42411.828287037039</v>
      </c>
      <c r="S950" s="18">
        <f t="shared" si="117"/>
        <v>2016</v>
      </c>
      <c r="T950" s="17" t="str">
        <f t="shared" si="118"/>
        <v>February</v>
      </c>
      <c r="U950" s="16">
        <f t="shared" si="119"/>
        <v>42441.828287037039</v>
      </c>
      <c r="V950" s="17">
        <f t="shared" si="120"/>
        <v>2016</v>
      </c>
      <c r="W950" s="17" t="str">
        <f t="shared" si="121"/>
        <v>March</v>
      </c>
    </row>
    <row r="951" spans="1:23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8276</v>
      </c>
      <c r="O951" t="s">
        <v>8278</v>
      </c>
      <c r="P951">
        <f t="shared" si="114"/>
        <v>1</v>
      </c>
      <c r="Q951">
        <f t="shared" si="115"/>
        <v>39</v>
      </c>
      <c r="R951" s="16">
        <f t="shared" si="116"/>
        <v>42361.043703703705</v>
      </c>
      <c r="S951" s="18">
        <f t="shared" si="117"/>
        <v>2015</v>
      </c>
      <c r="T951" s="17" t="str">
        <f t="shared" si="118"/>
        <v>December</v>
      </c>
      <c r="U951" s="16">
        <f t="shared" si="119"/>
        <v>42421.043703703705</v>
      </c>
      <c r="V951" s="17">
        <f t="shared" si="120"/>
        <v>2016</v>
      </c>
      <c r="W951" s="17" t="str">
        <f t="shared" si="121"/>
        <v>February</v>
      </c>
    </row>
    <row r="952" spans="1:23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8276</v>
      </c>
      <c r="O952" t="s">
        <v>8278</v>
      </c>
      <c r="P952">
        <f t="shared" si="114"/>
        <v>28</v>
      </c>
      <c r="Q952">
        <f t="shared" si="115"/>
        <v>58.42</v>
      </c>
      <c r="R952" s="16">
        <f t="shared" si="116"/>
        <v>42356.750706018516</v>
      </c>
      <c r="S952" s="18">
        <f t="shared" si="117"/>
        <v>2015</v>
      </c>
      <c r="T952" s="17" t="str">
        <f t="shared" si="118"/>
        <v>December</v>
      </c>
      <c r="U952" s="16">
        <f t="shared" si="119"/>
        <v>42386.750706018516</v>
      </c>
      <c r="V952" s="17">
        <f t="shared" si="120"/>
        <v>2016</v>
      </c>
      <c r="W952" s="17" t="str">
        <f t="shared" si="121"/>
        <v>January</v>
      </c>
    </row>
    <row r="953" spans="1:23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8276</v>
      </c>
      <c r="O953" t="s">
        <v>8278</v>
      </c>
      <c r="P953">
        <f t="shared" si="114"/>
        <v>38</v>
      </c>
      <c r="Q953">
        <f t="shared" si="115"/>
        <v>158.63999999999999</v>
      </c>
      <c r="R953" s="16">
        <f t="shared" si="116"/>
        <v>42480.653611111105</v>
      </c>
      <c r="S953" s="18">
        <f t="shared" si="117"/>
        <v>2016</v>
      </c>
      <c r="T953" s="17" t="str">
        <f t="shared" si="118"/>
        <v>April</v>
      </c>
      <c r="U953" s="16">
        <f t="shared" si="119"/>
        <v>42525.653611111105</v>
      </c>
      <c r="V953" s="17">
        <f t="shared" si="120"/>
        <v>2016</v>
      </c>
      <c r="W953" s="17" t="str">
        <f t="shared" si="121"/>
        <v>June</v>
      </c>
    </row>
    <row r="954" spans="1:23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8276</v>
      </c>
      <c r="O954" t="s">
        <v>8278</v>
      </c>
      <c r="P954">
        <f t="shared" si="114"/>
        <v>40</v>
      </c>
      <c r="Q954">
        <f t="shared" si="115"/>
        <v>99.86</v>
      </c>
      <c r="R954" s="16">
        <f t="shared" si="116"/>
        <v>42662.613564814819</v>
      </c>
      <c r="S954" s="18">
        <f t="shared" si="117"/>
        <v>2016</v>
      </c>
      <c r="T954" s="17" t="str">
        <f t="shared" si="118"/>
        <v>October</v>
      </c>
      <c r="U954" s="16">
        <f t="shared" si="119"/>
        <v>42692.655231481483</v>
      </c>
      <c r="V954" s="17">
        <f t="shared" si="120"/>
        <v>2016</v>
      </c>
      <c r="W954" s="17" t="str">
        <f t="shared" si="121"/>
        <v>November</v>
      </c>
    </row>
    <row r="955" spans="1:23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8276</v>
      </c>
      <c r="O955" t="s">
        <v>8278</v>
      </c>
      <c r="P955">
        <f t="shared" si="114"/>
        <v>1</v>
      </c>
      <c r="Q955">
        <f t="shared" si="115"/>
        <v>25.2</v>
      </c>
      <c r="R955" s="16">
        <f t="shared" si="116"/>
        <v>41999.164340277777</v>
      </c>
      <c r="S955" s="18">
        <f t="shared" si="117"/>
        <v>2014</v>
      </c>
      <c r="T955" s="17" t="str">
        <f t="shared" si="118"/>
        <v>December</v>
      </c>
      <c r="U955" s="16">
        <f t="shared" si="119"/>
        <v>42029.164340277777</v>
      </c>
      <c r="V955" s="17">
        <f t="shared" si="120"/>
        <v>2015</v>
      </c>
      <c r="W955" s="17" t="str">
        <f t="shared" si="121"/>
        <v>January</v>
      </c>
    </row>
    <row r="956" spans="1:23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8276</v>
      </c>
      <c r="O956" t="s">
        <v>8278</v>
      </c>
      <c r="P956">
        <f t="shared" si="114"/>
        <v>43</v>
      </c>
      <c r="Q956">
        <f t="shared" si="115"/>
        <v>89.19</v>
      </c>
      <c r="R956" s="16">
        <f t="shared" si="116"/>
        <v>42194.833784722221</v>
      </c>
      <c r="S956" s="18">
        <f t="shared" si="117"/>
        <v>2015</v>
      </c>
      <c r="T956" s="17" t="str">
        <f t="shared" si="118"/>
        <v>July</v>
      </c>
      <c r="U956" s="16">
        <f t="shared" si="119"/>
        <v>42236.833784722221</v>
      </c>
      <c r="V956" s="17">
        <f t="shared" si="120"/>
        <v>2015</v>
      </c>
      <c r="W956" s="17" t="str">
        <f t="shared" si="121"/>
        <v>August</v>
      </c>
    </row>
    <row r="957" spans="1:23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8276</v>
      </c>
      <c r="O957" t="s">
        <v>8278</v>
      </c>
      <c r="P957">
        <f t="shared" si="114"/>
        <v>6</v>
      </c>
      <c r="Q957">
        <f t="shared" si="115"/>
        <v>182.62</v>
      </c>
      <c r="R957" s="16">
        <f t="shared" si="116"/>
        <v>42586.295138888891</v>
      </c>
      <c r="S957" s="18">
        <f t="shared" si="117"/>
        <v>2016</v>
      </c>
      <c r="T957" s="17" t="str">
        <f t="shared" si="118"/>
        <v>August</v>
      </c>
      <c r="U957" s="16">
        <f t="shared" si="119"/>
        <v>42626.295138888891</v>
      </c>
      <c r="V957" s="17">
        <f t="shared" si="120"/>
        <v>2016</v>
      </c>
      <c r="W957" s="17" t="str">
        <f t="shared" si="121"/>
        <v>September</v>
      </c>
    </row>
    <row r="958" spans="1:23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8276</v>
      </c>
      <c r="O958" t="s">
        <v>8278</v>
      </c>
      <c r="P958">
        <f t="shared" si="114"/>
        <v>2</v>
      </c>
      <c r="Q958">
        <f t="shared" si="115"/>
        <v>50.65</v>
      </c>
      <c r="R958" s="16">
        <f t="shared" si="116"/>
        <v>42060.913877314815</v>
      </c>
      <c r="S958" s="18">
        <f t="shared" si="117"/>
        <v>2015</v>
      </c>
      <c r="T958" s="17" t="str">
        <f t="shared" si="118"/>
        <v>February</v>
      </c>
      <c r="U958" s="16">
        <f t="shared" si="119"/>
        <v>42120.872210648144</v>
      </c>
      <c r="V958" s="17">
        <f t="shared" si="120"/>
        <v>2015</v>
      </c>
      <c r="W958" s="17" t="str">
        <f t="shared" si="121"/>
        <v>April</v>
      </c>
    </row>
    <row r="959" spans="1:23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8276</v>
      </c>
      <c r="O959" t="s">
        <v>8278</v>
      </c>
      <c r="P959">
        <f t="shared" si="114"/>
        <v>2</v>
      </c>
      <c r="Q959">
        <f t="shared" si="115"/>
        <v>33.29</v>
      </c>
      <c r="R959" s="16">
        <f t="shared" si="116"/>
        <v>42660.552465277782</v>
      </c>
      <c r="S959" s="18">
        <f t="shared" si="117"/>
        <v>2016</v>
      </c>
      <c r="T959" s="17" t="str">
        <f t="shared" si="118"/>
        <v>October</v>
      </c>
      <c r="U959" s="16">
        <f t="shared" si="119"/>
        <v>42691.594131944439</v>
      </c>
      <c r="V959" s="17">
        <f t="shared" si="120"/>
        <v>2016</v>
      </c>
      <c r="W959" s="17" t="str">
        <f t="shared" si="121"/>
        <v>November</v>
      </c>
    </row>
    <row r="960" spans="1:23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8276</v>
      </c>
      <c r="O960" t="s">
        <v>8278</v>
      </c>
      <c r="P960">
        <f t="shared" si="114"/>
        <v>11</v>
      </c>
      <c r="Q960">
        <f t="shared" si="115"/>
        <v>51.82</v>
      </c>
      <c r="R960" s="16">
        <f t="shared" si="116"/>
        <v>42082.802812499998</v>
      </c>
      <c r="S960" s="18">
        <f t="shared" si="117"/>
        <v>2015</v>
      </c>
      <c r="T960" s="17" t="str">
        <f t="shared" si="118"/>
        <v>March</v>
      </c>
      <c r="U960" s="16">
        <f t="shared" si="119"/>
        <v>42104.207638888889</v>
      </c>
      <c r="V960" s="17">
        <f t="shared" si="120"/>
        <v>2015</v>
      </c>
      <c r="W960" s="17" t="str">
        <f t="shared" si="121"/>
        <v>April</v>
      </c>
    </row>
    <row r="961" spans="1:23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8276</v>
      </c>
      <c r="O961" t="s">
        <v>8278</v>
      </c>
      <c r="P961">
        <f t="shared" si="114"/>
        <v>39</v>
      </c>
      <c r="Q961">
        <f t="shared" si="115"/>
        <v>113.63</v>
      </c>
      <c r="R961" s="16">
        <f t="shared" si="116"/>
        <v>41993.174363425926</v>
      </c>
      <c r="S961" s="18">
        <f t="shared" si="117"/>
        <v>2014</v>
      </c>
      <c r="T961" s="17" t="str">
        <f t="shared" si="118"/>
        <v>December</v>
      </c>
      <c r="U961" s="16">
        <f t="shared" si="119"/>
        <v>42023.174363425926</v>
      </c>
      <c r="V961" s="17">
        <f t="shared" si="120"/>
        <v>2015</v>
      </c>
      <c r="W961" s="17" t="str">
        <f t="shared" si="121"/>
        <v>January</v>
      </c>
    </row>
    <row r="962" spans="1:23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8276</v>
      </c>
      <c r="O962" t="s">
        <v>8278</v>
      </c>
      <c r="P962">
        <f t="shared" si="114"/>
        <v>46</v>
      </c>
      <c r="Q962">
        <f t="shared" si="115"/>
        <v>136.46</v>
      </c>
      <c r="R962" s="16">
        <f t="shared" si="116"/>
        <v>42766.626793981486</v>
      </c>
      <c r="S962" s="18">
        <f t="shared" si="117"/>
        <v>2017</v>
      </c>
      <c r="T962" s="17" t="str">
        <f t="shared" si="118"/>
        <v>January</v>
      </c>
      <c r="U962" s="16">
        <f t="shared" si="119"/>
        <v>42808.585127314815</v>
      </c>
      <c r="V962" s="17">
        <f t="shared" si="120"/>
        <v>2017</v>
      </c>
      <c r="W962" s="17" t="str">
        <f t="shared" si="121"/>
        <v>March</v>
      </c>
    </row>
    <row r="963" spans="1:23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8276</v>
      </c>
      <c r="O963" t="s">
        <v>8278</v>
      </c>
      <c r="P963">
        <f t="shared" ref="P963:P1026" si="122">ROUND(E963/D963*100,0)</f>
        <v>42</v>
      </c>
      <c r="Q963">
        <f t="shared" ref="Q963:Q1026" si="123">ROUND(E963/L963,2)</f>
        <v>364.35</v>
      </c>
      <c r="R963" s="16">
        <f t="shared" ref="R963:R1026" si="124">(((J963/60)/60)/24)+DATE(1970,1,1)</f>
        <v>42740.693692129629</v>
      </c>
      <c r="S963" s="18">
        <f t="shared" ref="S963:S1026" si="125">YEAR(R963)</f>
        <v>2017</v>
      </c>
      <c r="T963" s="17" t="str">
        <f t="shared" ref="T963:T1026" si="126">TEXT(R963,"mmmm")</f>
        <v>January</v>
      </c>
      <c r="U963" s="16">
        <f t="shared" ref="U963:U1026" si="127">(((I963/60)/60)/24)+DATE(1970,1,1)</f>
        <v>42786.791666666672</v>
      </c>
      <c r="V963" s="17">
        <f t="shared" ref="V963:V1026" si="128">YEAR(U963)</f>
        <v>2017</v>
      </c>
      <c r="W963" s="17" t="str">
        <f t="shared" ref="W963:W1026" si="129">TEXT(U963,"mmmm")</f>
        <v>February</v>
      </c>
    </row>
    <row r="964" spans="1:23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8276</v>
      </c>
      <c r="O964" t="s">
        <v>8278</v>
      </c>
      <c r="P964">
        <f t="shared" si="122"/>
        <v>28</v>
      </c>
      <c r="Q964">
        <f t="shared" si="123"/>
        <v>19.239999999999998</v>
      </c>
      <c r="R964" s="16">
        <f t="shared" si="124"/>
        <v>42373.712418981479</v>
      </c>
      <c r="S964" s="18">
        <f t="shared" si="125"/>
        <v>2016</v>
      </c>
      <c r="T964" s="17" t="str">
        <f t="shared" si="126"/>
        <v>January</v>
      </c>
      <c r="U964" s="16">
        <f t="shared" si="127"/>
        <v>42411.712418981479</v>
      </c>
      <c r="V964" s="17">
        <f t="shared" si="128"/>
        <v>2016</v>
      </c>
      <c r="W964" s="17" t="str">
        <f t="shared" si="129"/>
        <v>February</v>
      </c>
    </row>
    <row r="965" spans="1:23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8276</v>
      </c>
      <c r="O965" t="s">
        <v>8278</v>
      </c>
      <c r="P965">
        <f t="shared" si="122"/>
        <v>1</v>
      </c>
      <c r="Q965">
        <f t="shared" si="123"/>
        <v>41.89</v>
      </c>
      <c r="R965" s="16">
        <f t="shared" si="124"/>
        <v>42625.635636574079</v>
      </c>
      <c r="S965" s="18">
        <f t="shared" si="125"/>
        <v>2016</v>
      </c>
      <c r="T965" s="17" t="str">
        <f t="shared" si="126"/>
        <v>September</v>
      </c>
      <c r="U965" s="16">
        <f t="shared" si="127"/>
        <v>42660.635636574079</v>
      </c>
      <c r="V965" s="17">
        <f t="shared" si="128"/>
        <v>2016</v>
      </c>
      <c r="W965" s="17" t="str">
        <f t="shared" si="129"/>
        <v>October</v>
      </c>
    </row>
    <row r="966" spans="1:23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8276</v>
      </c>
      <c r="O966" t="s">
        <v>8278</v>
      </c>
      <c r="P966">
        <f t="shared" si="122"/>
        <v>1</v>
      </c>
      <c r="Q966">
        <f t="shared" si="123"/>
        <v>30.31</v>
      </c>
      <c r="R966" s="16">
        <f t="shared" si="124"/>
        <v>42208.628692129627</v>
      </c>
      <c r="S966" s="18">
        <f t="shared" si="125"/>
        <v>2015</v>
      </c>
      <c r="T966" s="17" t="str">
        <f t="shared" si="126"/>
        <v>July</v>
      </c>
      <c r="U966" s="16">
        <f t="shared" si="127"/>
        <v>42248.628692129627</v>
      </c>
      <c r="V966" s="17">
        <f t="shared" si="128"/>
        <v>2015</v>
      </c>
      <c r="W966" s="17" t="str">
        <f t="shared" si="129"/>
        <v>September</v>
      </c>
    </row>
    <row r="967" spans="1:23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8276</v>
      </c>
      <c r="O967" t="s">
        <v>8278</v>
      </c>
      <c r="P967">
        <f t="shared" si="122"/>
        <v>1</v>
      </c>
      <c r="Q967">
        <f t="shared" si="123"/>
        <v>49.67</v>
      </c>
      <c r="R967" s="16">
        <f t="shared" si="124"/>
        <v>42637.016736111109</v>
      </c>
      <c r="S967" s="18">
        <f t="shared" si="125"/>
        <v>2016</v>
      </c>
      <c r="T967" s="17" t="str">
        <f t="shared" si="126"/>
        <v>September</v>
      </c>
      <c r="U967" s="16">
        <f t="shared" si="127"/>
        <v>42669.165972222225</v>
      </c>
      <c r="V967" s="17">
        <f t="shared" si="128"/>
        <v>2016</v>
      </c>
      <c r="W967" s="17" t="str">
        <f t="shared" si="129"/>
        <v>October</v>
      </c>
    </row>
    <row r="968" spans="1:23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8276</v>
      </c>
      <c r="O968" t="s">
        <v>8278</v>
      </c>
      <c r="P968">
        <f t="shared" si="122"/>
        <v>15</v>
      </c>
      <c r="Q968">
        <f t="shared" si="123"/>
        <v>59.2</v>
      </c>
      <c r="R968" s="16">
        <f t="shared" si="124"/>
        <v>42619.635787037041</v>
      </c>
      <c r="S968" s="18">
        <f t="shared" si="125"/>
        <v>2016</v>
      </c>
      <c r="T968" s="17" t="str">
        <f t="shared" si="126"/>
        <v>September</v>
      </c>
      <c r="U968" s="16">
        <f t="shared" si="127"/>
        <v>42649.635787037041</v>
      </c>
      <c r="V968" s="17">
        <f t="shared" si="128"/>
        <v>2016</v>
      </c>
      <c r="W968" s="17" t="str">
        <f t="shared" si="129"/>
        <v>October</v>
      </c>
    </row>
    <row r="969" spans="1:23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8276</v>
      </c>
      <c r="O969" t="s">
        <v>8278</v>
      </c>
      <c r="P969">
        <f t="shared" si="122"/>
        <v>18</v>
      </c>
      <c r="Q969">
        <f t="shared" si="123"/>
        <v>43.98</v>
      </c>
      <c r="R969" s="16">
        <f t="shared" si="124"/>
        <v>42422.254328703704</v>
      </c>
      <c r="S969" s="18">
        <f t="shared" si="125"/>
        <v>2016</v>
      </c>
      <c r="T969" s="17" t="str">
        <f t="shared" si="126"/>
        <v>February</v>
      </c>
      <c r="U969" s="16">
        <f t="shared" si="127"/>
        <v>42482.21266203704</v>
      </c>
      <c r="V969" s="17">
        <f t="shared" si="128"/>
        <v>2016</v>
      </c>
      <c r="W969" s="17" t="str">
        <f t="shared" si="129"/>
        <v>April</v>
      </c>
    </row>
    <row r="970" spans="1:23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8276</v>
      </c>
      <c r="O970" t="s">
        <v>8278</v>
      </c>
      <c r="P970">
        <f t="shared" si="122"/>
        <v>1</v>
      </c>
      <c r="Q970">
        <f t="shared" si="123"/>
        <v>26.5</v>
      </c>
      <c r="R970" s="16">
        <f t="shared" si="124"/>
        <v>41836.847615740742</v>
      </c>
      <c r="S970" s="18">
        <f t="shared" si="125"/>
        <v>2014</v>
      </c>
      <c r="T970" s="17" t="str">
        <f t="shared" si="126"/>
        <v>July</v>
      </c>
      <c r="U970" s="16">
        <f t="shared" si="127"/>
        <v>41866.847615740742</v>
      </c>
      <c r="V970" s="17">
        <f t="shared" si="128"/>
        <v>2014</v>
      </c>
      <c r="W970" s="17" t="str">
        <f t="shared" si="129"/>
        <v>August</v>
      </c>
    </row>
    <row r="971" spans="1:23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8276</v>
      </c>
      <c r="O971" t="s">
        <v>8278</v>
      </c>
      <c r="P971">
        <f t="shared" si="122"/>
        <v>47</v>
      </c>
      <c r="Q971">
        <f t="shared" si="123"/>
        <v>1272.73</v>
      </c>
      <c r="R971" s="16">
        <f t="shared" si="124"/>
        <v>42742.30332175926</v>
      </c>
      <c r="S971" s="18">
        <f t="shared" si="125"/>
        <v>2017</v>
      </c>
      <c r="T971" s="17" t="str">
        <f t="shared" si="126"/>
        <v>January</v>
      </c>
      <c r="U971" s="16">
        <f t="shared" si="127"/>
        <v>42775.30332175926</v>
      </c>
      <c r="V971" s="17">
        <f t="shared" si="128"/>
        <v>2017</v>
      </c>
      <c r="W971" s="17" t="str">
        <f t="shared" si="129"/>
        <v>February</v>
      </c>
    </row>
    <row r="972" spans="1:23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8276</v>
      </c>
      <c r="O972" t="s">
        <v>8278</v>
      </c>
      <c r="P972">
        <f t="shared" si="122"/>
        <v>46</v>
      </c>
      <c r="Q972">
        <f t="shared" si="123"/>
        <v>164</v>
      </c>
      <c r="R972" s="16">
        <f t="shared" si="124"/>
        <v>42721.220520833333</v>
      </c>
      <c r="S972" s="18">
        <f t="shared" si="125"/>
        <v>2016</v>
      </c>
      <c r="T972" s="17" t="str">
        <f t="shared" si="126"/>
        <v>December</v>
      </c>
      <c r="U972" s="16">
        <f t="shared" si="127"/>
        <v>42758.207638888889</v>
      </c>
      <c r="V972" s="17">
        <f t="shared" si="128"/>
        <v>2017</v>
      </c>
      <c r="W972" s="17" t="str">
        <f t="shared" si="129"/>
        <v>January</v>
      </c>
    </row>
    <row r="973" spans="1:23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8276</v>
      </c>
      <c r="O973" t="s">
        <v>8278</v>
      </c>
      <c r="P973">
        <f t="shared" si="122"/>
        <v>0</v>
      </c>
      <c r="Q973">
        <f t="shared" si="123"/>
        <v>45.2</v>
      </c>
      <c r="R973" s="16">
        <f t="shared" si="124"/>
        <v>42111.709027777775</v>
      </c>
      <c r="S973" s="18">
        <f t="shared" si="125"/>
        <v>2015</v>
      </c>
      <c r="T973" s="17" t="str">
        <f t="shared" si="126"/>
        <v>April</v>
      </c>
      <c r="U973" s="16">
        <f t="shared" si="127"/>
        <v>42156.709027777775</v>
      </c>
      <c r="V973" s="17">
        <f t="shared" si="128"/>
        <v>2015</v>
      </c>
      <c r="W973" s="17" t="str">
        <f t="shared" si="129"/>
        <v>June</v>
      </c>
    </row>
    <row r="974" spans="1:23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8276</v>
      </c>
      <c r="O974" t="s">
        <v>8278</v>
      </c>
      <c r="P974">
        <f t="shared" si="122"/>
        <v>35</v>
      </c>
      <c r="Q974">
        <f t="shared" si="123"/>
        <v>153.88999999999999</v>
      </c>
      <c r="R974" s="16">
        <f t="shared" si="124"/>
        <v>41856.865717592591</v>
      </c>
      <c r="S974" s="18">
        <f t="shared" si="125"/>
        <v>2014</v>
      </c>
      <c r="T974" s="17" t="str">
        <f t="shared" si="126"/>
        <v>August</v>
      </c>
      <c r="U974" s="16">
        <f t="shared" si="127"/>
        <v>41886.290972222225</v>
      </c>
      <c r="V974" s="17">
        <f t="shared" si="128"/>
        <v>2014</v>
      </c>
      <c r="W974" s="17" t="str">
        <f t="shared" si="129"/>
        <v>September</v>
      </c>
    </row>
    <row r="975" spans="1:23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8276</v>
      </c>
      <c r="O975" t="s">
        <v>8278</v>
      </c>
      <c r="P975">
        <f t="shared" si="122"/>
        <v>2</v>
      </c>
      <c r="Q975">
        <f t="shared" si="123"/>
        <v>51.38</v>
      </c>
      <c r="R975" s="16">
        <f t="shared" si="124"/>
        <v>42257.014965277776</v>
      </c>
      <c r="S975" s="18">
        <f t="shared" si="125"/>
        <v>2015</v>
      </c>
      <c r="T975" s="17" t="str">
        <f t="shared" si="126"/>
        <v>September</v>
      </c>
      <c r="U975" s="16">
        <f t="shared" si="127"/>
        <v>42317.056631944448</v>
      </c>
      <c r="V975" s="17">
        <f t="shared" si="128"/>
        <v>2015</v>
      </c>
      <c r="W975" s="17" t="str">
        <f t="shared" si="129"/>
        <v>November</v>
      </c>
    </row>
    <row r="976" spans="1:23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8276</v>
      </c>
      <c r="O976" t="s">
        <v>8278</v>
      </c>
      <c r="P976">
        <f t="shared" si="122"/>
        <v>1</v>
      </c>
      <c r="Q976">
        <f t="shared" si="123"/>
        <v>93.33</v>
      </c>
      <c r="R976" s="16">
        <f t="shared" si="124"/>
        <v>42424.749490740738</v>
      </c>
      <c r="S976" s="18">
        <f t="shared" si="125"/>
        <v>2016</v>
      </c>
      <c r="T976" s="17" t="str">
        <f t="shared" si="126"/>
        <v>February</v>
      </c>
      <c r="U976" s="16">
        <f t="shared" si="127"/>
        <v>42454.707824074074</v>
      </c>
      <c r="V976" s="17">
        <f t="shared" si="128"/>
        <v>2016</v>
      </c>
      <c r="W976" s="17" t="str">
        <f t="shared" si="129"/>
        <v>March</v>
      </c>
    </row>
    <row r="977" spans="1:23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8276</v>
      </c>
      <c r="O977" t="s">
        <v>8278</v>
      </c>
      <c r="P977">
        <f t="shared" si="122"/>
        <v>3</v>
      </c>
      <c r="Q977">
        <f t="shared" si="123"/>
        <v>108.63</v>
      </c>
      <c r="R977" s="16">
        <f t="shared" si="124"/>
        <v>42489.696585648147</v>
      </c>
      <c r="S977" s="18">
        <f t="shared" si="125"/>
        <v>2016</v>
      </c>
      <c r="T977" s="17" t="str">
        <f t="shared" si="126"/>
        <v>April</v>
      </c>
      <c r="U977" s="16">
        <f t="shared" si="127"/>
        <v>42549.696585648147</v>
      </c>
      <c r="V977" s="17">
        <f t="shared" si="128"/>
        <v>2016</v>
      </c>
      <c r="W977" s="17" t="str">
        <f t="shared" si="129"/>
        <v>June</v>
      </c>
    </row>
    <row r="978" spans="1:23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8276</v>
      </c>
      <c r="O978" t="s">
        <v>8278</v>
      </c>
      <c r="P978">
        <f t="shared" si="122"/>
        <v>2</v>
      </c>
      <c r="Q978">
        <f t="shared" si="123"/>
        <v>160.5</v>
      </c>
      <c r="R978" s="16">
        <f t="shared" si="124"/>
        <v>42185.058993055558</v>
      </c>
      <c r="S978" s="18">
        <f t="shared" si="125"/>
        <v>2015</v>
      </c>
      <c r="T978" s="17" t="str">
        <f t="shared" si="126"/>
        <v>June</v>
      </c>
      <c r="U978" s="16">
        <f t="shared" si="127"/>
        <v>42230.058993055558</v>
      </c>
      <c r="V978" s="17">
        <f t="shared" si="128"/>
        <v>2015</v>
      </c>
      <c r="W978" s="17" t="str">
        <f t="shared" si="129"/>
        <v>August</v>
      </c>
    </row>
    <row r="979" spans="1:23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8276</v>
      </c>
      <c r="O979" t="s">
        <v>8278</v>
      </c>
      <c r="P979">
        <f t="shared" si="122"/>
        <v>34</v>
      </c>
      <c r="Q979">
        <f t="shared" si="123"/>
        <v>75.75</v>
      </c>
      <c r="R979" s="16">
        <f t="shared" si="124"/>
        <v>42391.942094907412</v>
      </c>
      <c r="S979" s="18">
        <f t="shared" si="125"/>
        <v>2016</v>
      </c>
      <c r="T979" s="17" t="str">
        <f t="shared" si="126"/>
        <v>January</v>
      </c>
      <c r="U979" s="16">
        <f t="shared" si="127"/>
        <v>42421.942094907412</v>
      </c>
      <c r="V979" s="17">
        <f t="shared" si="128"/>
        <v>2016</v>
      </c>
      <c r="W979" s="17" t="str">
        <f t="shared" si="129"/>
        <v>February</v>
      </c>
    </row>
    <row r="980" spans="1:23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8276</v>
      </c>
      <c r="O980" t="s">
        <v>8278</v>
      </c>
      <c r="P980">
        <f t="shared" si="122"/>
        <v>56</v>
      </c>
      <c r="Q980">
        <f t="shared" si="123"/>
        <v>790.84</v>
      </c>
      <c r="R980" s="16">
        <f t="shared" si="124"/>
        <v>42395.309039351851</v>
      </c>
      <c r="S980" s="18">
        <f t="shared" si="125"/>
        <v>2016</v>
      </c>
      <c r="T980" s="17" t="str">
        <f t="shared" si="126"/>
        <v>January</v>
      </c>
      <c r="U980" s="16">
        <f t="shared" si="127"/>
        <v>42425.309039351851</v>
      </c>
      <c r="V980" s="17">
        <f t="shared" si="128"/>
        <v>2016</v>
      </c>
      <c r="W980" s="17" t="str">
        <f t="shared" si="129"/>
        <v>February</v>
      </c>
    </row>
    <row r="981" spans="1:23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8276</v>
      </c>
      <c r="O981" t="s">
        <v>8278</v>
      </c>
      <c r="P981">
        <f t="shared" si="122"/>
        <v>83</v>
      </c>
      <c r="Q981">
        <f t="shared" si="123"/>
        <v>301.94</v>
      </c>
      <c r="R981" s="16">
        <f t="shared" si="124"/>
        <v>42506.416990740734</v>
      </c>
      <c r="S981" s="18">
        <f t="shared" si="125"/>
        <v>2016</v>
      </c>
      <c r="T981" s="17" t="str">
        <f t="shared" si="126"/>
        <v>May</v>
      </c>
      <c r="U981" s="16">
        <f t="shared" si="127"/>
        <v>42541.790972222225</v>
      </c>
      <c r="V981" s="17">
        <f t="shared" si="128"/>
        <v>2016</v>
      </c>
      <c r="W981" s="17" t="str">
        <f t="shared" si="129"/>
        <v>June</v>
      </c>
    </row>
    <row r="982" spans="1:23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8276</v>
      </c>
      <c r="O982" t="s">
        <v>8278</v>
      </c>
      <c r="P982">
        <f t="shared" si="122"/>
        <v>15</v>
      </c>
      <c r="Q982">
        <f t="shared" si="123"/>
        <v>47.94</v>
      </c>
      <c r="R982" s="16">
        <f t="shared" si="124"/>
        <v>41928.904189814813</v>
      </c>
      <c r="S982" s="18">
        <f t="shared" si="125"/>
        <v>2014</v>
      </c>
      <c r="T982" s="17" t="str">
        <f t="shared" si="126"/>
        <v>October</v>
      </c>
      <c r="U982" s="16">
        <f t="shared" si="127"/>
        <v>41973.945856481485</v>
      </c>
      <c r="V982" s="17">
        <f t="shared" si="128"/>
        <v>2014</v>
      </c>
      <c r="W982" s="17" t="str">
        <f t="shared" si="129"/>
        <v>November</v>
      </c>
    </row>
    <row r="983" spans="1:23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8276</v>
      </c>
      <c r="O983" t="s">
        <v>8278</v>
      </c>
      <c r="P983">
        <f t="shared" si="122"/>
        <v>0</v>
      </c>
      <c r="Q983">
        <f t="shared" si="123"/>
        <v>2.75</v>
      </c>
      <c r="R983" s="16">
        <f t="shared" si="124"/>
        <v>41830.947013888886</v>
      </c>
      <c r="S983" s="18">
        <f t="shared" si="125"/>
        <v>2014</v>
      </c>
      <c r="T983" s="17" t="str">
        <f t="shared" si="126"/>
        <v>July</v>
      </c>
      <c r="U983" s="16">
        <f t="shared" si="127"/>
        <v>41860.947013888886</v>
      </c>
      <c r="V983" s="17">
        <f t="shared" si="128"/>
        <v>2014</v>
      </c>
      <c r="W983" s="17" t="str">
        <f t="shared" si="129"/>
        <v>August</v>
      </c>
    </row>
    <row r="984" spans="1:23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8276</v>
      </c>
      <c r="O984" t="s">
        <v>8278</v>
      </c>
      <c r="P984">
        <f t="shared" si="122"/>
        <v>0</v>
      </c>
      <c r="Q984">
        <f t="shared" si="123"/>
        <v>1</v>
      </c>
      <c r="R984" s="16">
        <f t="shared" si="124"/>
        <v>42615.753310185188</v>
      </c>
      <c r="S984" s="18">
        <f t="shared" si="125"/>
        <v>2016</v>
      </c>
      <c r="T984" s="17" t="str">
        <f t="shared" si="126"/>
        <v>September</v>
      </c>
      <c r="U984" s="16">
        <f t="shared" si="127"/>
        <v>42645.753310185188</v>
      </c>
      <c r="V984" s="17">
        <f t="shared" si="128"/>
        <v>2016</v>
      </c>
      <c r="W984" s="17" t="str">
        <f t="shared" si="129"/>
        <v>October</v>
      </c>
    </row>
    <row r="985" spans="1:23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8276</v>
      </c>
      <c r="O985" t="s">
        <v>8278</v>
      </c>
      <c r="P985">
        <f t="shared" si="122"/>
        <v>30</v>
      </c>
      <c r="Q985">
        <f t="shared" si="123"/>
        <v>171.79</v>
      </c>
      <c r="R985" s="16">
        <f t="shared" si="124"/>
        <v>42574.667650462965</v>
      </c>
      <c r="S985" s="18">
        <f t="shared" si="125"/>
        <v>2016</v>
      </c>
      <c r="T985" s="17" t="str">
        <f t="shared" si="126"/>
        <v>July</v>
      </c>
      <c r="U985" s="16">
        <f t="shared" si="127"/>
        <v>42605.870833333334</v>
      </c>
      <c r="V985" s="17">
        <f t="shared" si="128"/>
        <v>2016</v>
      </c>
      <c r="W985" s="17" t="str">
        <f t="shared" si="129"/>
        <v>August</v>
      </c>
    </row>
    <row r="986" spans="1:23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8276</v>
      </c>
      <c r="O986" t="s">
        <v>8278</v>
      </c>
      <c r="P986">
        <f t="shared" si="122"/>
        <v>1</v>
      </c>
      <c r="Q986">
        <f t="shared" si="123"/>
        <v>35.33</v>
      </c>
      <c r="R986" s="16">
        <f t="shared" si="124"/>
        <v>42061.11583333333</v>
      </c>
      <c r="S986" s="18">
        <f t="shared" si="125"/>
        <v>2015</v>
      </c>
      <c r="T986" s="17" t="str">
        <f t="shared" si="126"/>
        <v>February</v>
      </c>
      <c r="U986" s="16">
        <f t="shared" si="127"/>
        <v>42091.074166666673</v>
      </c>
      <c r="V986" s="17">
        <f t="shared" si="128"/>
        <v>2015</v>
      </c>
      <c r="W986" s="17" t="str">
        <f t="shared" si="129"/>
        <v>March</v>
      </c>
    </row>
    <row r="987" spans="1:23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8276</v>
      </c>
      <c r="O987" t="s">
        <v>8278</v>
      </c>
      <c r="P987">
        <f t="shared" si="122"/>
        <v>6</v>
      </c>
      <c r="Q987">
        <f t="shared" si="123"/>
        <v>82.09</v>
      </c>
      <c r="R987" s="16">
        <f t="shared" si="124"/>
        <v>42339.967708333337</v>
      </c>
      <c r="S987" s="18">
        <f t="shared" si="125"/>
        <v>2015</v>
      </c>
      <c r="T987" s="17" t="str">
        <f t="shared" si="126"/>
        <v>December</v>
      </c>
      <c r="U987" s="16">
        <f t="shared" si="127"/>
        <v>42369.958333333328</v>
      </c>
      <c r="V987" s="17">
        <f t="shared" si="128"/>
        <v>2015</v>
      </c>
      <c r="W987" s="17" t="str">
        <f t="shared" si="129"/>
        <v>December</v>
      </c>
    </row>
    <row r="988" spans="1:23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8276</v>
      </c>
      <c r="O988" t="s">
        <v>8278</v>
      </c>
      <c r="P988">
        <f t="shared" si="122"/>
        <v>13</v>
      </c>
      <c r="Q988">
        <f t="shared" si="123"/>
        <v>110.87</v>
      </c>
      <c r="R988" s="16">
        <f t="shared" si="124"/>
        <v>42324.767361111109</v>
      </c>
      <c r="S988" s="18">
        <f t="shared" si="125"/>
        <v>2015</v>
      </c>
      <c r="T988" s="17" t="str">
        <f t="shared" si="126"/>
        <v>November</v>
      </c>
      <c r="U988" s="16">
        <f t="shared" si="127"/>
        <v>42379</v>
      </c>
      <c r="V988" s="17">
        <f t="shared" si="128"/>
        <v>2016</v>
      </c>
      <c r="W988" s="17" t="str">
        <f t="shared" si="129"/>
        <v>January</v>
      </c>
    </row>
    <row r="989" spans="1:23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8276</v>
      </c>
      <c r="O989" t="s">
        <v>8278</v>
      </c>
      <c r="P989">
        <f t="shared" si="122"/>
        <v>13</v>
      </c>
      <c r="Q989">
        <f t="shared" si="123"/>
        <v>161.22</v>
      </c>
      <c r="R989" s="16">
        <f t="shared" si="124"/>
        <v>41773.294560185182</v>
      </c>
      <c r="S989" s="18">
        <f t="shared" si="125"/>
        <v>2014</v>
      </c>
      <c r="T989" s="17" t="str">
        <f t="shared" si="126"/>
        <v>May</v>
      </c>
      <c r="U989" s="16">
        <f t="shared" si="127"/>
        <v>41813.294560185182</v>
      </c>
      <c r="V989" s="17">
        <f t="shared" si="128"/>
        <v>2014</v>
      </c>
      <c r="W989" s="17" t="str">
        <f t="shared" si="129"/>
        <v>June</v>
      </c>
    </row>
    <row r="990" spans="1:23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8276</v>
      </c>
      <c r="O990" t="s">
        <v>8278</v>
      </c>
      <c r="P990">
        <f t="shared" si="122"/>
        <v>0</v>
      </c>
      <c r="Q990" t="e">
        <f t="shared" si="123"/>
        <v>#DIV/0!</v>
      </c>
      <c r="R990" s="16">
        <f t="shared" si="124"/>
        <v>42614.356770833328</v>
      </c>
      <c r="S990" s="18">
        <f t="shared" si="125"/>
        <v>2016</v>
      </c>
      <c r="T990" s="17" t="str">
        <f t="shared" si="126"/>
        <v>September</v>
      </c>
      <c r="U990" s="16">
        <f t="shared" si="127"/>
        <v>42644.356770833328</v>
      </c>
      <c r="V990" s="17">
        <f t="shared" si="128"/>
        <v>2016</v>
      </c>
      <c r="W990" s="17" t="str">
        <f t="shared" si="129"/>
        <v>October</v>
      </c>
    </row>
    <row r="991" spans="1:23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8276</v>
      </c>
      <c r="O991" t="s">
        <v>8278</v>
      </c>
      <c r="P991">
        <f t="shared" si="122"/>
        <v>17</v>
      </c>
      <c r="Q991">
        <f t="shared" si="123"/>
        <v>52.41</v>
      </c>
      <c r="R991" s="16">
        <f t="shared" si="124"/>
        <v>42611.933969907404</v>
      </c>
      <c r="S991" s="18">
        <f t="shared" si="125"/>
        <v>2016</v>
      </c>
      <c r="T991" s="17" t="str">
        <f t="shared" si="126"/>
        <v>August</v>
      </c>
      <c r="U991" s="16">
        <f t="shared" si="127"/>
        <v>42641.933969907404</v>
      </c>
      <c r="V991" s="17">
        <f t="shared" si="128"/>
        <v>2016</v>
      </c>
      <c r="W991" s="17" t="str">
        <f t="shared" si="129"/>
        <v>September</v>
      </c>
    </row>
    <row r="992" spans="1:23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8276</v>
      </c>
      <c r="O992" t="s">
        <v>8278</v>
      </c>
      <c r="P992">
        <f t="shared" si="122"/>
        <v>0</v>
      </c>
      <c r="Q992">
        <f t="shared" si="123"/>
        <v>13</v>
      </c>
      <c r="R992" s="16">
        <f t="shared" si="124"/>
        <v>41855.784305555557</v>
      </c>
      <c r="S992" s="18">
        <f t="shared" si="125"/>
        <v>2014</v>
      </c>
      <c r="T992" s="17" t="str">
        <f t="shared" si="126"/>
        <v>August</v>
      </c>
      <c r="U992" s="16">
        <f t="shared" si="127"/>
        <v>41885.784305555557</v>
      </c>
      <c r="V992" s="17">
        <f t="shared" si="128"/>
        <v>2014</v>
      </c>
      <c r="W992" s="17" t="str">
        <f t="shared" si="129"/>
        <v>September</v>
      </c>
    </row>
    <row r="993" spans="1:23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8276</v>
      </c>
      <c r="O993" t="s">
        <v>8278</v>
      </c>
      <c r="P993">
        <f t="shared" si="122"/>
        <v>4</v>
      </c>
      <c r="Q993">
        <f t="shared" si="123"/>
        <v>30.29</v>
      </c>
      <c r="R993" s="16">
        <f t="shared" si="124"/>
        <v>42538.75680555556</v>
      </c>
      <c r="S993" s="18">
        <f t="shared" si="125"/>
        <v>2016</v>
      </c>
      <c r="T993" s="17" t="str">
        <f t="shared" si="126"/>
        <v>June</v>
      </c>
      <c r="U993" s="16">
        <f t="shared" si="127"/>
        <v>42563.785416666666</v>
      </c>
      <c r="V993" s="17">
        <f t="shared" si="128"/>
        <v>2016</v>
      </c>
      <c r="W993" s="17" t="str">
        <f t="shared" si="129"/>
        <v>July</v>
      </c>
    </row>
    <row r="994" spans="1:23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8276</v>
      </c>
      <c r="O994" t="s">
        <v>8278</v>
      </c>
      <c r="P994">
        <f t="shared" si="122"/>
        <v>0</v>
      </c>
      <c r="Q994">
        <f t="shared" si="123"/>
        <v>116.75</v>
      </c>
      <c r="R994" s="16">
        <f t="shared" si="124"/>
        <v>42437.924988425926</v>
      </c>
      <c r="S994" s="18">
        <f t="shared" si="125"/>
        <v>2016</v>
      </c>
      <c r="T994" s="17" t="str">
        <f t="shared" si="126"/>
        <v>March</v>
      </c>
      <c r="U994" s="16">
        <f t="shared" si="127"/>
        <v>42497.883321759262</v>
      </c>
      <c r="V994" s="17">
        <f t="shared" si="128"/>
        <v>2016</v>
      </c>
      <c r="W994" s="17" t="str">
        <f t="shared" si="129"/>
        <v>May</v>
      </c>
    </row>
    <row r="995" spans="1:23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8276</v>
      </c>
      <c r="O995" t="s">
        <v>8278</v>
      </c>
      <c r="P995">
        <f t="shared" si="122"/>
        <v>25</v>
      </c>
      <c r="Q995">
        <f t="shared" si="123"/>
        <v>89.6</v>
      </c>
      <c r="R995" s="16">
        <f t="shared" si="124"/>
        <v>42652.964907407411</v>
      </c>
      <c r="S995" s="18">
        <f t="shared" si="125"/>
        <v>2016</v>
      </c>
      <c r="T995" s="17" t="str">
        <f t="shared" si="126"/>
        <v>October</v>
      </c>
      <c r="U995" s="16">
        <f t="shared" si="127"/>
        <v>42686.208333333328</v>
      </c>
      <c r="V995" s="17">
        <f t="shared" si="128"/>
        <v>2016</v>
      </c>
      <c r="W995" s="17" t="str">
        <f t="shared" si="129"/>
        <v>November</v>
      </c>
    </row>
    <row r="996" spans="1:23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8276</v>
      </c>
      <c r="O996" t="s">
        <v>8278</v>
      </c>
      <c r="P996">
        <f t="shared" si="122"/>
        <v>2</v>
      </c>
      <c r="Q996">
        <f t="shared" si="123"/>
        <v>424.45</v>
      </c>
      <c r="R996" s="16">
        <f t="shared" si="124"/>
        <v>41921.263078703705</v>
      </c>
      <c r="S996" s="18">
        <f t="shared" si="125"/>
        <v>2014</v>
      </c>
      <c r="T996" s="17" t="str">
        <f t="shared" si="126"/>
        <v>October</v>
      </c>
      <c r="U996" s="16">
        <f t="shared" si="127"/>
        <v>41973.957638888889</v>
      </c>
      <c r="V996" s="17">
        <f t="shared" si="128"/>
        <v>2014</v>
      </c>
      <c r="W996" s="17" t="str">
        <f t="shared" si="129"/>
        <v>November</v>
      </c>
    </row>
    <row r="997" spans="1:23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8276</v>
      </c>
      <c r="O997" t="s">
        <v>8278</v>
      </c>
      <c r="P997">
        <f t="shared" si="122"/>
        <v>7</v>
      </c>
      <c r="Q997">
        <f t="shared" si="123"/>
        <v>80.67</v>
      </c>
      <c r="R997" s="16">
        <f t="shared" si="124"/>
        <v>41947.940740740742</v>
      </c>
      <c r="S997" s="18">
        <f t="shared" si="125"/>
        <v>2014</v>
      </c>
      <c r="T997" s="17" t="str">
        <f t="shared" si="126"/>
        <v>November</v>
      </c>
      <c r="U997" s="16">
        <f t="shared" si="127"/>
        <v>41972.666666666672</v>
      </c>
      <c r="V997" s="17">
        <f t="shared" si="128"/>
        <v>2014</v>
      </c>
      <c r="W997" s="17" t="str">
        <f t="shared" si="129"/>
        <v>November</v>
      </c>
    </row>
    <row r="998" spans="1:23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8276</v>
      </c>
      <c r="O998" t="s">
        <v>8278</v>
      </c>
      <c r="P998">
        <f t="shared" si="122"/>
        <v>2</v>
      </c>
      <c r="Q998">
        <f t="shared" si="123"/>
        <v>13</v>
      </c>
      <c r="R998" s="16">
        <f t="shared" si="124"/>
        <v>41817.866435185184</v>
      </c>
      <c r="S998" s="18">
        <f t="shared" si="125"/>
        <v>2014</v>
      </c>
      <c r="T998" s="17" t="str">
        <f t="shared" si="126"/>
        <v>June</v>
      </c>
      <c r="U998" s="16">
        <f t="shared" si="127"/>
        <v>41847.643750000003</v>
      </c>
      <c r="V998" s="17">
        <f t="shared" si="128"/>
        <v>2014</v>
      </c>
      <c r="W998" s="17" t="str">
        <f t="shared" si="129"/>
        <v>July</v>
      </c>
    </row>
    <row r="999" spans="1:23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8276</v>
      </c>
      <c r="O999" t="s">
        <v>8278</v>
      </c>
      <c r="P999">
        <f t="shared" si="122"/>
        <v>1</v>
      </c>
      <c r="Q999">
        <f t="shared" si="123"/>
        <v>8.1300000000000008</v>
      </c>
      <c r="R999" s="16">
        <f t="shared" si="124"/>
        <v>41941.10297453704</v>
      </c>
      <c r="S999" s="18">
        <f t="shared" si="125"/>
        <v>2014</v>
      </c>
      <c r="T999" s="17" t="str">
        <f t="shared" si="126"/>
        <v>October</v>
      </c>
      <c r="U999" s="16">
        <f t="shared" si="127"/>
        <v>41971.144641203704</v>
      </c>
      <c r="V999" s="17">
        <f t="shared" si="128"/>
        <v>2014</v>
      </c>
      <c r="W999" s="17" t="str">
        <f t="shared" si="129"/>
        <v>November</v>
      </c>
    </row>
    <row r="1000" spans="1:23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8276</v>
      </c>
      <c r="O1000" t="s">
        <v>8278</v>
      </c>
      <c r="P1000">
        <f t="shared" si="122"/>
        <v>59</v>
      </c>
      <c r="Q1000">
        <f t="shared" si="123"/>
        <v>153.43</v>
      </c>
      <c r="R1000" s="16">
        <f t="shared" si="124"/>
        <v>42282.168993055559</v>
      </c>
      <c r="S1000" s="18">
        <f t="shared" si="125"/>
        <v>2015</v>
      </c>
      <c r="T1000" s="17" t="str">
        <f t="shared" si="126"/>
        <v>October</v>
      </c>
      <c r="U1000" s="16">
        <f t="shared" si="127"/>
        <v>42327.210659722223</v>
      </c>
      <c r="V1000" s="17">
        <f t="shared" si="128"/>
        <v>2015</v>
      </c>
      <c r="W1000" s="17" t="str">
        <f t="shared" si="129"/>
        <v>November</v>
      </c>
    </row>
    <row r="1001" spans="1:23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8276</v>
      </c>
      <c r="O1001" t="s">
        <v>8278</v>
      </c>
      <c r="P1001">
        <f t="shared" si="122"/>
        <v>8</v>
      </c>
      <c r="Q1001">
        <f t="shared" si="123"/>
        <v>292.08</v>
      </c>
      <c r="R1001" s="16">
        <f t="shared" si="124"/>
        <v>41926.29965277778</v>
      </c>
      <c r="S1001" s="18">
        <f t="shared" si="125"/>
        <v>2014</v>
      </c>
      <c r="T1001" s="17" t="str">
        <f t="shared" si="126"/>
        <v>October</v>
      </c>
      <c r="U1001" s="16">
        <f t="shared" si="127"/>
        <v>41956.334722222222</v>
      </c>
      <c r="V1001" s="17">
        <f t="shared" si="128"/>
        <v>2014</v>
      </c>
      <c r="W1001" s="17" t="str">
        <f t="shared" si="129"/>
        <v>November</v>
      </c>
    </row>
    <row r="1002" spans="1:23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8276</v>
      </c>
      <c r="O1002" t="s">
        <v>8278</v>
      </c>
      <c r="P1002">
        <f t="shared" si="122"/>
        <v>2</v>
      </c>
      <c r="Q1002">
        <f t="shared" si="123"/>
        <v>3304</v>
      </c>
      <c r="R1002" s="16">
        <f t="shared" si="124"/>
        <v>42749.059722222228</v>
      </c>
      <c r="S1002" s="18">
        <f t="shared" si="125"/>
        <v>2017</v>
      </c>
      <c r="T1002" s="17" t="str">
        <f t="shared" si="126"/>
        <v>January</v>
      </c>
      <c r="U1002" s="16">
        <f t="shared" si="127"/>
        <v>42809.018055555556</v>
      </c>
      <c r="V1002" s="17">
        <f t="shared" si="128"/>
        <v>2017</v>
      </c>
      <c r="W1002" s="17" t="str">
        <f t="shared" si="129"/>
        <v>March</v>
      </c>
    </row>
    <row r="1003" spans="1:23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8276</v>
      </c>
      <c r="O1003" t="s">
        <v>8278</v>
      </c>
      <c r="P1003">
        <f t="shared" si="122"/>
        <v>104</v>
      </c>
      <c r="Q1003">
        <f t="shared" si="123"/>
        <v>1300</v>
      </c>
      <c r="R1003" s="16">
        <f t="shared" si="124"/>
        <v>42720.720057870371</v>
      </c>
      <c r="S1003" s="18">
        <f t="shared" si="125"/>
        <v>2016</v>
      </c>
      <c r="T1003" s="17" t="str">
        <f t="shared" si="126"/>
        <v>December</v>
      </c>
      <c r="U1003" s="16">
        <f t="shared" si="127"/>
        <v>42765.720057870371</v>
      </c>
      <c r="V1003" s="17">
        <f t="shared" si="128"/>
        <v>2017</v>
      </c>
      <c r="W1003" s="17" t="str">
        <f t="shared" si="129"/>
        <v>January</v>
      </c>
    </row>
    <row r="1004" spans="1:23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8276</v>
      </c>
      <c r="O1004" t="s">
        <v>8278</v>
      </c>
      <c r="P1004">
        <f t="shared" si="122"/>
        <v>30</v>
      </c>
      <c r="Q1004">
        <f t="shared" si="123"/>
        <v>134.55000000000001</v>
      </c>
      <c r="R1004" s="16">
        <f t="shared" si="124"/>
        <v>42325.684189814812</v>
      </c>
      <c r="S1004" s="18">
        <f t="shared" si="125"/>
        <v>2015</v>
      </c>
      <c r="T1004" s="17" t="str">
        <f t="shared" si="126"/>
        <v>November</v>
      </c>
      <c r="U1004" s="16">
        <f t="shared" si="127"/>
        <v>42355.249305555553</v>
      </c>
      <c r="V1004" s="17">
        <f t="shared" si="128"/>
        <v>2015</v>
      </c>
      <c r="W1004" s="17" t="str">
        <f t="shared" si="129"/>
        <v>December</v>
      </c>
    </row>
    <row r="1005" spans="1:23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8276</v>
      </c>
      <c r="O1005" t="s">
        <v>8278</v>
      </c>
      <c r="P1005">
        <f t="shared" si="122"/>
        <v>16</v>
      </c>
      <c r="Q1005">
        <f t="shared" si="123"/>
        <v>214.07</v>
      </c>
      <c r="R1005" s="16">
        <f t="shared" si="124"/>
        <v>42780.709039351852</v>
      </c>
      <c r="S1005" s="18">
        <f t="shared" si="125"/>
        <v>2017</v>
      </c>
      <c r="T1005" s="17" t="str">
        <f t="shared" si="126"/>
        <v>February</v>
      </c>
      <c r="U1005" s="16">
        <f t="shared" si="127"/>
        <v>42810.667372685188</v>
      </c>
      <c r="V1005" s="17">
        <f t="shared" si="128"/>
        <v>2017</v>
      </c>
      <c r="W1005" s="17" t="str">
        <f t="shared" si="129"/>
        <v>March</v>
      </c>
    </row>
    <row r="1006" spans="1:23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8276</v>
      </c>
      <c r="O1006" t="s">
        <v>8278</v>
      </c>
      <c r="P1006">
        <f t="shared" si="122"/>
        <v>82</v>
      </c>
      <c r="Q1006">
        <f t="shared" si="123"/>
        <v>216.34</v>
      </c>
      <c r="R1006" s="16">
        <f t="shared" si="124"/>
        <v>42388.708645833336</v>
      </c>
      <c r="S1006" s="18">
        <f t="shared" si="125"/>
        <v>2016</v>
      </c>
      <c r="T1006" s="17" t="str">
        <f t="shared" si="126"/>
        <v>January</v>
      </c>
      <c r="U1006" s="16">
        <f t="shared" si="127"/>
        <v>42418.708645833336</v>
      </c>
      <c r="V1006" s="17">
        <f t="shared" si="128"/>
        <v>2016</v>
      </c>
      <c r="W1006" s="17" t="str">
        <f t="shared" si="129"/>
        <v>February</v>
      </c>
    </row>
    <row r="1007" spans="1:23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8276</v>
      </c>
      <c r="O1007" t="s">
        <v>8278</v>
      </c>
      <c r="P1007">
        <f t="shared" si="122"/>
        <v>75</v>
      </c>
      <c r="Q1007">
        <f t="shared" si="123"/>
        <v>932.31</v>
      </c>
      <c r="R1007" s="16">
        <f t="shared" si="124"/>
        <v>42276.624803240738</v>
      </c>
      <c r="S1007" s="18">
        <f t="shared" si="125"/>
        <v>2015</v>
      </c>
      <c r="T1007" s="17" t="str">
        <f t="shared" si="126"/>
        <v>September</v>
      </c>
      <c r="U1007" s="16">
        <f t="shared" si="127"/>
        <v>42307.624803240738</v>
      </c>
      <c r="V1007" s="17">
        <f t="shared" si="128"/>
        <v>2015</v>
      </c>
      <c r="W1007" s="17" t="str">
        <f t="shared" si="129"/>
        <v>October</v>
      </c>
    </row>
    <row r="1008" spans="1:23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8276</v>
      </c>
      <c r="O1008" t="s">
        <v>8278</v>
      </c>
      <c r="P1008">
        <f t="shared" si="122"/>
        <v>6</v>
      </c>
      <c r="Q1008">
        <f t="shared" si="123"/>
        <v>29.25</v>
      </c>
      <c r="R1008" s="16">
        <f t="shared" si="124"/>
        <v>41977.040185185186</v>
      </c>
      <c r="S1008" s="18">
        <f t="shared" si="125"/>
        <v>2014</v>
      </c>
      <c r="T1008" s="17" t="str">
        <f t="shared" si="126"/>
        <v>December</v>
      </c>
      <c r="U1008" s="16">
        <f t="shared" si="127"/>
        <v>41985.299305555556</v>
      </c>
      <c r="V1008" s="17">
        <f t="shared" si="128"/>
        <v>2014</v>
      </c>
      <c r="W1008" s="17" t="str">
        <f t="shared" si="129"/>
        <v>December</v>
      </c>
    </row>
    <row r="1009" spans="1:23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8276</v>
      </c>
      <c r="O1009" t="s">
        <v>8278</v>
      </c>
      <c r="P1009">
        <f t="shared" si="122"/>
        <v>44</v>
      </c>
      <c r="Q1009">
        <f t="shared" si="123"/>
        <v>174.95</v>
      </c>
      <c r="R1009" s="16">
        <f t="shared" si="124"/>
        <v>42676.583599537036</v>
      </c>
      <c r="S1009" s="18">
        <f t="shared" si="125"/>
        <v>2016</v>
      </c>
      <c r="T1009" s="17" t="str">
        <f t="shared" si="126"/>
        <v>November</v>
      </c>
      <c r="U1009" s="16">
        <f t="shared" si="127"/>
        <v>42718.6252662037</v>
      </c>
      <c r="V1009" s="17">
        <f t="shared" si="128"/>
        <v>2016</v>
      </c>
      <c r="W1009" s="17" t="str">
        <f t="shared" si="129"/>
        <v>December</v>
      </c>
    </row>
    <row r="1010" spans="1:23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8276</v>
      </c>
      <c r="O1010" t="s">
        <v>8278</v>
      </c>
      <c r="P1010">
        <f t="shared" si="122"/>
        <v>0</v>
      </c>
      <c r="Q1010">
        <f t="shared" si="123"/>
        <v>250</v>
      </c>
      <c r="R1010" s="16">
        <f t="shared" si="124"/>
        <v>42702.809201388889</v>
      </c>
      <c r="S1010" s="18">
        <f t="shared" si="125"/>
        <v>2016</v>
      </c>
      <c r="T1010" s="17" t="str">
        <f t="shared" si="126"/>
        <v>November</v>
      </c>
      <c r="U1010" s="16">
        <f t="shared" si="127"/>
        <v>42732.809201388889</v>
      </c>
      <c r="V1010" s="17">
        <f t="shared" si="128"/>
        <v>2016</v>
      </c>
      <c r="W1010" s="17" t="str">
        <f t="shared" si="129"/>
        <v>December</v>
      </c>
    </row>
    <row r="1011" spans="1:23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8276</v>
      </c>
      <c r="O1011" t="s">
        <v>8278</v>
      </c>
      <c r="P1011">
        <f t="shared" si="122"/>
        <v>13</v>
      </c>
      <c r="Q1011">
        <f t="shared" si="123"/>
        <v>65</v>
      </c>
      <c r="R1011" s="16">
        <f t="shared" si="124"/>
        <v>42510.604699074072</v>
      </c>
      <c r="S1011" s="18">
        <f t="shared" si="125"/>
        <v>2016</v>
      </c>
      <c r="T1011" s="17" t="str">
        <f t="shared" si="126"/>
        <v>May</v>
      </c>
      <c r="U1011" s="16">
        <f t="shared" si="127"/>
        <v>42540.604699074072</v>
      </c>
      <c r="V1011" s="17">
        <f t="shared" si="128"/>
        <v>2016</v>
      </c>
      <c r="W1011" s="17" t="str">
        <f t="shared" si="129"/>
        <v>June</v>
      </c>
    </row>
    <row r="1012" spans="1:23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8276</v>
      </c>
      <c r="O1012" t="s">
        <v>8278</v>
      </c>
      <c r="P1012">
        <f t="shared" si="122"/>
        <v>0</v>
      </c>
      <c r="Q1012">
        <f t="shared" si="123"/>
        <v>55</v>
      </c>
      <c r="R1012" s="16">
        <f t="shared" si="124"/>
        <v>42561.829421296294</v>
      </c>
      <c r="S1012" s="18">
        <f t="shared" si="125"/>
        <v>2016</v>
      </c>
      <c r="T1012" s="17" t="str">
        <f t="shared" si="126"/>
        <v>July</v>
      </c>
      <c r="U1012" s="16">
        <f t="shared" si="127"/>
        <v>42618.124305555553</v>
      </c>
      <c r="V1012" s="17">
        <f t="shared" si="128"/>
        <v>2016</v>
      </c>
      <c r="W1012" s="17" t="str">
        <f t="shared" si="129"/>
        <v>September</v>
      </c>
    </row>
    <row r="1013" spans="1:23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8276</v>
      </c>
      <c r="O1013" t="s">
        <v>8278</v>
      </c>
      <c r="P1013">
        <f t="shared" si="122"/>
        <v>0</v>
      </c>
      <c r="Q1013">
        <f t="shared" si="123"/>
        <v>75</v>
      </c>
      <c r="R1013" s="16">
        <f t="shared" si="124"/>
        <v>41946.898090277777</v>
      </c>
      <c r="S1013" s="18">
        <f t="shared" si="125"/>
        <v>2014</v>
      </c>
      <c r="T1013" s="17" t="str">
        <f t="shared" si="126"/>
        <v>November</v>
      </c>
      <c r="U1013" s="16">
        <f t="shared" si="127"/>
        <v>41991.898090277777</v>
      </c>
      <c r="V1013" s="17">
        <f t="shared" si="128"/>
        <v>2014</v>
      </c>
      <c r="W1013" s="17" t="str">
        <f t="shared" si="129"/>
        <v>December</v>
      </c>
    </row>
    <row r="1014" spans="1:23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8276</v>
      </c>
      <c r="O1014" t="s">
        <v>8278</v>
      </c>
      <c r="P1014">
        <f t="shared" si="122"/>
        <v>21535</v>
      </c>
      <c r="Q1014">
        <f t="shared" si="123"/>
        <v>1389.36</v>
      </c>
      <c r="R1014" s="16">
        <f t="shared" si="124"/>
        <v>42714.440416666665</v>
      </c>
      <c r="S1014" s="18">
        <f t="shared" si="125"/>
        <v>2016</v>
      </c>
      <c r="T1014" s="17" t="str">
        <f t="shared" si="126"/>
        <v>December</v>
      </c>
      <c r="U1014" s="16">
        <f t="shared" si="127"/>
        <v>42759.440416666665</v>
      </c>
      <c r="V1014" s="17">
        <f t="shared" si="128"/>
        <v>2017</v>
      </c>
      <c r="W1014" s="17" t="str">
        <f t="shared" si="129"/>
        <v>January</v>
      </c>
    </row>
    <row r="1015" spans="1:23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8276</v>
      </c>
      <c r="O1015" t="s">
        <v>8278</v>
      </c>
      <c r="P1015">
        <f t="shared" si="122"/>
        <v>35</v>
      </c>
      <c r="Q1015">
        <f t="shared" si="123"/>
        <v>95.91</v>
      </c>
      <c r="R1015" s="16">
        <f t="shared" si="124"/>
        <v>42339.833981481483</v>
      </c>
      <c r="S1015" s="18">
        <f t="shared" si="125"/>
        <v>2015</v>
      </c>
      <c r="T1015" s="17" t="str">
        <f t="shared" si="126"/>
        <v>December</v>
      </c>
      <c r="U1015" s="16">
        <f t="shared" si="127"/>
        <v>42367.833333333328</v>
      </c>
      <c r="V1015" s="17">
        <f t="shared" si="128"/>
        <v>2015</v>
      </c>
      <c r="W1015" s="17" t="str">
        <f t="shared" si="129"/>
        <v>December</v>
      </c>
    </row>
    <row r="1016" spans="1:23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8276</v>
      </c>
      <c r="O1016" t="s">
        <v>8278</v>
      </c>
      <c r="P1016">
        <f t="shared" si="122"/>
        <v>31</v>
      </c>
      <c r="Q1016">
        <f t="shared" si="123"/>
        <v>191.25</v>
      </c>
      <c r="R1016" s="16">
        <f t="shared" si="124"/>
        <v>41955.002488425926</v>
      </c>
      <c r="S1016" s="18">
        <f t="shared" si="125"/>
        <v>2014</v>
      </c>
      <c r="T1016" s="17" t="str">
        <f t="shared" si="126"/>
        <v>November</v>
      </c>
      <c r="U1016" s="16">
        <f t="shared" si="127"/>
        <v>42005.002488425926</v>
      </c>
      <c r="V1016" s="17">
        <f t="shared" si="128"/>
        <v>2015</v>
      </c>
      <c r="W1016" s="17" t="str">
        <f t="shared" si="129"/>
        <v>January</v>
      </c>
    </row>
    <row r="1017" spans="1:23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8276</v>
      </c>
      <c r="O1017" t="s">
        <v>8278</v>
      </c>
      <c r="P1017">
        <f t="shared" si="122"/>
        <v>3</v>
      </c>
      <c r="Q1017">
        <f t="shared" si="123"/>
        <v>40</v>
      </c>
      <c r="R1017" s="16">
        <f t="shared" si="124"/>
        <v>42303.878414351857</v>
      </c>
      <c r="S1017" s="18">
        <f t="shared" si="125"/>
        <v>2015</v>
      </c>
      <c r="T1017" s="17" t="str">
        <f t="shared" si="126"/>
        <v>October</v>
      </c>
      <c r="U1017" s="16">
        <f t="shared" si="127"/>
        <v>42333.920081018514</v>
      </c>
      <c r="V1017" s="17">
        <f t="shared" si="128"/>
        <v>2015</v>
      </c>
      <c r="W1017" s="17" t="str">
        <f t="shared" si="129"/>
        <v>November</v>
      </c>
    </row>
    <row r="1018" spans="1:23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8276</v>
      </c>
      <c r="O1018" t="s">
        <v>8278</v>
      </c>
      <c r="P1018">
        <f t="shared" si="122"/>
        <v>3</v>
      </c>
      <c r="Q1018">
        <f t="shared" si="123"/>
        <v>74.790000000000006</v>
      </c>
      <c r="R1018" s="16">
        <f t="shared" si="124"/>
        <v>42422.107129629629</v>
      </c>
      <c r="S1018" s="18">
        <f t="shared" si="125"/>
        <v>2016</v>
      </c>
      <c r="T1018" s="17" t="str">
        <f t="shared" si="126"/>
        <v>February</v>
      </c>
      <c r="U1018" s="16">
        <f t="shared" si="127"/>
        <v>42467.065462962957</v>
      </c>
      <c r="V1018" s="17">
        <f t="shared" si="128"/>
        <v>2016</v>
      </c>
      <c r="W1018" s="17" t="str">
        <f t="shared" si="129"/>
        <v>April</v>
      </c>
    </row>
    <row r="1019" spans="1:23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8276</v>
      </c>
      <c r="O1019" t="s">
        <v>8278</v>
      </c>
      <c r="P1019">
        <f t="shared" si="122"/>
        <v>23</v>
      </c>
      <c r="Q1019">
        <f t="shared" si="123"/>
        <v>161.12</v>
      </c>
      <c r="R1019" s="16">
        <f t="shared" si="124"/>
        <v>42289.675173611111</v>
      </c>
      <c r="S1019" s="18">
        <f t="shared" si="125"/>
        <v>2015</v>
      </c>
      <c r="T1019" s="17" t="str">
        <f t="shared" si="126"/>
        <v>October</v>
      </c>
      <c r="U1019" s="16">
        <f t="shared" si="127"/>
        <v>42329.716840277775</v>
      </c>
      <c r="V1019" s="17">
        <f t="shared" si="128"/>
        <v>2015</v>
      </c>
      <c r="W1019" s="17" t="str">
        <f t="shared" si="129"/>
        <v>November</v>
      </c>
    </row>
    <row r="1020" spans="1:23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8276</v>
      </c>
      <c r="O1020" t="s">
        <v>8278</v>
      </c>
      <c r="P1020">
        <f t="shared" si="122"/>
        <v>3</v>
      </c>
      <c r="Q1020">
        <f t="shared" si="123"/>
        <v>88.71</v>
      </c>
      <c r="R1020" s="16">
        <f t="shared" si="124"/>
        <v>42535.492280092592</v>
      </c>
      <c r="S1020" s="18">
        <f t="shared" si="125"/>
        <v>2016</v>
      </c>
      <c r="T1020" s="17" t="str">
        <f t="shared" si="126"/>
        <v>June</v>
      </c>
      <c r="U1020" s="16">
        <f t="shared" si="127"/>
        <v>42565.492280092592</v>
      </c>
      <c r="V1020" s="17">
        <f t="shared" si="128"/>
        <v>2016</v>
      </c>
      <c r="W1020" s="17" t="str">
        <f t="shared" si="129"/>
        <v>July</v>
      </c>
    </row>
    <row r="1021" spans="1:23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8276</v>
      </c>
      <c r="O1021" t="s">
        <v>8278</v>
      </c>
      <c r="P1021">
        <f t="shared" si="122"/>
        <v>47</v>
      </c>
      <c r="Q1021">
        <f t="shared" si="123"/>
        <v>53.25</v>
      </c>
      <c r="R1021" s="16">
        <f t="shared" si="124"/>
        <v>42009.973946759259</v>
      </c>
      <c r="S1021" s="18">
        <f t="shared" si="125"/>
        <v>2015</v>
      </c>
      <c r="T1021" s="17" t="str">
        <f t="shared" si="126"/>
        <v>January</v>
      </c>
      <c r="U1021" s="16">
        <f t="shared" si="127"/>
        <v>42039.973946759259</v>
      </c>
      <c r="V1021" s="17">
        <f t="shared" si="128"/>
        <v>2015</v>
      </c>
      <c r="W1021" s="17" t="str">
        <f t="shared" si="129"/>
        <v>February</v>
      </c>
    </row>
    <row r="1022" spans="1:23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8282</v>
      </c>
      <c r="O1022" t="s">
        <v>8287</v>
      </c>
      <c r="P1022">
        <f t="shared" si="122"/>
        <v>206</v>
      </c>
      <c r="Q1022">
        <f t="shared" si="123"/>
        <v>106.2</v>
      </c>
      <c r="R1022" s="16">
        <f t="shared" si="124"/>
        <v>42127.069548611107</v>
      </c>
      <c r="S1022" s="18">
        <f t="shared" si="125"/>
        <v>2015</v>
      </c>
      <c r="T1022" s="17" t="str">
        <f t="shared" si="126"/>
        <v>May</v>
      </c>
      <c r="U1022" s="16">
        <f t="shared" si="127"/>
        <v>42157.032638888893</v>
      </c>
      <c r="V1022" s="17">
        <f t="shared" si="128"/>
        <v>2015</v>
      </c>
      <c r="W1022" s="17" t="str">
        <f t="shared" si="129"/>
        <v>June</v>
      </c>
    </row>
    <row r="1023" spans="1:23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8282</v>
      </c>
      <c r="O1023" t="s">
        <v>8287</v>
      </c>
      <c r="P1023">
        <f t="shared" si="122"/>
        <v>352</v>
      </c>
      <c r="Q1023">
        <f t="shared" si="123"/>
        <v>22.08</v>
      </c>
      <c r="R1023" s="16">
        <f t="shared" si="124"/>
        <v>42271.251979166671</v>
      </c>
      <c r="S1023" s="18">
        <f t="shared" si="125"/>
        <v>2015</v>
      </c>
      <c r="T1023" s="17" t="str">
        <f t="shared" si="126"/>
        <v>September</v>
      </c>
      <c r="U1023" s="16">
        <f t="shared" si="127"/>
        <v>42294.166666666672</v>
      </c>
      <c r="V1023" s="17">
        <f t="shared" si="128"/>
        <v>2015</v>
      </c>
      <c r="W1023" s="17" t="str">
        <f t="shared" si="129"/>
        <v>October</v>
      </c>
    </row>
    <row r="1024" spans="1:23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8282</v>
      </c>
      <c r="O1024" t="s">
        <v>8287</v>
      </c>
      <c r="P1024">
        <f t="shared" si="122"/>
        <v>115</v>
      </c>
      <c r="Q1024">
        <f t="shared" si="123"/>
        <v>31.05</v>
      </c>
      <c r="R1024" s="16">
        <f t="shared" si="124"/>
        <v>42111.646724537044</v>
      </c>
      <c r="S1024" s="18">
        <f t="shared" si="125"/>
        <v>2015</v>
      </c>
      <c r="T1024" s="17" t="str">
        <f t="shared" si="126"/>
        <v>April</v>
      </c>
      <c r="U1024" s="16">
        <f t="shared" si="127"/>
        <v>42141.646724537044</v>
      </c>
      <c r="V1024" s="17">
        <f t="shared" si="128"/>
        <v>2015</v>
      </c>
      <c r="W1024" s="17" t="str">
        <f t="shared" si="129"/>
        <v>May</v>
      </c>
    </row>
    <row r="1025" spans="1:23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8282</v>
      </c>
      <c r="O1025" t="s">
        <v>8287</v>
      </c>
      <c r="P1025">
        <f t="shared" si="122"/>
        <v>237</v>
      </c>
      <c r="Q1025">
        <f t="shared" si="123"/>
        <v>36.21</v>
      </c>
      <c r="R1025" s="16">
        <f t="shared" si="124"/>
        <v>42145.919687500005</v>
      </c>
      <c r="S1025" s="18">
        <f t="shared" si="125"/>
        <v>2015</v>
      </c>
      <c r="T1025" s="17" t="str">
        <f t="shared" si="126"/>
        <v>May</v>
      </c>
      <c r="U1025" s="16">
        <f t="shared" si="127"/>
        <v>42175.919687500005</v>
      </c>
      <c r="V1025" s="17">
        <f t="shared" si="128"/>
        <v>2015</v>
      </c>
      <c r="W1025" s="17" t="str">
        <f t="shared" si="129"/>
        <v>June</v>
      </c>
    </row>
    <row r="1026" spans="1:23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8282</v>
      </c>
      <c r="O1026" t="s">
        <v>8287</v>
      </c>
      <c r="P1026">
        <f t="shared" si="122"/>
        <v>119</v>
      </c>
      <c r="Q1026">
        <f t="shared" si="123"/>
        <v>388.98</v>
      </c>
      <c r="R1026" s="16">
        <f t="shared" si="124"/>
        <v>42370.580590277779</v>
      </c>
      <c r="S1026" s="18">
        <f t="shared" si="125"/>
        <v>2016</v>
      </c>
      <c r="T1026" s="17" t="str">
        <f t="shared" si="126"/>
        <v>January</v>
      </c>
      <c r="U1026" s="16">
        <f t="shared" si="127"/>
        <v>42400.580590277779</v>
      </c>
      <c r="V1026" s="17">
        <f t="shared" si="128"/>
        <v>2016</v>
      </c>
      <c r="W1026" s="17" t="str">
        <f t="shared" si="129"/>
        <v>January</v>
      </c>
    </row>
    <row r="1027" spans="1:23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8282</v>
      </c>
      <c r="O1027" t="s">
        <v>8287</v>
      </c>
      <c r="P1027">
        <f t="shared" ref="P1027:P1090" si="130">ROUND(E1027/D1027*100,0)</f>
        <v>110</v>
      </c>
      <c r="Q1027">
        <f t="shared" ref="Q1027:Q1090" si="131">ROUND(E1027/L1027,2)</f>
        <v>71.849999999999994</v>
      </c>
      <c r="R1027" s="16">
        <f t="shared" ref="R1027:R1090" si="132">(((J1027/60)/60)/24)+DATE(1970,1,1)</f>
        <v>42049.833761574075</v>
      </c>
      <c r="S1027" s="18">
        <f t="shared" ref="S1027:S1090" si="133">YEAR(R1027)</f>
        <v>2015</v>
      </c>
      <c r="T1027" s="17" t="str">
        <f t="shared" ref="T1027:T1090" si="134">TEXT(R1027,"mmmm")</f>
        <v>February</v>
      </c>
      <c r="U1027" s="16">
        <f t="shared" ref="U1027:U1090" si="135">(((I1027/60)/60)/24)+DATE(1970,1,1)</f>
        <v>42079.792094907403</v>
      </c>
      <c r="V1027" s="17">
        <f t="shared" ref="V1027:V1090" si="136">YEAR(U1027)</f>
        <v>2015</v>
      </c>
      <c r="W1027" s="17" t="str">
        <f t="shared" ref="W1027:W1090" si="137">TEXT(U1027,"mmmm")</f>
        <v>March</v>
      </c>
    </row>
    <row r="1028" spans="1:23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8282</v>
      </c>
      <c r="O1028" t="s">
        <v>8287</v>
      </c>
      <c r="P1028">
        <f t="shared" si="130"/>
        <v>100</v>
      </c>
      <c r="Q1028">
        <f t="shared" si="131"/>
        <v>57.38</v>
      </c>
      <c r="R1028" s="16">
        <f t="shared" si="132"/>
        <v>42426.407592592594</v>
      </c>
      <c r="S1028" s="18">
        <f t="shared" si="133"/>
        <v>2016</v>
      </c>
      <c r="T1028" s="17" t="str">
        <f t="shared" si="134"/>
        <v>February</v>
      </c>
      <c r="U1028" s="16">
        <f t="shared" si="135"/>
        <v>42460.365925925929</v>
      </c>
      <c r="V1028" s="17">
        <f t="shared" si="136"/>
        <v>2016</v>
      </c>
      <c r="W1028" s="17" t="str">
        <f t="shared" si="137"/>
        <v>March</v>
      </c>
    </row>
    <row r="1029" spans="1:23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8282</v>
      </c>
      <c r="O1029" t="s">
        <v>8287</v>
      </c>
      <c r="P1029">
        <f t="shared" si="130"/>
        <v>103</v>
      </c>
      <c r="Q1029">
        <f t="shared" si="131"/>
        <v>69.67</v>
      </c>
      <c r="R1029" s="16">
        <f t="shared" si="132"/>
        <v>41905.034108796295</v>
      </c>
      <c r="S1029" s="18">
        <f t="shared" si="133"/>
        <v>2014</v>
      </c>
      <c r="T1029" s="17" t="str">
        <f t="shared" si="134"/>
        <v>September</v>
      </c>
      <c r="U1029" s="16">
        <f t="shared" si="135"/>
        <v>41935.034108796295</v>
      </c>
      <c r="V1029" s="17">
        <f t="shared" si="136"/>
        <v>2014</v>
      </c>
      <c r="W1029" s="17" t="str">
        <f t="shared" si="137"/>
        <v>October</v>
      </c>
    </row>
    <row r="1030" spans="1:23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8282</v>
      </c>
      <c r="O1030" t="s">
        <v>8287</v>
      </c>
      <c r="P1030">
        <f t="shared" si="130"/>
        <v>117</v>
      </c>
      <c r="Q1030">
        <f t="shared" si="131"/>
        <v>45.99</v>
      </c>
      <c r="R1030" s="16">
        <f t="shared" si="132"/>
        <v>42755.627372685187</v>
      </c>
      <c r="S1030" s="18">
        <f t="shared" si="133"/>
        <v>2017</v>
      </c>
      <c r="T1030" s="17" t="str">
        <f t="shared" si="134"/>
        <v>January</v>
      </c>
      <c r="U1030" s="16">
        <f t="shared" si="135"/>
        <v>42800.833333333328</v>
      </c>
      <c r="V1030" s="17">
        <f t="shared" si="136"/>
        <v>2017</v>
      </c>
      <c r="W1030" s="17" t="str">
        <f t="shared" si="137"/>
        <v>March</v>
      </c>
    </row>
    <row r="1031" spans="1:23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8282</v>
      </c>
      <c r="O1031" t="s">
        <v>8287</v>
      </c>
      <c r="P1031">
        <f t="shared" si="130"/>
        <v>112</v>
      </c>
      <c r="Q1031">
        <f t="shared" si="131"/>
        <v>79.260000000000005</v>
      </c>
      <c r="R1031" s="16">
        <f t="shared" si="132"/>
        <v>42044.711886574078</v>
      </c>
      <c r="S1031" s="18">
        <f t="shared" si="133"/>
        <v>2015</v>
      </c>
      <c r="T1031" s="17" t="str">
        <f t="shared" si="134"/>
        <v>February</v>
      </c>
      <c r="U1031" s="16">
        <f t="shared" si="135"/>
        <v>42098.915972222225</v>
      </c>
      <c r="V1031" s="17">
        <f t="shared" si="136"/>
        <v>2015</v>
      </c>
      <c r="W1031" s="17" t="str">
        <f t="shared" si="137"/>
        <v>April</v>
      </c>
    </row>
    <row r="1032" spans="1:23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8282</v>
      </c>
      <c r="O1032" t="s">
        <v>8287</v>
      </c>
      <c r="P1032">
        <f t="shared" si="130"/>
        <v>342</v>
      </c>
      <c r="Q1032">
        <f t="shared" si="131"/>
        <v>43.03</v>
      </c>
      <c r="R1032" s="16">
        <f t="shared" si="132"/>
        <v>42611.483206018514</v>
      </c>
      <c r="S1032" s="18">
        <f t="shared" si="133"/>
        <v>2016</v>
      </c>
      <c r="T1032" s="17" t="str">
        <f t="shared" si="134"/>
        <v>August</v>
      </c>
      <c r="U1032" s="16">
        <f t="shared" si="135"/>
        <v>42625.483206018514</v>
      </c>
      <c r="V1032" s="17">
        <f t="shared" si="136"/>
        <v>2016</v>
      </c>
      <c r="W1032" s="17" t="str">
        <f t="shared" si="137"/>
        <v>September</v>
      </c>
    </row>
    <row r="1033" spans="1:23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8282</v>
      </c>
      <c r="O1033" t="s">
        <v>8287</v>
      </c>
      <c r="P1033">
        <f t="shared" si="130"/>
        <v>107</v>
      </c>
      <c r="Q1033">
        <f t="shared" si="131"/>
        <v>108.48</v>
      </c>
      <c r="R1033" s="16">
        <f t="shared" si="132"/>
        <v>42324.764004629629</v>
      </c>
      <c r="S1033" s="18">
        <f t="shared" si="133"/>
        <v>2015</v>
      </c>
      <c r="T1033" s="17" t="str">
        <f t="shared" si="134"/>
        <v>November</v>
      </c>
      <c r="U1033" s="16">
        <f t="shared" si="135"/>
        <v>42354.764004629629</v>
      </c>
      <c r="V1033" s="17">
        <f t="shared" si="136"/>
        <v>2015</v>
      </c>
      <c r="W1033" s="17" t="str">
        <f t="shared" si="137"/>
        <v>December</v>
      </c>
    </row>
    <row r="1034" spans="1:23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8282</v>
      </c>
      <c r="O1034" t="s">
        <v>8287</v>
      </c>
      <c r="P1034">
        <f t="shared" si="130"/>
        <v>108</v>
      </c>
      <c r="Q1034">
        <f t="shared" si="131"/>
        <v>61.03</v>
      </c>
      <c r="R1034" s="16">
        <f t="shared" si="132"/>
        <v>42514.666956018518</v>
      </c>
      <c r="S1034" s="18">
        <f t="shared" si="133"/>
        <v>2016</v>
      </c>
      <c r="T1034" s="17" t="str">
        <f t="shared" si="134"/>
        <v>May</v>
      </c>
      <c r="U1034" s="16">
        <f t="shared" si="135"/>
        <v>42544.666956018518</v>
      </c>
      <c r="V1034" s="17">
        <f t="shared" si="136"/>
        <v>2016</v>
      </c>
      <c r="W1034" s="17" t="str">
        <f t="shared" si="137"/>
        <v>June</v>
      </c>
    </row>
    <row r="1035" spans="1:23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8282</v>
      </c>
      <c r="O1035" t="s">
        <v>8287</v>
      </c>
      <c r="P1035">
        <f t="shared" si="130"/>
        <v>103</v>
      </c>
      <c r="Q1035">
        <f t="shared" si="131"/>
        <v>50.59</v>
      </c>
      <c r="R1035" s="16">
        <f t="shared" si="132"/>
        <v>42688.732407407413</v>
      </c>
      <c r="S1035" s="18">
        <f t="shared" si="133"/>
        <v>2016</v>
      </c>
      <c r="T1035" s="17" t="str">
        <f t="shared" si="134"/>
        <v>November</v>
      </c>
      <c r="U1035" s="16">
        <f t="shared" si="135"/>
        <v>42716.732407407413</v>
      </c>
      <c r="V1035" s="17">
        <f t="shared" si="136"/>
        <v>2016</v>
      </c>
      <c r="W1035" s="17" t="str">
        <f t="shared" si="137"/>
        <v>December</v>
      </c>
    </row>
    <row r="1036" spans="1:23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8282</v>
      </c>
      <c r="O1036" t="s">
        <v>8287</v>
      </c>
      <c r="P1036">
        <f t="shared" si="130"/>
        <v>130</v>
      </c>
      <c r="Q1036">
        <f t="shared" si="131"/>
        <v>39.159999999999997</v>
      </c>
      <c r="R1036" s="16">
        <f t="shared" si="132"/>
        <v>42555.166712962964</v>
      </c>
      <c r="S1036" s="18">
        <f t="shared" si="133"/>
        <v>2016</v>
      </c>
      <c r="T1036" s="17" t="str">
        <f t="shared" si="134"/>
        <v>July</v>
      </c>
      <c r="U1036" s="16">
        <f t="shared" si="135"/>
        <v>42587.165972222225</v>
      </c>
      <c r="V1036" s="17">
        <f t="shared" si="136"/>
        <v>2016</v>
      </c>
      <c r="W1036" s="17" t="str">
        <f t="shared" si="137"/>
        <v>August</v>
      </c>
    </row>
    <row r="1037" spans="1:23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8282</v>
      </c>
      <c r="O1037" t="s">
        <v>8287</v>
      </c>
      <c r="P1037">
        <f t="shared" si="130"/>
        <v>108</v>
      </c>
      <c r="Q1037">
        <f t="shared" si="131"/>
        <v>65.16</v>
      </c>
      <c r="R1037" s="16">
        <f t="shared" si="132"/>
        <v>42016.641435185185</v>
      </c>
      <c r="S1037" s="18">
        <f t="shared" si="133"/>
        <v>2015</v>
      </c>
      <c r="T1037" s="17" t="str">
        <f t="shared" si="134"/>
        <v>January</v>
      </c>
      <c r="U1037" s="16">
        <f t="shared" si="135"/>
        <v>42046.641435185185</v>
      </c>
      <c r="V1037" s="17">
        <f t="shared" si="136"/>
        <v>2015</v>
      </c>
      <c r="W1037" s="17" t="str">
        <f t="shared" si="137"/>
        <v>February</v>
      </c>
    </row>
    <row r="1038" spans="1:23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8282</v>
      </c>
      <c r="O1038" t="s">
        <v>8287</v>
      </c>
      <c r="P1038">
        <f t="shared" si="130"/>
        <v>112</v>
      </c>
      <c r="Q1038">
        <f t="shared" si="131"/>
        <v>23.96</v>
      </c>
      <c r="R1038" s="16">
        <f t="shared" si="132"/>
        <v>41249.448958333334</v>
      </c>
      <c r="S1038" s="18">
        <f t="shared" si="133"/>
        <v>2012</v>
      </c>
      <c r="T1038" s="17" t="str">
        <f t="shared" si="134"/>
        <v>December</v>
      </c>
      <c r="U1038" s="16">
        <f t="shared" si="135"/>
        <v>41281.333333333336</v>
      </c>
      <c r="V1038" s="17">
        <f t="shared" si="136"/>
        <v>2013</v>
      </c>
      <c r="W1038" s="17" t="str">
        <f t="shared" si="137"/>
        <v>January</v>
      </c>
    </row>
    <row r="1039" spans="1:23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8282</v>
      </c>
      <c r="O1039" t="s">
        <v>8287</v>
      </c>
      <c r="P1039">
        <f t="shared" si="130"/>
        <v>102</v>
      </c>
      <c r="Q1039">
        <f t="shared" si="131"/>
        <v>48.62</v>
      </c>
      <c r="R1039" s="16">
        <f t="shared" si="132"/>
        <v>42119.822476851856</v>
      </c>
      <c r="S1039" s="18">
        <f t="shared" si="133"/>
        <v>2015</v>
      </c>
      <c r="T1039" s="17" t="str">
        <f t="shared" si="134"/>
        <v>April</v>
      </c>
      <c r="U1039" s="16">
        <f t="shared" si="135"/>
        <v>42142.208333333328</v>
      </c>
      <c r="V1039" s="17">
        <f t="shared" si="136"/>
        <v>2015</v>
      </c>
      <c r="W1039" s="17" t="str">
        <f t="shared" si="137"/>
        <v>May</v>
      </c>
    </row>
    <row r="1040" spans="1:23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8282</v>
      </c>
      <c r="O1040" t="s">
        <v>8287</v>
      </c>
      <c r="P1040">
        <f t="shared" si="130"/>
        <v>145</v>
      </c>
      <c r="Q1040">
        <f t="shared" si="131"/>
        <v>35.74</v>
      </c>
      <c r="R1040" s="16">
        <f t="shared" si="132"/>
        <v>42418.231747685189</v>
      </c>
      <c r="S1040" s="18">
        <f t="shared" si="133"/>
        <v>2016</v>
      </c>
      <c r="T1040" s="17" t="str">
        <f t="shared" si="134"/>
        <v>February</v>
      </c>
      <c r="U1040" s="16">
        <f t="shared" si="135"/>
        <v>42448.190081018518</v>
      </c>
      <c r="V1040" s="17">
        <f t="shared" si="136"/>
        <v>2016</v>
      </c>
      <c r="W1040" s="17" t="str">
        <f t="shared" si="137"/>
        <v>March</v>
      </c>
    </row>
    <row r="1041" spans="1:23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8282</v>
      </c>
      <c r="O1041" t="s">
        <v>8287</v>
      </c>
      <c r="P1041">
        <f t="shared" si="130"/>
        <v>128</v>
      </c>
      <c r="Q1041">
        <f t="shared" si="131"/>
        <v>21.37</v>
      </c>
      <c r="R1041" s="16">
        <f t="shared" si="132"/>
        <v>42692.109328703707</v>
      </c>
      <c r="S1041" s="18">
        <f t="shared" si="133"/>
        <v>2016</v>
      </c>
      <c r="T1041" s="17" t="str">
        <f t="shared" si="134"/>
        <v>November</v>
      </c>
      <c r="U1041" s="16">
        <f t="shared" si="135"/>
        <v>42717.332638888889</v>
      </c>
      <c r="V1041" s="17">
        <f t="shared" si="136"/>
        <v>2016</v>
      </c>
      <c r="W1041" s="17" t="str">
        <f t="shared" si="137"/>
        <v>December</v>
      </c>
    </row>
    <row r="1042" spans="1:23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8288</v>
      </c>
      <c r="O1042" t="s">
        <v>8289</v>
      </c>
      <c r="P1042">
        <f t="shared" si="130"/>
        <v>0</v>
      </c>
      <c r="Q1042">
        <f t="shared" si="131"/>
        <v>250</v>
      </c>
      <c r="R1042" s="16">
        <f t="shared" si="132"/>
        <v>42579.708437499998</v>
      </c>
      <c r="S1042" s="18">
        <f t="shared" si="133"/>
        <v>2016</v>
      </c>
      <c r="T1042" s="17" t="str">
        <f t="shared" si="134"/>
        <v>July</v>
      </c>
      <c r="U1042" s="16">
        <f t="shared" si="135"/>
        <v>42609.708437499998</v>
      </c>
      <c r="V1042" s="17">
        <f t="shared" si="136"/>
        <v>2016</v>
      </c>
      <c r="W1042" s="17" t="str">
        <f t="shared" si="137"/>
        <v>August</v>
      </c>
    </row>
    <row r="1043" spans="1:23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8288</v>
      </c>
      <c r="O1043" t="s">
        <v>8289</v>
      </c>
      <c r="P1043">
        <f t="shared" si="130"/>
        <v>0</v>
      </c>
      <c r="Q1043" t="e">
        <f t="shared" si="131"/>
        <v>#DIV/0!</v>
      </c>
      <c r="R1043" s="16">
        <f t="shared" si="132"/>
        <v>41831.060092592597</v>
      </c>
      <c r="S1043" s="18">
        <f t="shared" si="133"/>
        <v>2014</v>
      </c>
      <c r="T1043" s="17" t="str">
        <f t="shared" si="134"/>
        <v>July</v>
      </c>
      <c r="U1043" s="16">
        <f t="shared" si="135"/>
        <v>41851.060092592597</v>
      </c>
      <c r="V1043" s="17">
        <f t="shared" si="136"/>
        <v>2014</v>
      </c>
      <c r="W1043" s="17" t="str">
        <f t="shared" si="137"/>
        <v>July</v>
      </c>
    </row>
    <row r="1044" spans="1:23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8288</v>
      </c>
      <c r="O1044" t="s">
        <v>8289</v>
      </c>
      <c r="P1044">
        <f t="shared" si="130"/>
        <v>2</v>
      </c>
      <c r="Q1044">
        <f t="shared" si="131"/>
        <v>10</v>
      </c>
      <c r="R1044" s="16">
        <f t="shared" si="132"/>
        <v>41851.696157407408</v>
      </c>
      <c r="S1044" s="18">
        <f t="shared" si="133"/>
        <v>2014</v>
      </c>
      <c r="T1044" s="17" t="str">
        <f t="shared" si="134"/>
        <v>July</v>
      </c>
      <c r="U1044" s="16">
        <f t="shared" si="135"/>
        <v>41894.416666666664</v>
      </c>
      <c r="V1044" s="17">
        <f t="shared" si="136"/>
        <v>2014</v>
      </c>
      <c r="W1044" s="17" t="str">
        <f t="shared" si="137"/>
        <v>September</v>
      </c>
    </row>
    <row r="1045" spans="1:23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8288</v>
      </c>
      <c r="O1045" t="s">
        <v>8289</v>
      </c>
      <c r="P1045">
        <f t="shared" si="130"/>
        <v>9</v>
      </c>
      <c r="Q1045">
        <f t="shared" si="131"/>
        <v>29.24</v>
      </c>
      <c r="R1045" s="16">
        <f t="shared" si="132"/>
        <v>42114.252951388888</v>
      </c>
      <c r="S1045" s="18">
        <f t="shared" si="133"/>
        <v>2015</v>
      </c>
      <c r="T1045" s="17" t="str">
        <f t="shared" si="134"/>
        <v>April</v>
      </c>
      <c r="U1045" s="16">
        <f t="shared" si="135"/>
        <v>42144.252951388888</v>
      </c>
      <c r="V1045" s="17">
        <f t="shared" si="136"/>
        <v>2015</v>
      </c>
      <c r="W1045" s="17" t="str">
        <f t="shared" si="137"/>
        <v>May</v>
      </c>
    </row>
    <row r="1046" spans="1:23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8288</v>
      </c>
      <c r="O1046" t="s">
        <v>8289</v>
      </c>
      <c r="P1046">
        <f t="shared" si="130"/>
        <v>0</v>
      </c>
      <c r="Q1046">
        <f t="shared" si="131"/>
        <v>3</v>
      </c>
      <c r="R1046" s="16">
        <f t="shared" si="132"/>
        <v>42011.925937499997</v>
      </c>
      <c r="S1046" s="18">
        <f t="shared" si="133"/>
        <v>2015</v>
      </c>
      <c r="T1046" s="17" t="str">
        <f t="shared" si="134"/>
        <v>January</v>
      </c>
      <c r="U1046" s="16">
        <f t="shared" si="135"/>
        <v>42068.852083333331</v>
      </c>
      <c r="V1046" s="17">
        <f t="shared" si="136"/>
        <v>2015</v>
      </c>
      <c r="W1046" s="17" t="str">
        <f t="shared" si="137"/>
        <v>March</v>
      </c>
    </row>
    <row r="1047" spans="1:23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8288</v>
      </c>
      <c r="O1047" t="s">
        <v>8289</v>
      </c>
      <c r="P1047">
        <f t="shared" si="130"/>
        <v>3</v>
      </c>
      <c r="Q1047">
        <f t="shared" si="131"/>
        <v>33.25</v>
      </c>
      <c r="R1047" s="16">
        <f t="shared" si="132"/>
        <v>41844.874421296299</v>
      </c>
      <c r="S1047" s="18">
        <f t="shared" si="133"/>
        <v>2014</v>
      </c>
      <c r="T1047" s="17" t="str">
        <f t="shared" si="134"/>
        <v>July</v>
      </c>
      <c r="U1047" s="16">
        <f t="shared" si="135"/>
        <v>41874.874421296299</v>
      </c>
      <c r="V1047" s="17">
        <f t="shared" si="136"/>
        <v>2014</v>
      </c>
      <c r="W1047" s="17" t="str">
        <f t="shared" si="137"/>
        <v>August</v>
      </c>
    </row>
    <row r="1048" spans="1:23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8288</v>
      </c>
      <c r="O1048" t="s">
        <v>8289</v>
      </c>
      <c r="P1048">
        <f t="shared" si="130"/>
        <v>0</v>
      </c>
      <c r="Q1048" t="e">
        <f t="shared" si="131"/>
        <v>#DIV/0!</v>
      </c>
      <c r="R1048" s="16">
        <f t="shared" si="132"/>
        <v>42319.851388888885</v>
      </c>
      <c r="S1048" s="18">
        <f t="shared" si="133"/>
        <v>2015</v>
      </c>
      <c r="T1048" s="17" t="str">
        <f t="shared" si="134"/>
        <v>November</v>
      </c>
      <c r="U1048" s="16">
        <f t="shared" si="135"/>
        <v>42364.851388888885</v>
      </c>
      <c r="V1048" s="17">
        <f t="shared" si="136"/>
        <v>2015</v>
      </c>
      <c r="W1048" s="17" t="str">
        <f t="shared" si="137"/>
        <v>December</v>
      </c>
    </row>
    <row r="1049" spans="1:23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8288</v>
      </c>
      <c r="O1049" t="s">
        <v>8289</v>
      </c>
      <c r="P1049">
        <f t="shared" si="130"/>
        <v>0</v>
      </c>
      <c r="Q1049">
        <f t="shared" si="131"/>
        <v>1</v>
      </c>
      <c r="R1049" s="16">
        <f t="shared" si="132"/>
        <v>41918.818460648145</v>
      </c>
      <c r="S1049" s="18">
        <f t="shared" si="133"/>
        <v>2014</v>
      </c>
      <c r="T1049" s="17" t="str">
        <f t="shared" si="134"/>
        <v>October</v>
      </c>
      <c r="U1049" s="16">
        <f t="shared" si="135"/>
        <v>41948.860127314816</v>
      </c>
      <c r="V1049" s="17">
        <f t="shared" si="136"/>
        <v>2014</v>
      </c>
      <c r="W1049" s="17" t="str">
        <f t="shared" si="137"/>
        <v>November</v>
      </c>
    </row>
    <row r="1050" spans="1:23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8288</v>
      </c>
      <c r="O1050" t="s">
        <v>8289</v>
      </c>
      <c r="P1050">
        <f t="shared" si="130"/>
        <v>1</v>
      </c>
      <c r="Q1050">
        <f t="shared" si="131"/>
        <v>53</v>
      </c>
      <c r="R1050" s="16">
        <f t="shared" si="132"/>
        <v>42598.053113425922</v>
      </c>
      <c r="S1050" s="18">
        <f t="shared" si="133"/>
        <v>2016</v>
      </c>
      <c r="T1050" s="17" t="str">
        <f t="shared" si="134"/>
        <v>August</v>
      </c>
      <c r="U1050" s="16">
        <f t="shared" si="135"/>
        <v>42638.053113425922</v>
      </c>
      <c r="V1050" s="17">
        <f t="shared" si="136"/>
        <v>2016</v>
      </c>
      <c r="W1050" s="17" t="str">
        <f t="shared" si="137"/>
        <v>September</v>
      </c>
    </row>
    <row r="1051" spans="1:23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8288</v>
      </c>
      <c r="O1051" t="s">
        <v>8289</v>
      </c>
      <c r="P1051">
        <f t="shared" si="130"/>
        <v>0</v>
      </c>
      <c r="Q1051" t="e">
        <f t="shared" si="131"/>
        <v>#DIV/0!</v>
      </c>
      <c r="R1051" s="16">
        <f t="shared" si="132"/>
        <v>42382.431076388893</v>
      </c>
      <c r="S1051" s="18">
        <f t="shared" si="133"/>
        <v>2016</v>
      </c>
      <c r="T1051" s="17" t="str">
        <f t="shared" si="134"/>
        <v>January</v>
      </c>
      <c r="U1051" s="16">
        <f t="shared" si="135"/>
        <v>42412.431076388893</v>
      </c>
      <c r="V1051" s="17">
        <f t="shared" si="136"/>
        <v>2016</v>
      </c>
      <c r="W1051" s="17" t="str">
        <f t="shared" si="137"/>
        <v>February</v>
      </c>
    </row>
    <row r="1052" spans="1:23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8288</v>
      </c>
      <c r="O1052" t="s">
        <v>8289</v>
      </c>
      <c r="P1052">
        <f t="shared" si="130"/>
        <v>0</v>
      </c>
      <c r="Q1052" t="e">
        <f t="shared" si="131"/>
        <v>#DIV/0!</v>
      </c>
      <c r="R1052" s="16">
        <f t="shared" si="132"/>
        <v>42231.7971875</v>
      </c>
      <c r="S1052" s="18">
        <f t="shared" si="133"/>
        <v>2015</v>
      </c>
      <c r="T1052" s="17" t="str">
        <f t="shared" si="134"/>
        <v>August</v>
      </c>
      <c r="U1052" s="16">
        <f t="shared" si="135"/>
        <v>42261.7971875</v>
      </c>
      <c r="V1052" s="17">
        <f t="shared" si="136"/>
        <v>2015</v>
      </c>
      <c r="W1052" s="17" t="str">
        <f t="shared" si="137"/>
        <v>September</v>
      </c>
    </row>
    <row r="1053" spans="1:23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8288</v>
      </c>
      <c r="O1053" t="s">
        <v>8289</v>
      </c>
      <c r="P1053">
        <f t="shared" si="130"/>
        <v>0</v>
      </c>
      <c r="Q1053" t="e">
        <f t="shared" si="131"/>
        <v>#DIV/0!</v>
      </c>
      <c r="R1053" s="16">
        <f t="shared" si="132"/>
        <v>41850.014178240745</v>
      </c>
      <c r="S1053" s="18">
        <f t="shared" si="133"/>
        <v>2014</v>
      </c>
      <c r="T1053" s="17" t="str">
        <f t="shared" si="134"/>
        <v>July</v>
      </c>
      <c r="U1053" s="16">
        <f t="shared" si="135"/>
        <v>41878.014178240745</v>
      </c>
      <c r="V1053" s="17">
        <f t="shared" si="136"/>
        <v>2014</v>
      </c>
      <c r="W1053" s="17" t="str">
        <f t="shared" si="137"/>
        <v>August</v>
      </c>
    </row>
    <row r="1054" spans="1:23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8288</v>
      </c>
      <c r="O1054" t="s">
        <v>8289</v>
      </c>
      <c r="P1054">
        <f t="shared" si="130"/>
        <v>0</v>
      </c>
      <c r="Q1054" t="e">
        <f t="shared" si="131"/>
        <v>#DIV/0!</v>
      </c>
      <c r="R1054" s="16">
        <f t="shared" si="132"/>
        <v>42483.797395833331</v>
      </c>
      <c r="S1054" s="18">
        <f t="shared" si="133"/>
        <v>2016</v>
      </c>
      <c r="T1054" s="17" t="str">
        <f t="shared" si="134"/>
        <v>April</v>
      </c>
      <c r="U1054" s="16">
        <f t="shared" si="135"/>
        <v>42527.839583333334</v>
      </c>
      <c r="V1054" s="17">
        <f t="shared" si="136"/>
        <v>2016</v>
      </c>
      <c r="W1054" s="17" t="str">
        <f t="shared" si="137"/>
        <v>June</v>
      </c>
    </row>
    <row r="1055" spans="1:23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8288</v>
      </c>
      <c r="O1055" t="s">
        <v>8289</v>
      </c>
      <c r="P1055">
        <f t="shared" si="130"/>
        <v>1</v>
      </c>
      <c r="Q1055">
        <f t="shared" si="131"/>
        <v>15</v>
      </c>
      <c r="R1055" s="16">
        <f t="shared" si="132"/>
        <v>42775.172824074078</v>
      </c>
      <c r="S1055" s="18">
        <f t="shared" si="133"/>
        <v>2017</v>
      </c>
      <c r="T1055" s="17" t="str">
        <f t="shared" si="134"/>
        <v>February</v>
      </c>
      <c r="U1055" s="16">
        <f t="shared" si="135"/>
        <v>42800.172824074078</v>
      </c>
      <c r="V1055" s="17">
        <f t="shared" si="136"/>
        <v>2017</v>
      </c>
      <c r="W1055" s="17" t="str">
        <f t="shared" si="137"/>
        <v>March</v>
      </c>
    </row>
    <row r="1056" spans="1:23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8288</v>
      </c>
      <c r="O1056" t="s">
        <v>8289</v>
      </c>
      <c r="P1056">
        <f t="shared" si="130"/>
        <v>0</v>
      </c>
      <c r="Q1056" t="e">
        <f t="shared" si="131"/>
        <v>#DIV/0!</v>
      </c>
      <c r="R1056" s="16">
        <f t="shared" si="132"/>
        <v>41831.851840277777</v>
      </c>
      <c r="S1056" s="18">
        <f t="shared" si="133"/>
        <v>2014</v>
      </c>
      <c r="T1056" s="17" t="str">
        <f t="shared" si="134"/>
        <v>July</v>
      </c>
      <c r="U1056" s="16">
        <f t="shared" si="135"/>
        <v>41861.916666666664</v>
      </c>
      <c r="V1056" s="17">
        <f t="shared" si="136"/>
        <v>2014</v>
      </c>
      <c r="W1056" s="17" t="str">
        <f t="shared" si="137"/>
        <v>August</v>
      </c>
    </row>
    <row r="1057" spans="1:23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8288</v>
      </c>
      <c r="O1057" t="s">
        <v>8289</v>
      </c>
      <c r="P1057">
        <f t="shared" si="130"/>
        <v>0</v>
      </c>
      <c r="Q1057" t="e">
        <f t="shared" si="131"/>
        <v>#DIV/0!</v>
      </c>
      <c r="R1057" s="16">
        <f t="shared" si="132"/>
        <v>42406.992418981477</v>
      </c>
      <c r="S1057" s="18">
        <f t="shared" si="133"/>
        <v>2016</v>
      </c>
      <c r="T1057" s="17" t="str">
        <f t="shared" si="134"/>
        <v>February</v>
      </c>
      <c r="U1057" s="16">
        <f t="shared" si="135"/>
        <v>42436.992418981477</v>
      </c>
      <c r="V1057" s="17">
        <f t="shared" si="136"/>
        <v>2016</v>
      </c>
      <c r="W1057" s="17" t="str">
        <f t="shared" si="137"/>
        <v>March</v>
      </c>
    </row>
    <row r="1058" spans="1:23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8288</v>
      </c>
      <c r="O1058" t="s">
        <v>8289</v>
      </c>
      <c r="P1058">
        <f t="shared" si="130"/>
        <v>0</v>
      </c>
      <c r="Q1058" t="e">
        <f t="shared" si="131"/>
        <v>#DIV/0!</v>
      </c>
      <c r="R1058" s="16">
        <f t="shared" si="132"/>
        <v>42058.719641203701</v>
      </c>
      <c r="S1058" s="18">
        <f t="shared" si="133"/>
        <v>2015</v>
      </c>
      <c r="T1058" s="17" t="str">
        <f t="shared" si="134"/>
        <v>February</v>
      </c>
      <c r="U1058" s="16">
        <f t="shared" si="135"/>
        <v>42118.677974537044</v>
      </c>
      <c r="V1058" s="17">
        <f t="shared" si="136"/>
        <v>2015</v>
      </c>
      <c r="W1058" s="17" t="str">
        <f t="shared" si="137"/>
        <v>April</v>
      </c>
    </row>
    <row r="1059" spans="1:23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8288</v>
      </c>
      <c r="O1059" t="s">
        <v>8289</v>
      </c>
      <c r="P1059">
        <f t="shared" si="130"/>
        <v>0</v>
      </c>
      <c r="Q1059" t="e">
        <f t="shared" si="131"/>
        <v>#DIV/0!</v>
      </c>
      <c r="R1059" s="16">
        <f t="shared" si="132"/>
        <v>42678.871331018512</v>
      </c>
      <c r="S1059" s="18">
        <f t="shared" si="133"/>
        <v>2016</v>
      </c>
      <c r="T1059" s="17" t="str">
        <f t="shared" si="134"/>
        <v>November</v>
      </c>
      <c r="U1059" s="16">
        <f t="shared" si="135"/>
        <v>42708.912997685184</v>
      </c>
      <c r="V1059" s="17">
        <f t="shared" si="136"/>
        <v>2016</v>
      </c>
      <c r="W1059" s="17" t="str">
        <f t="shared" si="137"/>
        <v>December</v>
      </c>
    </row>
    <row r="1060" spans="1:23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8288</v>
      </c>
      <c r="O1060" t="s">
        <v>8289</v>
      </c>
      <c r="P1060">
        <f t="shared" si="130"/>
        <v>0</v>
      </c>
      <c r="Q1060" t="e">
        <f t="shared" si="131"/>
        <v>#DIV/0!</v>
      </c>
      <c r="R1060" s="16">
        <f t="shared" si="132"/>
        <v>42047.900960648149</v>
      </c>
      <c r="S1060" s="18">
        <f t="shared" si="133"/>
        <v>2015</v>
      </c>
      <c r="T1060" s="17" t="str">
        <f t="shared" si="134"/>
        <v>February</v>
      </c>
      <c r="U1060" s="16">
        <f t="shared" si="135"/>
        <v>42089</v>
      </c>
      <c r="V1060" s="17">
        <f t="shared" si="136"/>
        <v>2015</v>
      </c>
      <c r="W1060" s="17" t="str">
        <f t="shared" si="137"/>
        <v>March</v>
      </c>
    </row>
    <row r="1061" spans="1:23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8288</v>
      </c>
      <c r="O1061" t="s">
        <v>8289</v>
      </c>
      <c r="P1061">
        <f t="shared" si="130"/>
        <v>0</v>
      </c>
      <c r="Q1061" t="e">
        <f t="shared" si="131"/>
        <v>#DIV/0!</v>
      </c>
      <c r="R1061" s="16">
        <f t="shared" si="132"/>
        <v>42046.79</v>
      </c>
      <c r="S1061" s="18">
        <f t="shared" si="133"/>
        <v>2015</v>
      </c>
      <c r="T1061" s="17" t="str">
        <f t="shared" si="134"/>
        <v>February</v>
      </c>
      <c r="U1061" s="16">
        <f t="shared" si="135"/>
        <v>42076.748333333337</v>
      </c>
      <c r="V1061" s="17">
        <f t="shared" si="136"/>
        <v>2015</v>
      </c>
      <c r="W1061" s="17" t="str">
        <f t="shared" si="137"/>
        <v>March</v>
      </c>
    </row>
    <row r="1062" spans="1:23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8288</v>
      </c>
      <c r="O1062" t="s">
        <v>8289</v>
      </c>
      <c r="P1062">
        <f t="shared" si="130"/>
        <v>1</v>
      </c>
      <c r="Q1062">
        <f t="shared" si="131"/>
        <v>50</v>
      </c>
      <c r="R1062" s="16">
        <f t="shared" si="132"/>
        <v>42079.913113425922</v>
      </c>
      <c r="S1062" s="18">
        <f t="shared" si="133"/>
        <v>2015</v>
      </c>
      <c r="T1062" s="17" t="str">
        <f t="shared" si="134"/>
        <v>March</v>
      </c>
      <c r="U1062" s="16">
        <f t="shared" si="135"/>
        <v>42109.913113425922</v>
      </c>
      <c r="V1062" s="17">
        <f t="shared" si="136"/>
        <v>2015</v>
      </c>
      <c r="W1062" s="17" t="str">
        <f t="shared" si="137"/>
        <v>April</v>
      </c>
    </row>
    <row r="1063" spans="1:23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8288</v>
      </c>
      <c r="O1063" t="s">
        <v>8289</v>
      </c>
      <c r="P1063">
        <f t="shared" si="130"/>
        <v>0</v>
      </c>
      <c r="Q1063" t="e">
        <f t="shared" si="131"/>
        <v>#DIV/0!</v>
      </c>
      <c r="R1063" s="16">
        <f t="shared" si="132"/>
        <v>42432.276712962965</v>
      </c>
      <c r="S1063" s="18">
        <f t="shared" si="133"/>
        <v>2016</v>
      </c>
      <c r="T1063" s="17" t="str">
        <f t="shared" si="134"/>
        <v>March</v>
      </c>
      <c r="U1063" s="16">
        <f t="shared" si="135"/>
        <v>42492.041666666672</v>
      </c>
      <c r="V1063" s="17">
        <f t="shared" si="136"/>
        <v>2016</v>
      </c>
      <c r="W1063" s="17" t="str">
        <f t="shared" si="137"/>
        <v>May</v>
      </c>
    </row>
    <row r="1064" spans="1:23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8288</v>
      </c>
      <c r="O1064" t="s">
        <v>8289</v>
      </c>
      <c r="P1064">
        <f t="shared" si="130"/>
        <v>95</v>
      </c>
      <c r="Q1064">
        <f t="shared" si="131"/>
        <v>47.5</v>
      </c>
      <c r="R1064" s="16">
        <f t="shared" si="132"/>
        <v>42556.807187500002</v>
      </c>
      <c r="S1064" s="18">
        <f t="shared" si="133"/>
        <v>2016</v>
      </c>
      <c r="T1064" s="17" t="str">
        <f t="shared" si="134"/>
        <v>July</v>
      </c>
      <c r="U1064" s="16">
        <f t="shared" si="135"/>
        <v>42563.807187500002</v>
      </c>
      <c r="V1064" s="17">
        <f t="shared" si="136"/>
        <v>2016</v>
      </c>
      <c r="W1064" s="17" t="str">
        <f t="shared" si="137"/>
        <v>July</v>
      </c>
    </row>
    <row r="1065" spans="1:23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8288</v>
      </c>
      <c r="O1065" t="s">
        <v>8289</v>
      </c>
      <c r="P1065">
        <f t="shared" si="130"/>
        <v>0</v>
      </c>
      <c r="Q1065" t="e">
        <f t="shared" si="131"/>
        <v>#DIV/0!</v>
      </c>
      <c r="R1065" s="16">
        <f t="shared" si="132"/>
        <v>42583.030810185184</v>
      </c>
      <c r="S1065" s="18">
        <f t="shared" si="133"/>
        <v>2016</v>
      </c>
      <c r="T1065" s="17" t="str">
        <f t="shared" si="134"/>
        <v>August</v>
      </c>
      <c r="U1065" s="16">
        <f t="shared" si="135"/>
        <v>42613.030810185184</v>
      </c>
      <c r="V1065" s="17">
        <f t="shared" si="136"/>
        <v>2016</v>
      </c>
      <c r="W1065" s="17" t="str">
        <f t="shared" si="137"/>
        <v>August</v>
      </c>
    </row>
    <row r="1066" spans="1:23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8290</v>
      </c>
      <c r="O1066" t="s">
        <v>8291</v>
      </c>
      <c r="P1066">
        <f t="shared" si="130"/>
        <v>9</v>
      </c>
      <c r="Q1066">
        <f t="shared" si="131"/>
        <v>65.67</v>
      </c>
      <c r="R1066" s="16">
        <f t="shared" si="132"/>
        <v>41417.228043981479</v>
      </c>
      <c r="S1066" s="18">
        <f t="shared" si="133"/>
        <v>2013</v>
      </c>
      <c r="T1066" s="17" t="str">
        <f t="shared" si="134"/>
        <v>May</v>
      </c>
      <c r="U1066" s="16">
        <f t="shared" si="135"/>
        <v>41462.228043981479</v>
      </c>
      <c r="V1066" s="17">
        <f t="shared" si="136"/>
        <v>2013</v>
      </c>
      <c r="W1066" s="17" t="str">
        <f t="shared" si="137"/>
        <v>July</v>
      </c>
    </row>
    <row r="1067" spans="1:23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8290</v>
      </c>
      <c r="O1067" t="s">
        <v>8291</v>
      </c>
      <c r="P1067">
        <f t="shared" si="130"/>
        <v>3</v>
      </c>
      <c r="Q1067">
        <f t="shared" si="131"/>
        <v>16.2</v>
      </c>
      <c r="R1067" s="16">
        <f t="shared" si="132"/>
        <v>41661.381041666667</v>
      </c>
      <c r="S1067" s="18">
        <f t="shared" si="133"/>
        <v>2014</v>
      </c>
      <c r="T1067" s="17" t="str">
        <f t="shared" si="134"/>
        <v>January</v>
      </c>
      <c r="U1067" s="16">
        <f t="shared" si="135"/>
        <v>41689.381041666667</v>
      </c>
      <c r="V1067" s="17">
        <f t="shared" si="136"/>
        <v>2014</v>
      </c>
      <c r="W1067" s="17" t="str">
        <f t="shared" si="137"/>
        <v>February</v>
      </c>
    </row>
    <row r="1068" spans="1:23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8290</v>
      </c>
      <c r="O1068" t="s">
        <v>8291</v>
      </c>
      <c r="P1068">
        <f t="shared" si="130"/>
        <v>3</v>
      </c>
      <c r="Q1068">
        <f t="shared" si="131"/>
        <v>34.130000000000003</v>
      </c>
      <c r="R1068" s="16">
        <f t="shared" si="132"/>
        <v>41445.962754629632</v>
      </c>
      <c r="S1068" s="18">
        <f t="shared" si="133"/>
        <v>2013</v>
      </c>
      <c r="T1068" s="17" t="str">
        <f t="shared" si="134"/>
        <v>June</v>
      </c>
      <c r="U1068" s="16">
        <f t="shared" si="135"/>
        <v>41490.962754629632</v>
      </c>
      <c r="V1068" s="17">
        <f t="shared" si="136"/>
        <v>2013</v>
      </c>
      <c r="W1068" s="17" t="str">
        <f t="shared" si="137"/>
        <v>August</v>
      </c>
    </row>
    <row r="1069" spans="1:23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8290</v>
      </c>
      <c r="O1069" t="s">
        <v>8291</v>
      </c>
      <c r="P1069">
        <f t="shared" si="130"/>
        <v>26</v>
      </c>
      <c r="Q1069">
        <f t="shared" si="131"/>
        <v>13</v>
      </c>
      <c r="R1069" s="16">
        <f t="shared" si="132"/>
        <v>41599.855682870373</v>
      </c>
      <c r="S1069" s="18">
        <f t="shared" si="133"/>
        <v>2013</v>
      </c>
      <c r="T1069" s="17" t="str">
        <f t="shared" si="134"/>
        <v>November</v>
      </c>
      <c r="U1069" s="16">
        <f t="shared" si="135"/>
        <v>41629.855682870373</v>
      </c>
      <c r="V1069" s="17">
        <f t="shared" si="136"/>
        <v>2013</v>
      </c>
      <c r="W1069" s="17" t="str">
        <f t="shared" si="137"/>
        <v>December</v>
      </c>
    </row>
    <row r="1070" spans="1:23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8290</v>
      </c>
      <c r="O1070" t="s">
        <v>8291</v>
      </c>
      <c r="P1070">
        <f t="shared" si="130"/>
        <v>0</v>
      </c>
      <c r="Q1070">
        <f t="shared" si="131"/>
        <v>11.25</v>
      </c>
      <c r="R1070" s="16">
        <f t="shared" si="132"/>
        <v>42440.371111111104</v>
      </c>
      <c r="S1070" s="18">
        <f t="shared" si="133"/>
        <v>2016</v>
      </c>
      <c r="T1070" s="17" t="str">
        <f t="shared" si="134"/>
        <v>March</v>
      </c>
      <c r="U1070" s="16">
        <f t="shared" si="135"/>
        <v>42470.329444444447</v>
      </c>
      <c r="V1070" s="17">
        <f t="shared" si="136"/>
        <v>2016</v>
      </c>
      <c r="W1070" s="17" t="str">
        <f t="shared" si="137"/>
        <v>April</v>
      </c>
    </row>
    <row r="1071" spans="1:23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8290</v>
      </c>
      <c r="O1071" t="s">
        <v>8291</v>
      </c>
      <c r="P1071">
        <f t="shared" si="130"/>
        <v>39</v>
      </c>
      <c r="Q1071">
        <f t="shared" si="131"/>
        <v>40.479999999999997</v>
      </c>
      <c r="R1071" s="16">
        <f t="shared" si="132"/>
        <v>41572.229849537034</v>
      </c>
      <c r="S1071" s="18">
        <f t="shared" si="133"/>
        <v>2013</v>
      </c>
      <c r="T1071" s="17" t="str">
        <f t="shared" si="134"/>
        <v>October</v>
      </c>
      <c r="U1071" s="16">
        <f t="shared" si="135"/>
        <v>41604.271516203706</v>
      </c>
      <c r="V1071" s="17">
        <f t="shared" si="136"/>
        <v>2013</v>
      </c>
      <c r="W1071" s="17" t="str">
        <f t="shared" si="137"/>
        <v>November</v>
      </c>
    </row>
    <row r="1072" spans="1:23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8290</v>
      </c>
      <c r="O1072" t="s">
        <v>8291</v>
      </c>
      <c r="P1072">
        <f t="shared" si="130"/>
        <v>1</v>
      </c>
      <c r="Q1072">
        <f t="shared" si="131"/>
        <v>35</v>
      </c>
      <c r="R1072" s="16">
        <f t="shared" si="132"/>
        <v>41163.011828703704</v>
      </c>
      <c r="S1072" s="18">
        <f t="shared" si="133"/>
        <v>2012</v>
      </c>
      <c r="T1072" s="17" t="str">
        <f t="shared" si="134"/>
        <v>September</v>
      </c>
      <c r="U1072" s="16">
        <f t="shared" si="135"/>
        <v>41183.011828703704</v>
      </c>
      <c r="V1072" s="17">
        <f t="shared" si="136"/>
        <v>2012</v>
      </c>
      <c r="W1072" s="17" t="str">
        <f t="shared" si="137"/>
        <v>October</v>
      </c>
    </row>
    <row r="1073" spans="1:23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8290</v>
      </c>
      <c r="O1073" t="s">
        <v>8291</v>
      </c>
      <c r="P1073">
        <f t="shared" si="130"/>
        <v>0</v>
      </c>
      <c r="Q1073" t="e">
        <f t="shared" si="131"/>
        <v>#DIV/0!</v>
      </c>
      <c r="R1073" s="16">
        <f t="shared" si="132"/>
        <v>42295.753391203703</v>
      </c>
      <c r="S1073" s="18">
        <f t="shared" si="133"/>
        <v>2015</v>
      </c>
      <c r="T1073" s="17" t="str">
        <f t="shared" si="134"/>
        <v>October</v>
      </c>
      <c r="U1073" s="16">
        <f t="shared" si="135"/>
        <v>42325.795057870375</v>
      </c>
      <c r="V1073" s="17">
        <f t="shared" si="136"/>
        <v>2015</v>
      </c>
      <c r="W1073" s="17" t="str">
        <f t="shared" si="137"/>
        <v>November</v>
      </c>
    </row>
    <row r="1074" spans="1:23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8290</v>
      </c>
      <c r="O1074" t="s">
        <v>8291</v>
      </c>
      <c r="P1074">
        <f t="shared" si="130"/>
        <v>0</v>
      </c>
      <c r="Q1074">
        <f t="shared" si="131"/>
        <v>12.75</v>
      </c>
      <c r="R1074" s="16">
        <f t="shared" si="132"/>
        <v>41645.832141203704</v>
      </c>
      <c r="S1074" s="18">
        <f t="shared" si="133"/>
        <v>2014</v>
      </c>
      <c r="T1074" s="17" t="str">
        <f t="shared" si="134"/>
        <v>January</v>
      </c>
      <c r="U1074" s="16">
        <f t="shared" si="135"/>
        <v>41675.832141203704</v>
      </c>
      <c r="V1074" s="17">
        <f t="shared" si="136"/>
        <v>2014</v>
      </c>
      <c r="W1074" s="17" t="str">
        <f t="shared" si="137"/>
        <v>February</v>
      </c>
    </row>
    <row r="1075" spans="1:23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8290</v>
      </c>
      <c r="O1075" t="s">
        <v>8291</v>
      </c>
      <c r="P1075">
        <f t="shared" si="130"/>
        <v>1</v>
      </c>
      <c r="Q1075">
        <f t="shared" si="131"/>
        <v>10</v>
      </c>
      <c r="R1075" s="16">
        <f t="shared" si="132"/>
        <v>40802.964594907404</v>
      </c>
      <c r="S1075" s="18">
        <f t="shared" si="133"/>
        <v>2011</v>
      </c>
      <c r="T1075" s="17" t="str">
        <f t="shared" si="134"/>
        <v>September</v>
      </c>
      <c r="U1075" s="16">
        <f t="shared" si="135"/>
        <v>40832.964594907404</v>
      </c>
      <c r="V1075" s="17">
        <f t="shared" si="136"/>
        <v>2011</v>
      </c>
      <c r="W1075" s="17" t="str">
        <f t="shared" si="137"/>
        <v>October</v>
      </c>
    </row>
    <row r="1076" spans="1:23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8290</v>
      </c>
      <c r="O1076" t="s">
        <v>8291</v>
      </c>
      <c r="P1076">
        <f t="shared" si="130"/>
        <v>6</v>
      </c>
      <c r="Q1076">
        <f t="shared" si="131"/>
        <v>113.57</v>
      </c>
      <c r="R1076" s="16">
        <f t="shared" si="132"/>
        <v>41613.172974537039</v>
      </c>
      <c r="S1076" s="18">
        <f t="shared" si="133"/>
        <v>2013</v>
      </c>
      <c r="T1076" s="17" t="str">
        <f t="shared" si="134"/>
        <v>December</v>
      </c>
      <c r="U1076" s="16">
        <f t="shared" si="135"/>
        <v>41643.172974537039</v>
      </c>
      <c r="V1076" s="17">
        <f t="shared" si="136"/>
        <v>2014</v>
      </c>
      <c r="W1076" s="17" t="str">
        <f t="shared" si="137"/>
        <v>January</v>
      </c>
    </row>
    <row r="1077" spans="1:23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8290</v>
      </c>
      <c r="O1077" t="s">
        <v>8291</v>
      </c>
      <c r="P1077">
        <f t="shared" si="130"/>
        <v>5</v>
      </c>
      <c r="Q1077">
        <f t="shared" si="131"/>
        <v>15</v>
      </c>
      <c r="R1077" s="16">
        <f t="shared" si="132"/>
        <v>41005.904120370367</v>
      </c>
      <c r="S1077" s="18">
        <f t="shared" si="133"/>
        <v>2012</v>
      </c>
      <c r="T1077" s="17" t="str">
        <f t="shared" si="134"/>
        <v>April</v>
      </c>
      <c r="U1077" s="16">
        <f t="shared" si="135"/>
        <v>41035.904120370367</v>
      </c>
      <c r="V1077" s="17">
        <f t="shared" si="136"/>
        <v>2012</v>
      </c>
      <c r="W1077" s="17" t="str">
        <f t="shared" si="137"/>
        <v>May</v>
      </c>
    </row>
    <row r="1078" spans="1:23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8290</v>
      </c>
      <c r="O1078" t="s">
        <v>8291</v>
      </c>
      <c r="P1078">
        <f t="shared" si="130"/>
        <v>63</v>
      </c>
      <c r="Q1078">
        <f t="shared" si="131"/>
        <v>48.28</v>
      </c>
      <c r="R1078" s="16">
        <f t="shared" si="132"/>
        <v>41838.377893518518</v>
      </c>
      <c r="S1078" s="18">
        <f t="shared" si="133"/>
        <v>2014</v>
      </c>
      <c r="T1078" s="17" t="str">
        <f t="shared" si="134"/>
        <v>July</v>
      </c>
      <c r="U1078" s="16">
        <f t="shared" si="135"/>
        <v>41893.377893518518</v>
      </c>
      <c r="V1078" s="17">
        <f t="shared" si="136"/>
        <v>2014</v>
      </c>
      <c r="W1078" s="17" t="str">
        <f t="shared" si="137"/>
        <v>September</v>
      </c>
    </row>
    <row r="1079" spans="1:23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8290</v>
      </c>
      <c r="O1079" t="s">
        <v>8291</v>
      </c>
      <c r="P1079">
        <f t="shared" si="130"/>
        <v>29</v>
      </c>
      <c r="Q1079">
        <f t="shared" si="131"/>
        <v>43.98</v>
      </c>
      <c r="R1079" s="16">
        <f t="shared" si="132"/>
        <v>42353.16679398148</v>
      </c>
      <c r="S1079" s="18">
        <f t="shared" si="133"/>
        <v>2015</v>
      </c>
      <c r="T1079" s="17" t="str">
        <f t="shared" si="134"/>
        <v>December</v>
      </c>
      <c r="U1079" s="16">
        <f t="shared" si="135"/>
        <v>42383.16679398148</v>
      </c>
      <c r="V1079" s="17">
        <f t="shared" si="136"/>
        <v>2016</v>
      </c>
      <c r="W1079" s="17" t="str">
        <f t="shared" si="137"/>
        <v>January</v>
      </c>
    </row>
    <row r="1080" spans="1:23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8290</v>
      </c>
      <c r="O1080" t="s">
        <v>8291</v>
      </c>
      <c r="P1080">
        <f t="shared" si="130"/>
        <v>8</v>
      </c>
      <c r="Q1080">
        <f t="shared" si="131"/>
        <v>9</v>
      </c>
      <c r="R1080" s="16">
        <f t="shared" si="132"/>
        <v>40701.195844907408</v>
      </c>
      <c r="S1080" s="18">
        <f t="shared" si="133"/>
        <v>2011</v>
      </c>
      <c r="T1080" s="17" t="str">
        <f t="shared" si="134"/>
        <v>June</v>
      </c>
      <c r="U1080" s="16">
        <f t="shared" si="135"/>
        <v>40746.195844907408</v>
      </c>
      <c r="V1080" s="17">
        <f t="shared" si="136"/>
        <v>2011</v>
      </c>
      <c r="W1080" s="17" t="str">
        <f t="shared" si="137"/>
        <v>July</v>
      </c>
    </row>
    <row r="1081" spans="1:23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8290</v>
      </c>
      <c r="O1081" t="s">
        <v>8291</v>
      </c>
      <c r="P1081">
        <f t="shared" si="130"/>
        <v>3</v>
      </c>
      <c r="Q1081">
        <f t="shared" si="131"/>
        <v>37.67</v>
      </c>
      <c r="R1081" s="16">
        <f t="shared" si="132"/>
        <v>42479.566388888896</v>
      </c>
      <c r="S1081" s="18">
        <f t="shared" si="133"/>
        <v>2016</v>
      </c>
      <c r="T1081" s="17" t="str">
        <f t="shared" si="134"/>
        <v>April</v>
      </c>
      <c r="U1081" s="16">
        <f t="shared" si="135"/>
        <v>42504.566388888896</v>
      </c>
      <c r="V1081" s="17">
        <f t="shared" si="136"/>
        <v>2016</v>
      </c>
      <c r="W1081" s="17" t="str">
        <f t="shared" si="137"/>
        <v>May</v>
      </c>
    </row>
    <row r="1082" spans="1:23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8290</v>
      </c>
      <c r="O1082" t="s">
        <v>8291</v>
      </c>
      <c r="P1082">
        <f t="shared" si="130"/>
        <v>9</v>
      </c>
      <c r="Q1082">
        <f t="shared" si="131"/>
        <v>18.579999999999998</v>
      </c>
      <c r="R1082" s="16">
        <f t="shared" si="132"/>
        <v>41740.138113425928</v>
      </c>
      <c r="S1082" s="18">
        <f t="shared" si="133"/>
        <v>2014</v>
      </c>
      <c r="T1082" s="17" t="str">
        <f t="shared" si="134"/>
        <v>April</v>
      </c>
      <c r="U1082" s="16">
        <f t="shared" si="135"/>
        <v>41770.138113425928</v>
      </c>
      <c r="V1082" s="17">
        <f t="shared" si="136"/>
        <v>2014</v>
      </c>
      <c r="W1082" s="17" t="str">
        <f t="shared" si="137"/>
        <v>May</v>
      </c>
    </row>
    <row r="1083" spans="1:23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8290</v>
      </c>
      <c r="O1083" t="s">
        <v>8291</v>
      </c>
      <c r="P1083">
        <f t="shared" si="130"/>
        <v>0</v>
      </c>
      <c r="Q1083">
        <f t="shared" si="131"/>
        <v>3</v>
      </c>
      <c r="R1083" s="16">
        <f t="shared" si="132"/>
        <v>42002.926990740743</v>
      </c>
      <c r="S1083" s="18">
        <f t="shared" si="133"/>
        <v>2014</v>
      </c>
      <c r="T1083" s="17" t="str">
        <f t="shared" si="134"/>
        <v>December</v>
      </c>
      <c r="U1083" s="16">
        <f t="shared" si="135"/>
        <v>42032.926990740743</v>
      </c>
      <c r="V1083" s="17">
        <f t="shared" si="136"/>
        <v>2015</v>
      </c>
      <c r="W1083" s="17" t="str">
        <f t="shared" si="137"/>
        <v>January</v>
      </c>
    </row>
    <row r="1084" spans="1:23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8290</v>
      </c>
      <c r="O1084" t="s">
        <v>8291</v>
      </c>
      <c r="P1084">
        <f t="shared" si="130"/>
        <v>1</v>
      </c>
      <c r="Q1084">
        <f t="shared" si="131"/>
        <v>18.670000000000002</v>
      </c>
      <c r="R1084" s="16">
        <f t="shared" si="132"/>
        <v>41101.906111111115</v>
      </c>
      <c r="S1084" s="18">
        <f t="shared" si="133"/>
        <v>2012</v>
      </c>
      <c r="T1084" s="17" t="str">
        <f t="shared" si="134"/>
        <v>July</v>
      </c>
      <c r="U1084" s="16">
        <f t="shared" si="135"/>
        <v>41131.906111111115</v>
      </c>
      <c r="V1084" s="17">
        <f t="shared" si="136"/>
        <v>2012</v>
      </c>
      <c r="W1084" s="17" t="str">
        <f t="shared" si="137"/>
        <v>August</v>
      </c>
    </row>
    <row r="1085" spans="1:23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8290</v>
      </c>
      <c r="O1085" t="s">
        <v>8291</v>
      </c>
      <c r="P1085">
        <f t="shared" si="130"/>
        <v>1</v>
      </c>
      <c r="Q1085">
        <f t="shared" si="131"/>
        <v>410</v>
      </c>
      <c r="R1085" s="16">
        <f t="shared" si="132"/>
        <v>41793.659525462965</v>
      </c>
      <c r="S1085" s="18">
        <f t="shared" si="133"/>
        <v>2014</v>
      </c>
      <c r="T1085" s="17" t="str">
        <f t="shared" si="134"/>
        <v>June</v>
      </c>
      <c r="U1085" s="16">
        <f t="shared" si="135"/>
        <v>41853.659525462965</v>
      </c>
      <c r="V1085" s="17">
        <f t="shared" si="136"/>
        <v>2014</v>
      </c>
      <c r="W1085" s="17" t="str">
        <f t="shared" si="137"/>
        <v>August</v>
      </c>
    </row>
    <row r="1086" spans="1:23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8290</v>
      </c>
      <c r="O1086" t="s">
        <v>8291</v>
      </c>
      <c r="P1086">
        <f t="shared" si="130"/>
        <v>0</v>
      </c>
      <c r="Q1086" t="e">
        <f t="shared" si="131"/>
        <v>#DIV/0!</v>
      </c>
      <c r="R1086" s="16">
        <f t="shared" si="132"/>
        <v>41829.912083333329</v>
      </c>
      <c r="S1086" s="18">
        <f t="shared" si="133"/>
        <v>2014</v>
      </c>
      <c r="T1086" s="17" t="str">
        <f t="shared" si="134"/>
        <v>July</v>
      </c>
      <c r="U1086" s="16">
        <f t="shared" si="135"/>
        <v>41859.912083333329</v>
      </c>
      <c r="V1086" s="17">
        <f t="shared" si="136"/>
        <v>2014</v>
      </c>
      <c r="W1086" s="17" t="str">
        <f t="shared" si="137"/>
        <v>August</v>
      </c>
    </row>
    <row r="1087" spans="1:23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8290</v>
      </c>
      <c r="O1087" t="s">
        <v>8291</v>
      </c>
      <c r="P1087">
        <f t="shared" si="130"/>
        <v>3</v>
      </c>
      <c r="Q1087">
        <f t="shared" si="131"/>
        <v>114</v>
      </c>
      <c r="R1087" s="16">
        <f t="shared" si="132"/>
        <v>42413.671006944445</v>
      </c>
      <c r="S1087" s="18">
        <f t="shared" si="133"/>
        <v>2016</v>
      </c>
      <c r="T1087" s="17" t="str">
        <f t="shared" si="134"/>
        <v>February</v>
      </c>
      <c r="U1087" s="16">
        <f t="shared" si="135"/>
        <v>42443.629340277781</v>
      </c>
      <c r="V1087" s="17">
        <f t="shared" si="136"/>
        <v>2016</v>
      </c>
      <c r="W1087" s="17" t="str">
        <f t="shared" si="137"/>
        <v>March</v>
      </c>
    </row>
    <row r="1088" spans="1:23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8290</v>
      </c>
      <c r="O1088" t="s">
        <v>8291</v>
      </c>
      <c r="P1088">
        <f t="shared" si="130"/>
        <v>0</v>
      </c>
      <c r="Q1088">
        <f t="shared" si="131"/>
        <v>7.5</v>
      </c>
      <c r="R1088" s="16">
        <f t="shared" si="132"/>
        <v>41845.866793981484</v>
      </c>
      <c r="S1088" s="18">
        <f t="shared" si="133"/>
        <v>2014</v>
      </c>
      <c r="T1088" s="17" t="str">
        <f t="shared" si="134"/>
        <v>July</v>
      </c>
      <c r="U1088" s="16">
        <f t="shared" si="135"/>
        <v>41875.866793981484</v>
      </c>
      <c r="V1088" s="17">
        <f t="shared" si="136"/>
        <v>2014</v>
      </c>
      <c r="W1088" s="17" t="str">
        <f t="shared" si="137"/>
        <v>August</v>
      </c>
    </row>
    <row r="1089" spans="1:23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8290</v>
      </c>
      <c r="O1089" t="s">
        <v>8291</v>
      </c>
      <c r="P1089">
        <f t="shared" si="130"/>
        <v>0</v>
      </c>
      <c r="Q1089" t="e">
        <f t="shared" si="131"/>
        <v>#DIV/0!</v>
      </c>
      <c r="R1089" s="16">
        <f t="shared" si="132"/>
        <v>41775.713969907411</v>
      </c>
      <c r="S1089" s="18">
        <f t="shared" si="133"/>
        <v>2014</v>
      </c>
      <c r="T1089" s="17" t="str">
        <f t="shared" si="134"/>
        <v>May</v>
      </c>
      <c r="U1089" s="16">
        <f t="shared" si="135"/>
        <v>41805.713969907411</v>
      </c>
      <c r="V1089" s="17">
        <f t="shared" si="136"/>
        <v>2014</v>
      </c>
      <c r="W1089" s="17" t="str">
        <f t="shared" si="137"/>
        <v>June</v>
      </c>
    </row>
    <row r="1090" spans="1:23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8290</v>
      </c>
      <c r="O1090" t="s">
        <v>8291</v>
      </c>
      <c r="P1090">
        <f t="shared" si="130"/>
        <v>14</v>
      </c>
      <c r="Q1090">
        <f t="shared" si="131"/>
        <v>43.42</v>
      </c>
      <c r="R1090" s="16">
        <f t="shared" si="132"/>
        <v>41723.799386574072</v>
      </c>
      <c r="S1090" s="18">
        <f t="shared" si="133"/>
        <v>2014</v>
      </c>
      <c r="T1090" s="17" t="str">
        <f t="shared" si="134"/>
        <v>March</v>
      </c>
      <c r="U1090" s="16">
        <f t="shared" si="135"/>
        <v>41753.799386574072</v>
      </c>
      <c r="V1090" s="17">
        <f t="shared" si="136"/>
        <v>2014</v>
      </c>
      <c r="W1090" s="17" t="str">
        <f t="shared" si="137"/>
        <v>April</v>
      </c>
    </row>
    <row r="1091" spans="1:23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8290</v>
      </c>
      <c r="O1091" t="s">
        <v>8291</v>
      </c>
      <c r="P1091">
        <f t="shared" ref="P1091:P1154" si="138">ROUND(E1091/D1091*100,0)</f>
        <v>8</v>
      </c>
      <c r="Q1091">
        <f t="shared" ref="Q1091:Q1154" si="139">ROUND(E1091/L1091,2)</f>
        <v>23.96</v>
      </c>
      <c r="R1091" s="16">
        <f t="shared" ref="R1091:R1154" si="140">(((J1091/60)/60)/24)+DATE(1970,1,1)</f>
        <v>42151.189525462964</v>
      </c>
      <c r="S1091" s="18">
        <f t="shared" ref="S1091:S1154" si="141">YEAR(R1091)</f>
        <v>2015</v>
      </c>
      <c r="T1091" s="17" t="str">
        <f t="shared" ref="T1091:T1154" si="142">TEXT(R1091,"mmmm")</f>
        <v>May</v>
      </c>
      <c r="U1091" s="16">
        <f t="shared" ref="U1091:U1154" si="143">(((I1091/60)/60)/24)+DATE(1970,1,1)</f>
        <v>42181.189525462964</v>
      </c>
      <c r="V1091" s="17">
        <f t="shared" ref="V1091:V1154" si="144">YEAR(U1091)</f>
        <v>2015</v>
      </c>
      <c r="W1091" s="17" t="str">
        <f t="shared" ref="W1091:W1154" si="145">TEXT(U1091,"mmmm")</f>
        <v>June</v>
      </c>
    </row>
    <row r="1092" spans="1:23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8290</v>
      </c>
      <c r="O1092" t="s">
        <v>8291</v>
      </c>
      <c r="P1092">
        <f t="shared" si="138"/>
        <v>0</v>
      </c>
      <c r="Q1092">
        <f t="shared" si="139"/>
        <v>5</v>
      </c>
      <c r="R1092" s="16">
        <f t="shared" si="140"/>
        <v>42123.185798611114</v>
      </c>
      <c r="S1092" s="18">
        <f t="shared" si="141"/>
        <v>2015</v>
      </c>
      <c r="T1092" s="17" t="str">
        <f t="shared" si="142"/>
        <v>April</v>
      </c>
      <c r="U1092" s="16">
        <f t="shared" si="143"/>
        <v>42153.185798611114</v>
      </c>
      <c r="V1092" s="17">
        <f t="shared" si="144"/>
        <v>2015</v>
      </c>
      <c r="W1092" s="17" t="str">
        <f t="shared" si="145"/>
        <v>May</v>
      </c>
    </row>
    <row r="1093" spans="1:23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8290</v>
      </c>
      <c r="O1093" t="s">
        <v>8291</v>
      </c>
      <c r="P1093">
        <f t="shared" si="138"/>
        <v>13</v>
      </c>
      <c r="Q1093">
        <f t="shared" si="139"/>
        <v>12.5</v>
      </c>
      <c r="R1093" s="16">
        <f t="shared" si="140"/>
        <v>42440.820277777777</v>
      </c>
      <c r="S1093" s="18">
        <f t="shared" si="141"/>
        <v>2016</v>
      </c>
      <c r="T1093" s="17" t="str">
        <f t="shared" si="142"/>
        <v>March</v>
      </c>
      <c r="U1093" s="16">
        <f t="shared" si="143"/>
        <v>42470.778611111105</v>
      </c>
      <c r="V1093" s="17">
        <f t="shared" si="144"/>
        <v>2016</v>
      </c>
      <c r="W1093" s="17" t="str">
        <f t="shared" si="145"/>
        <v>April</v>
      </c>
    </row>
    <row r="1094" spans="1:23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8290</v>
      </c>
      <c r="O1094" t="s">
        <v>8291</v>
      </c>
      <c r="P1094">
        <f t="shared" si="138"/>
        <v>1</v>
      </c>
      <c r="Q1094">
        <f t="shared" si="139"/>
        <v>3</v>
      </c>
      <c r="R1094" s="16">
        <f t="shared" si="140"/>
        <v>41250.025902777779</v>
      </c>
      <c r="S1094" s="18">
        <f t="shared" si="141"/>
        <v>2012</v>
      </c>
      <c r="T1094" s="17" t="str">
        <f t="shared" si="142"/>
        <v>December</v>
      </c>
      <c r="U1094" s="16">
        <f t="shared" si="143"/>
        <v>41280.025902777779</v>
      </c>
      <c r="V1094" s="17">
        <f t="shared" si="144"/>
        <v>2013</v>
      </c>
      <c r="W1094" s="17" t="str">
        <f t="shared" si="145"/>
        <v>January</v>
      </c>
    </row>
    <row r="1095" spans="1:23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8290</v>
      </c>
      <c r="O1095" t="s">
        <v>8291</v>
      </c>
      <c r="P1095">
        <f t="shared" si="138"/>
        <v>14</v>
      </c>
      <c r="Q1095">
        <f t="shared" si="139"/>
        <v>10.56</v>
      </c>
      <c r="R1095" s="16">
        <f t="shared" si="140"/>
        <v>42396.973807870367</v>
      </c>
      <c r="S1095" s="18">
        <f t="shared" si="141"/>
        <v>2016</v>
      </c>
      <c r="T1095" s="17" t="str">
        <f t="shared" si="142"/>
        <v>January</v>
      </c>
      <c r="U1095" s="16">
        <f t="shared" si="143"/>
        <v>42411.973807870367</v>
      </c>
      <c r="V1095" s="17">
        <f t="shared" si="144"/>
        <v>2016</v>
      </c>
      <c r="W1095" s="17" t="str">
        <f t="shared" si="145"/>
        <v>February</v>
      </c>
    </row>
    <row r="1096" spans="1:23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8290</v>
      </c>
      <c r="O1096" t="s">
        <v>8291</v>
      </c>
      <c r="P1096">
        <f t="shared" si="138"/>
        <v>18</v>
      </c>
      <c r="Q1096">
        <f t="shared" si="139"/>
        <v>122</v>
      </c>
      <c r="R1096" s="16">
        <f t="shared" si="140"/>
        <v>40795.713344907403</v>
      </c>
      <c r="S1096" s="18">
        <f t="shared" si="141"/>
        <v>2011</v>
      </c>
      <c r="T1096" s="17" t="str">
        <f t="shared" si="142"/>
        <v>September</v>
      </c>
      <c r="U1096" s="16">
        <f t="shared" si="143"/>
        <v>40825.713344907403</v>
      </c>
      <c r="V1096" s="17">
        <f t="shared" si="144"/>
        <v>2011</v>
      </c>
      <c r="W1096" s="17" t="str">
        <f t="shared" si="145"/>
        <v>October</v>
      </c>
    </row>
    <row r="1097" spans="1:23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8290</v>
      </c>
      <c r="O1097" t="s">
        <v>8291</v>
      </c>
      <c r="P1097">
        <f t="shared" si="138"/>
        <v>5</v>
      </c>
      <c r="Q1097">
        <f t="shared" si="139"/>
        <v>267.81</v>
      </c>
      <c r="R1097" s="16">
        <f t="shared" si="140"/>
        <v>41486.537268518521</v>
      </c>
      <c r="S1097" s="18">
        <f t="shared" si="141"/>
        <v>2013</v>
      </c>
      <c r="T1097" s="17" t="str">
        <f t="shared" si="142"/>
        <v>July</v>
      </c>
      <c r="U1097" s="16">
        <f t="shared" si="143"/>
        <v>41516.537268518521</v>
      </c>
      <c r="V1097" s="17">
        <f t="shared" si="144"/>
        <v>2013</v>
      </c>
      <c r="W1097" s="17" t="str">
        <f t="shared" si="145"/>
        <v>August</v>
      </c>
    </row>
    <row r="1098" spans="1:23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8290</v>
      </c>
      <c r="O1098" t="s">
        <v>8291</v>
      </c>
      <c r="P1098">
        <f t="shared" si="138"/>
        <v>18</v>
      </c>
      <c r="Q1098">
        <f t="shared" si="139"/>
        <v>74.209999999999994</v>
      </c>
      <c r="R1098" s="16">
        <f t="shared" si="140"/>
        <v>41885.51798611111</v>
      </c>
      <c r="S1098" s="18">
        <f t="shared" si="141"/>
        <v>2014</v>
      </c>
      <c r="T1098" s="17" t="str">
        <f t="shared" si="142"/>
        <v>September</v>
      </c>
      <c r="U1098" s="16">
        <f t="shared" si="143"/>
        <v>41916.145833333336</v>
      </c>
      <c r="V1098" s="17">
        <f t="shared" si="144"/>
        <v>2014</v>
      </c>
      <c r="W1098" s="17" t="str">
        <f t="shared" si="145"/>
        <v>October</v>
      </c>
    </row>
    <row r="1099" spans="1:23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8290</v>
      </c>
      <c r="O1099" t="s">
        <v>8291</v>
      </c>
      <c r="P1099">
        <f t="shared" si="138"/>
        <v>0</v>
      </c>
      <c r="Q1099">
        <f t="shared" si="139"/>
        <v>6.71</v>
      </c>
      <c r="R1099" s="16">
        <f t="shared" si="140"/>
        <v>41660.792557870373</v>
      </c>
      <c r="S1099" s="18">
        <f t="shared" si="141"/>
        <v>2014</v>
      </c>
      <c r="T1099" s="17" t="str">
        <f t="shared" si="142"/>
        <v>January</v>
      </c>
      <c r="U1099" s="16">
        <f t="shared" si="143"/>
        <v>41700.792557870373</v>
      </c>
      <c r="V1099" s="17">
        <f t="shared" si="144"/>
        <v>2014</v>
      </c>
      <c r="W1099" s="17" t="str">
        <f t="shared" si="145"/>
        <v>March</v>
      </c>
    </row>
    <row r="1100" spans="1:23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8290</v>
      </c>
      <c r="O1100" t="s">
        <v>8291</v>
      </c>
      <c r="P1100">
        <f t="shared" si="138"/>
        <v>7</v>
      </c>
      <c r="Q1100">
        <f t="shared" si="139"/>
        <v>81.95</v>
      </c>
      <c r="R1100" s="16">
        <f t="shared" si="140"/>
        <v>41712.762673611112</v>
      </c>
      <c r="S1100" s="18">
        <f t="shared" si="141"/>
        <v>2014</v>
      </c>
      <c r="T1100" s="17" t="str">
        <f t="shared" si="142"/>
        <v>March</v>
      </c>
      <c r="U1100" s="16">
        <f t="shared" si="143"/>
        <v>41742.762673611112</v>
      </c>
      <c r="V1100" s="17">
        <f t="shared" si="144"/>
        <v>2014</v>
      </c>
      <c r="W1100" s="17" t="str">
        <f t="shared" si="145"/>
        <v>April</v>
      </c>
    </row>
    <row r="1101" spans="1:23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8290</v>
      </c>
      <c r="O1101" t="s">
        <v>8291</v>
      </c>
      <c r="P1101">
        <f t="shared" si="138"/>
        <v>1</v>
      </c>
      <c r="Q1101">
        <f t="shared" si="139"/>
        <v>25</v>
      </c>
      <c r="R1101" s="16">
        <f t="shared" si="140"/>
        <v>42107.836435185185</v>
      </c>
      <c r="S1101" s="18">
        <f t="shared" si="141"/>
        <v>2015</v>
      </c>
      <c r="T1101" s="17" t="str">
        <f t="shared" si="142"/>
        <v>April</v>
      </c>
      <c r="U1101" s="16">
        <f t="shared" si="143"/>
        <v>42137.836435185185</v>
      </c>
      <c r="V1101" s="17">
        <f t="shared" si="144"/>
        <v>2015</v>
      </c>
      <c r="W1101" s="17" t="str">
        <f t="shared" si="145"/>
        <v>May</v>
      </c>
    </row>
    <row r="1102" spans="1:23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8290</v>
      </c>
      <c r="O1102" t="s">
        <v>8291</v>
      </c>
      <c r="P1102">
        <f t="shared" si="138"/>
        <v>3</v>
      </c>
      <c r="Q1102">
        <f t="shared" si="139"/>
        <v>10</v>
      </c>
      <c r="R1102" s="16">
        <f t="shared" si="140"/>
        <v>42384.110775462963</v>
      </c>
      <c r="S1102" s="18">
        <f t="shared" si="141"/>
        <v>2016</v>
      </c>
      <c r="T1102" s="17" t="str">
        <f t="shared" si="142"/>
        <v>January</v>
      </c>
      <c r="U1102" s="16">
        <f t="shared" si="143"/>
        <v>42414.110775462963</v>
      </c>
      <c r="V1102" s="17">
        <f t="shared" si="144"/>
        <v>2016</v>
      </c>
      <c r="W1102" s="17" t="str">
        <f t="shared" si="145"/>
        <v>February</v>
      </c>
    </row>
    <row r="1103" spans="1:23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8290</v>
      </c>
      <c r="O1103" t="s">
        <v>8291</v>
      </c>
      <c r="P1103">
        <f t="shared" si="138"/>
        <v>0</v>
      </c>
      <c r="Q1103">
        <f t="shared" si="139"/>
        <v>6.83</v>
      </c>
      <c r="R1103" s="16">
        <f t="shared" si="140"/>
        <v>42538.77243055556</v>
      </c>
      <c r="S1103" s="18">
        <f t="shared" si="141"/>
        <v>2016</v>
      </c>
      <c r="T1103" s="17" t="str">
        <f t="shared" si="142"/>
        <v>June</v>
      </c>
      <c r="U1103" s="16">
        <f t="shared" si="143"/>
        <v>42565.758333333331</v>
      </c>
      <c r="V1103" s="17">
        <f t="shared" si="144"/>
        <v>2016</v>
      </c>
      <c r="W1103" s="17" t="str">
        <f t="shared" si="145"/>
        <v>July</v>
      </c>
    </row>
    <row r="1104" spans="1:23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8290</v>
      </c>
      <c r="O1104" t="s">
        <v>8291</v>
      </c>
      <c r="P1104">
        <f t="shared" si="138"/>
        <v>5</v>
      </c>
      <c r="Q1104">
        <f t="shared" si="139"/>
        <v>17.71</v>
      </c>
      <c r="R1104" s="16">
        <f t="shared" si="140"/>
        <v>41577.045428240745</v>
      </c>
      <c r="S1104" s="18">
        <f t="shared" si="141"/>
        <v>2013</v>
      </c>
      <c r="T1104" s="17" t="str">
        <f t="shared" si="142"/>
        <v>October</v>
      </c>
      <c r="U1104" s="16">
        <f t="shared" si="143"/>
        <v>41617.249305555553</v>
      </c>
      <c r="V1104" s="17">
        <f t="shared" si="144"/>
        <v>2013</v>
      </c>
      <c r="W1104" s="17" t="str">
        <f t="shared" si="145"/>
        <v>December</v>
      </c>
    </row>
    <row r="1105" spans="1:23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8290</v>
      </c>
      <c r="O1105" t="s">
        <v>8291</v>
      </c>
      <c r="P1105">
        <f t="shared" si="138"/>
        <v>2</v>
      </c>
      <c r="Q1105">
        <f t="shared" si="139"/>
        <v>16.2</v>
      </c>
      <c r="R1105" s="16">
        <f t="shared" si="140"/>
        <v>42479.22210648148</v>
      </c>
      <c r="S1105" s="18">
        <f t="shared" si="141"/>
        <v>2016</v>
      </c>
      <c r="T1105" s="17" t="str">
        <f t="shared" si="142"/>
        <v>April</v>
      </c>
      <c r="U1105" s="16">
        <f t="shared" si="143"/>
        <v>42539.22210648148</v>
      </c>
      <c r="V1105" s="17">
        <f t="shared" si="144"/>
        <v>2016</v>
      </c>
      <c r="W1105" s="17" t="str">
        <f t="shared" si="145"/>
        <v>June</v>
      </c>
    </row>
    <row r="1106" spans="1:23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8290</v>
      </c>
      <c r="O1106" t="s">
        <v>8291</v>
      </c>
      <c r="P1106">
        <f t="shared" si="138"/>
        <v>5</v>
      </c>
      <c r="Q1106">
        <f t="shared" si="139"/>
        <v>80.3</v>
      </c>
      <c r="R1106" s="16">
        <f t="shared" si="140"/>
        <v>41771.40996527778</v>
      </c>
      <c r="S1106" s="18">
        <f t="shared" si="141"/>
        <v>2014</v>
      </c>
      <c r="T1106" s="17" t="str">
        <f t="shared" si="142"/>
        <v>May</v>
      </c>
      <c r="U1106" s="16">
        <f t="shared" si="143"/>
        <v>41801.40996527778</v>
      </c>
      <c r="V1106" s="17">
        <f t="shared" si="144"/>
        <v>2014</v>
      </c>
      <c r="W1106" s="17" t="str">
        <f t="shared" si="145"/>
        <v>June</v>
      </c>
    </row>
    <row r="1107" spans="1:23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8290</v>
      </c>
      <c r="O1107" t="s">
        <v>8291</v>
      </c>
      <c r="P1107">
        <f t="shared" si="138"/>
        <v>0</v>
      </c>
      <c r="Q1107">
        <f t="shared" si="139"/>
        <v>71.55</v>
      </c>
      <c r="R1107" s="16">
        <f t="shared" si="140"/>
        <v>41692.135729166665</v>
      </c>
      <c r="S1107" s="18">
        <f t="shared" si="141"/>
        <v>2014</v>
      </c>
      <c r="T1107" s="17" t="str">
        <f t="shared" si="142"/>
        <v>February</v>
      </c>
      <c r="U1107" s="16">
        <f t="shared" si="143"/>
        <v>41722.0940625</v>
      </c>
      <c r="V1107" s="17">
        <f t="shared" si="144"/>
        <v>2014</v>
      </c>
      <c r="W1107" s="17" t="str">
        <f t="shared" si="145"/>
        <v>March</v>
      </c>
    </row>
    <row r="1108" spans="1:23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8290</v>
      </c>
      <c r="O1108" t="s">
        <v>8291</v>
      </c>
      <c r="P1108">
        <f t="shared" si="138"/>
        <v>41</v>
      </c>
      <c r="Q1108">
        <f t="shared" si="139"/>
        <v>23.57</v>
      </c>
      <c r="R1108" s="16">
        <f t="shared" si="140"/>
        <v>40973.740451388891</v>
      </c>
      <c r="S1108" s="18">
        <f t="shared" si="141"/>
        <v>2012</v>
      </c>
      <c r="T1108" s="17" t="str">
        <f t="shared" si="142"/>
        <v>March</v>
      </c>
      <c r="U1108" s="16">
        <f t="shared" si="143"/>
        <v>41003.698784722219</v>
      </c>
      <c r="V1108" s="17">
        <f t="shared" si="144"/>
        <v>2012</v>
      </c>
      <c r="W1108" s="17" t="str">
        <f t="shared" si="145"/>
        <v>April</v>
      </c>
    </row>
    <row r="1109" spans="1:23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8290</v>
      </c>
      <c r="O1109" t="s">
        <v>8291</v>
      </c>
      <c r="P1109">
        <f t="shared" si="138"/>
        <v>0</v>
      </c>
      <c r="Q1109" t="e">
        <f t="shared" si="139"/>
        <v>#DIV/0!</v>
      </c>
      <c r="R1109" s="16">
        <f t="shared" si="140"/>
        <v>41813.861388888887</v>
      </c>
      <c r="S1109" s="18">
        <f t="shared" si="141"/>
        <v>2014</v>
      </c>
      <c r="T1109" s="17" t="str">
        <f t="shared" si="142"/>
        <v>June</v>
      </c>
      <c r="U1109" s="16">
        <f t="shared" si="143"/>
        <v>41843.861388888887</v>
      </c>
      <c r="V1109" s="17">
        <f t="shared" si="144"/>
        <v>2014</v>
      </c>
      <c r="W1109" s="17" t="str">
        <f t="shared" si="145"/>
        <v>July</v>
      </c>
    </row>
    <row r="1110" spans="1:23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8290</v>
      </c>
      <c r="O1110" t="s">
        <v>8291</v>
      </c>
      <c r="P1110">
        <f t="shared" si="138"/>
        <v>3</v>
      </c>
      <c r="Q1110">
        <f t="shared" si="139"/>
        <v>34.880000000000003</v>
      </c>
      <c r="R1110" s="16">
        <f t="shared" si="140"/>
        <v>40952.636979166666</v>
      </c>
      <c r="S1110" s="18">
        <f t="shared" si="141"/>
        <v>2012</v>
      </c>
      <c r="T1110" s="17" t="str">
        <f t="shared" si="142"/>
        <v>February</v>
      </c>
      <c r="U1110" s="16">
        <f t="shared" si="143"/>
        <v>41012.595312500001</v>
      </c>
      <c r="V1110" s="17">
        <f t="shared" si="144"/>
        <v>2012</v>
      </c>
      <c r="W1110" s="17" t="str">
        <f t="shared" si="145"/>
        <v>April</v>
      </c>
    </row>
    <row r="1111" spans="1:23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8290</v>
      </c>
      <c r="O1111" t="s">
        <v>8291</v>
      </c>
      <c r="P1111">
        <f t="shared" si="138"/>
        <v>0</v>
      </c>
      <c r="Q1111">
        <f t="shared" si="139"/>
        <v>15</v>
      </c>
      <c r="R1111" s="16">
        <f t="shared" si="140"/>
        <v>42662.752199074079</v>
      </c>
      <c r="S1111" s="18">
        <f t="shared" si="141"/>
        <v>2016</v>
      </c>
      <c r="T1111" s="17" t="str">
        <f t="shared" si="142"/>
        <v>October</v>
      </c>
      <c r="U1111" s="16">
        <f t="shared" si="143"/>
        <v>42692.793865740736</v>
      </c>
      <c r="V1111" s="17">
        <f t="shared" si="144"/>
        <v>2016</v>
      </c>
      <c r="W1111" s="17" t="str">
        <f t="shared" si="145"/>
        <v>November</v>
      </c>
    </row>
    <row r="1112" spans="1:23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8290</v>
      </c>
      <c r="O1112" t="s">
        <v>8291</v>
      </c>
      <c r="P1112">
        <f t="shared" si="138"/>
        <v>1</v>
      </c>
      <c r="Q1112">
        <f t="shared" si="139"/>
        <v>23.18</v>
      </c>
      <c r="R1112" s="16">
        <f t="shared" si="140"/>
        <v>41220.933124999996</v>
      </c>
      <c r="S1112" s="18">
        <f t="shared" si="141"/>
        <v>2012</v>
      </c>
      <c r="T1112" s="17" t="str">
        <f t="shared" si="142"/>
        <v>November</v>
      </c>
      <c r="U1112" s="16">
        <f t="shared" si="143"/>
        <v>41250.933124999996</v>
      </c>
      <c r="V1112" s="17">
        <f t="shared" si="144"/>
        <v>2012</v>
      </c>
      <c r="W1112" s="17" t="str">
        <f t="shared" si="145"/>
        <v>December</v>
      </c>
    </row>
    <row r="1113" spans="1:23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8290</v>
      </c>
      <c r="O1113" t="s">
        <v>8291</v>
      </c>
      <c r="P1113">
        <f t="shared" si="138"/>
        <v>0</v>
      </c>
      <c r="Q1113">
        <f t="shared" si="139"/>
        <v>1</v>
      </c>
      <c r="R1113" s="16">
        <f t="shared" si="140"/>
        <v>42347.203587962969</v>
      </c>
      <c r="S1113" s="18">
        <f t="shared" si="141"/>
        <v>2015</v>
      </c>
      <c r="T1113" s="17" t="str">
        <f t="shared" si="142"/>
        <v>December</v>
      </c>
      <c r="U1113" s="16">
        <f t="shared" si="143"/>
        <v>42377.203587962969</v>
      </c>
      <c r="V1113" s="17">
        <f t="shared" si="144"/>
        <v>2016</v>
      </c>
      <c r="W1113" s="17" t="str">
        <f t="shared" si="145"/>
        <v>January</v>
      </c>
    </row>
    <row r="1114" spans="1:23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8290</v>
      </c>
      <c r="O1114" t="s">
        <v>8291</v>
      </c>
      <c r="P1114">
        <f t="shared" si="138"/>
        <v>36</v>
      </c>
      <c r="Q1114">
        <f t="shared" si="139"/>
        <v>100.23</v>
      </c>
      <c r="R1114" s="16">
        <f t="shared" si="140"/>
        <v>41963.759386574078</v>
      </c>
      <c r="S1114" s="18">
        <f t="shared" si="141"/>
        <v>2014</v>
      </c>
      <c r="T1114" s="17" t="str">
        <f t="shared" si="142"/>
        <v>November</v>
      </c>
      <c r="U1114" s="16">
        <f t="shared" si="143"/>
        <v>42023.354166666672</v>
      </c>
      <c r="V1114" s="17">
        <f t="shared" si="144"/>
        <v>2015</v>
      </c>
      <c r="W1114" s="17" t="str">
        <f t="shared" si="145"/>
        <v>January</v>
      </c>
    </row>
    <row r="1115" spans="1:23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8290</v>
      </c>
      <c r="O1115" t="s">
        <v>8291</v>
      </c>
      <c r="P1115">
        <f t="shared" si="138"/>
        <v>1</v>
      </c>
      <c r="Q1115">
        <f t="shared" si="139"/>
        <v>5</v>
      </c>
      <c r="R1115" s="16">
        <f t="shared" si="140"/>
        <v>41835.977083333331</v>
      </c>
      <c r="S1115" s="18">
        <f t="shared" si="141"/>
        <v>2014</v>
      </c>
      <c r="T1115" s="17" t="str">
        <f t="shared" si="142"/>
        <v>July</v>
      </c>
      <c r="U1115" s="16">
        <f t="shared" si="143"/>
        <v>41865.977083333331</v>
      </c>
      <c r="V1115" s="17">
        <f t="shared" si="144"/>
        <v>2014</v>
      </c>
      <c r="W1115" s="17" t="str">
        <f t="shared" si="145"/>
        <v>August</v>
      </c>
    </row>
    <row r="1116" spans="1:23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8290</v>
      </c>
      <c r="O1116" t="s">
        <v>8291</v>
      </c>
      <c r="P1116">
        <f t="shared" si="138"/>
        <v>0</v>
      </c>
      <c r="Q1116">
        <f t="shared" si="139"/>
        <v>3.33</v>
      </c>
      <c r="R1116" s="16">
        <f t="shared" si="140"/>
        <v>41526.345914351856</v>
      </c>
      <c r="S1116" s="18">
        <f t="shared" si="141"/>
        <v>2013</v>
      </c>
      <c r="T1116" s="17" t="str">
        <f t="shared" si="142"/>
        <v>September</v>
      </c>
      <c r="U1116" s="16">
        <f t="shared" si="143"/>
        <v>41556.345914351856</v>
      </c>
      <c r="V1116" s="17">
        <f t="shared" si="144"/>
        <v>2013</v>
      </c>
      <c r="W1116" s="17" t="str">
        <f t="shared" si="145"/>
        <v>October</v>
      </c>
    </row>
    <row r="1117" spans="1:23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8290</v>
      </c>
      <c r="O1117" t="s">
        <v>8291</v>
      </c>
      <c r="P1117">
        <f t="shared" si="138"/>
        <v>0</v>
      </c>
      <c r="Q1117">
        <f t="shared" si="139"/>
        <v>13.25</v>
      </c>
      <c r="R1117" s="16">
        <f t="shared" si="140"/>
        <v>42429.695543981477</v>
      </c>
      <c r="S1117" s="18">
        <f t="shared" si="141"/>
        <v>2016</v>
      </c>
      <c r="T1117" s="17" t="str">
        <f t="shared" si="142"/>
        <v>February</v>
      </c>
      <c r="U1117" s="16">
        <f t="shared" si="143"/>
        <v>42459.653877314813</v>
      </c>
      <c r="V1117" s="17">
        <f t="shared" si="144"/>
        <v>2016</v>
      </c>
      <c r="W1117" s="17" t="str">
        <f t="shared" si="145"/>
        <v>March</v>
      </c>
    </row>
    <row r="1118" spans="1:23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8290</v>
      </c>
      <c r="O1118" t="s">
        <v>8291</v>
      </c>
      <c r="P1118">
        <f t="shared" si="138"/>
        <v>0</v>
      </c>
      <c r="Q1118">
        <f t="shared" si="139"/>
        <v>17.850000000000001</v>
      </c>
      <c r="R1118" s="16">
        <f t="shared" si="140"/>
        <v>41009.847314814811</v>
      </c>
      <c r="S1118" s="18">
        <f t="shared" si="141"/>
        <v>2012</v>
      </c>
      <c r="T1118" s="17" t="str">
        <f t="shared" si="142"/>
        <v>April</v>
      </c>
      <c r="U1118" s="16">
        <f t="shared" si="143"/>
        <v>41069.847314814811</v>
      </c>
      <c r="V1118" s="17">
        <f t="shared" si="144"/>
        <v>2012</v>
      </c>
      <c r="W1118" s="17" t="str">
        <f t="shared" si="145"/>
        <v>June</v>
      </c>
    </row>
    <row r="1119" spans="1:23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8290</v>
      </c>
      <c r="O1119" t="s">
        <v>8291</v>
      </c>
      <c r="P1119">
        <f t="shared" si="138"/>
        <v>8</v>
      </c>
      <c r="Q1119">
        <f t="shared" si="139"/>
        <v>10.38</v>
      </c>
      <c r="R1119" s="16">
        <f t="shared" si="140"/>
        <v>42333.598530092597</v>
      </c>
      <c r="S1119" s="18">
        <f t="shared" si="141"/>
        <v>2015</v>
      </c>
      <c r="T1119" s="17" t="str">
        <f t="shared" si="142"/>
        <v>November</v>
      </c>
      <c r="U1119" s="16">
        <f t="shared" si="143"/>
        <v>42363.598530092597</v>
      </c>
      <c r="V1119" s="17">
        <f t="shared" si="144"/>
        <v>2015</v>
      </c>
      <c r="W1119" s="17" t="str">
        <f t="shared" si="145"/>
        <v>December</v>
      </c>
    </row>
    <row r="1120" spans="1:23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8290</v>
      </c>
      <c r="O1120" t="s">
        <v>8291</v>
      </c>
      <c r="P1120">
        <f t="shared" si="138"/>
        <v>2</v>
      </c>
      <c r="Q1120">
        <f t="shared" si="139"/>
        <v>36.33</v>
      </c>
      <c r="R1120" s="16">
        <f t="shared" si="140"/>
        <v>41704.16642361111</v>
      </c>
      <c r="S1120" s="18">
        <f t="shared" si="141"/>
        <v>2014</v>
      </c>
      <c r="T1120" s="17" t="str">
        <f t="shared" si="142"/>
        <v>March</v>
      </c>
      <c r="U1120" s="16">
        <f t="shared" si="143"/>
        <v>41734.124756944446</v>
      </c>
      <c r="V1120" s="17">
        <f t="shared" si="144"/>
        <v>2014</v>
      </c>
      <c r="W1120" s="17" t="str">
        <f t="shared" si="145"/>
        <v>April</v>
      </c>
    </row>
    <row r="1121" spans="1:23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8290</v>
      </c>
      <c r="O1121" t="s">
        <v>8291</v>
      </c>
      <c r="P1121">
        <f t="shared" si="138"/>
        <v>0</v>
      </c>
      <c r="Q1121">
        <f t="shared" si="139"/>
        <v>5</v>
      </c>
      <c r="R1121" s="16">
        <f t="shared" si="140"/>
        <v>41722.792407407411</v>
      </c>
      <c r="S1121" s="18">
        <f t="shared" si="141"/>
        <v>2014</v>
      </c>
      <c r="T1121" s="17" t="str">
        <f t="shared" si="142"/>
        <v>March</v>
      </c>
      <c r="U1121" s="16">
        <f t="shared" si="143"/>
        <v>41735.792407407411</v>
      </c>
      <c r="V1121" s="17">
        <f t="shared" si="144"/>
        <v>2014</v>
      </c>
      <c r="W1121" s="17" t="str">
        <f t="shared" si="145"/>
        <v>April</v>
      </c>
    </row>
    <row r="1122" spans="1:23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8290</v>
      </c>
      <c r="O1122" t="s">
        <v>8291</v>
      </c>
      <c r="P1122">
        <f t="shared" si="138"/>
        <v>0</v>
      </c>
      <c r="Q1122" t="e">
        <f t="shared" si="139"/>
        <v>#DIV/0!</v>
      </c>
      <c r="R1122" s="16">
        <f t="shared" si="140"/>
        <v>40799.872685185182</v>
      </c>
      <c r="S1122" s="18">
        <f t="shared" si="141"/>
        <v>2011</v>
      </c>
      <c r="T1122" s="17" t="str">
        <f t="shared" si="142"/>
        <v>September</v>
      </c>
      <c r="U1122" s="16">
        <f t="shared" si="143"/>
        <v>40844.872685185182</v>
      </c>
      <c r="V1122" s="17">
        <f t="shared" si="144"/>
        <v>2011</v>
      </c>
      <c r="W1122" s="17" t="str">
        <f t="shared" si="145"/>
        <v>October</v>
      </c>
    </row>
    <row r="1123" spans="1:23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8290</v>
      </c>
      <c r="O1123" t="s">
        <v>8291</v>
      </c>
      <c r="P1123">
        <f t="shared" si="138"/>
        <v>0</v>
      </c>
      <c r="Q1123">
        <f t="shared" si="139"/>
        <v>5.8</v>
      </c>
      <c r="R1123" s="16">
        <f t="shared" si="140"/>
        <v>42412.934212962966</v>
      </c>
      <c r="S1123" s="18">
        <f t="shared" si="141"/>
        <v>2016</v>
      </c>
      <c r="T1123" s="17" t="str">
        <f t="shared" si="142"/>
        <v>February</v>
      </c>
      <c r="U1123" s="16">
        <f t="shared" si="143"/>
        <v>42442.892546296294</v>
      </c>
      <c r="V1123" s="17">
        <f t="shared" si="144"/>
        <v>2016</v>
      </c>
      <c r="W1123" s="17" t="str">
        <f t="shared" si="145"/>
        <v>March</v>
      </c>
    </row>
    <row r="1124" spans="1:23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8290</v>
      </c>
      <c r="O1124" t="s">
        <v>8291</v>
      </c>
      <c r="P1124">
        <f t="shared" si="138"/>
        <v>0</v>
      </c>
      <c r="Q1124" t="e">
        <f t="shared" si="139"/>
        <v>#DIV/0!</v>
      </c>
      <c r="R1124" s="16">
        <f t="shared" si="140"/>
        <v>41410.703993055555</v>
      </c>
      <c r="S1124" s="18">
        <f t="shared" si="141"/>
        <v>2013</v>
      </c>
      <c r="T1124" s="17" t="str">
        <f t="shared" si="142"/>
        <v>May</v>
      </c>
      <c r="U1124" s="16">
        <f t="shared" si="143"/>
        <v>41424.703993055555</v>
      </c>
      <c r="V1124" s="17">
        <f t="shared" si="144"/>
        <v>2013</v>
      </c>
      <c r="W1124" s="17" t="str">
        <f t="shared" si="145"/>
        <v>May</v>
      </c>
    </row>
    <row r="1125" spans="1:23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8290</v>
      </c>
      <c r="O1125" t="s">
        <v>8291</v>
      </c>
      <c r="P1125">
        <f t="shared" si="138"/>
        <v>0</v>
      </c>
      <c r="Q1125">
        <f t="shared" si="139"/>
        <v>3.67</v>
      </c>
      <c r="R1125" s="16">
        <f t="shared" si="140"/>
        <v>41718.5237037037</v>
      </c>
      <c r="S1125" s="18">
        <f t="shared" si="141"/>
        <v>2014</v>
      </c>
      <c r="T1125" s="17" t="str">
        <f t="shared" si="142"/>
        <v>March</v>
      </c>
      <c r="U1125" s="16">
        <f t="shared" si="143"/>
        <v>41748.5237037037</v>
      </c>
      <c r="V1125" s="17">
        <f t="shared" si="144"/>
        <v>2014</v>
      </c>
      <c r="W1125" s="17" t="str">
        <f t="shared" si="145"/>
        <v>April</v>
      </c>
    </row>
    <row r="1126" spans="1:23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8290</v>
      </c>
      <c r="O1126" t="s">
        <v>8292</v>
      </c>
      <c r="P1126">
        <f t="shared" si="138"/>
        <v>0</v>
      </c>
      <c r="Q1126">
        <f t="shared" si="139"/>
        <v>60.71</v>
      </c>
      <c r="R1126" s="16">
        <f t="shared" si="140"/>
        <v>42094.667256944449</v>
      </c>
      <c r="S1126" s="18">
        <f t="shared" si="141"/>
        <v>2015</v>
      </c>
      <c r="T1126" s="17" t="str">
        <f t="shared" si="142"/>
        <v>March</v>
      </c>
      <c r="U1126" s="16">
        <f t="shared" si="143"/>
        <v>42124.667256944449</v>
      </c>
      <c r="V1126" s="17">
        <f t="shared" si="144"/>
        <v>2015</v>
      </c>
      <c r="W1126" s="17" t="str">
        <f t="shared" si="145"/>
        <v>April</v>
      </c>
    </row>
    <row r="1127" spans="1:23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8290</v>
      </c>
      <c r="O1127" t="s">
        <v>8292</v>
      </c>
      <c r="P1127">
        <f t="shared" si="138"/>
        <v>0</v>
      </c>
      <c r="Q1127" t="e">
        <f t="shared" si="139"/>
        <v>#DIV/0!</v>
      </c>
      <c r="R1127" s="16">
        <f t="shared" si="140"/>
        <v>42212.624189814815</v>
      </c>
      <c r="S1127" s="18">
        <f t="shared" si="141"/>
        <v>2015</v>
      </c>
      <c r="T1127" s="17" t="str">
        <f t="shared" si="142"/>
        <v>July</v>
      </c>
      <c r="U1127" s="16">
        <f t="shared" si="143"/>
        <v>42272.624189814815</v>
      </c>
      <c r="V1127" s="17">
        <f t="shared" si="144"/>
        <v>2015</v>
      </c>
      <c r="W1127" s="17" t="str">
        <f t="shared" si="145"/>
        <v>September</v>
      </c>
    </row>
    <row r="1128" spans="1:23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8290</v>
      </c>
      <c r="O1128" t="s">
        <v>8292</v>
      </c>
      <c r="P1128">
        <f t="shared" si="138"/>
        <v>1</v>
      </c>
      <c r="Q1128">
        <f t="shared" si="139"/>
        <v>5</v>
      </c>
      <c r="R1128" s="16">
        <f t="shared" si="140"/>
        <v>42535.327476851846</v>
      </c>
      <c r="S1128" s="18">
        <f t="shared" si="141"/>
        <v>2016</v>
      </c>
      <c r="T1128" s="17" t="str">
        <f t="shared" si="142"/>
        <v>June</v>
      </c>
      <c r="U1128" s="16">
        <f t="shared" si="143"/>
        <v>42565.327476851846</v>
      </c>
      <c r="V1128" s="17">
        <f t="shared" si="144"/>
        <v>2016</v>
      </c>
      <c r="W1128" s="17" t="str">
        <f t="shared" si="145"/>
        <v>July</v>
      </c>
    </row>
    <row r="1129" spans="1:23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8290</v>
      </c>
      <c r="O1129" t="s">
        <v>8292</v>
      </c>
      <c r="P1129">
        <f t="shared" si="138"/>
        <v>2</v>
      </c>
      <c r="Q1129">
        <f t="shared" si="139"/>
        <v>25.43</v>
      </c>
      <c r="R1129" s="16">
        <f t="shared" si="140"/>
        <v>41926.854166666664</v>
      </c>
      <c r="S1129" s="18">
        <f t="shared" si="141"/>
        <v>2014</v>
      </c>
      <c r="T1129" s="17" t="str">
        <f t="shared" si="142"/>
        <v>October</v>
      </c>
      <c r="U1129" s="16">
        <f t="shared" si="143"/>
        <v>41957.895833333328</v>
      </c>
      <c r="V1129" s="17">
        <f t="shared" si="144"/>
        <v>2014</v>
      </c>
      <c r="W1129" s="17" t="str">
        <f t="shared" si="145"/>
        <v>November</v>
      </c>
    </row>
    <row r="1130" spans="1:23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8290</v>
      </c>
      <c r="O1130" t="s">
        <v>8292</v>
      </c>
      <c r="P1130">
        <f t="shared" si="138"/>
        <v>0</v>
      </c>
      <c r="Q1130">
        <f t="shared" si="139"/>
        <v>1</v>
      </c>
      <c r="R1130" s="16">
        <f t="shared" si="140"/>
        <v>41828.649502314816</v>
      </c>
      <c r="S1130" s="18">
        <f t="shared" si="141"/>
        <v>2014</v>
      </c>
      <c r="T1130" s="17" t="str">
        <f t="shared" si="142"/>
        <v>July</v>
      </c>
      <c r="U1130" s="16">
        <f t="shared" si="143"/>
        <v>41858.649502314816</v>
      </c>
      <c r="V1130" s="17">
        <f t="shared" si="144"/>
        <v>2014</v>
      </c>
      <c r="W1130" s="17" t="str">
        <f t="shared" si="145"/>
        <v>August</v>
      </c>
    </row>
    <row r="1131" spans="1:23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8290</v>
      </c>
      <c r="O1131" t="s">
        <v>8292</v>
      </c>
      <c r="P1131">
        <f t="shared" si="138"/>
        <v>0</v>
      </c>
      <c r="Q1131">
        <f t="shared" si="139"/>
        <v>10.5</v>
      </c>
      <c r="R1131" s="16">
        <f t="shared" si="140"/>
        <v>42496.264965277776</v>
      </c>
      <c r="S1131" s="18">
        <f t="shared" si="141"/>
        <v>2016</v>
      </c>
      <c r="T1131" s="17" t="str">
        <f t="shared" si="142"/>
        <v>May</v>
      </c>
      <c r="U1131" s="16">
        <f t="shared" si="143"/>
        <v>42526.264965277776</v>
      </c>
      <c r="V1131" s="17">
        <f t="shared" si="144"/>
        <v>2016</v>
      </c>
      <c r="W1131" s="17" t="str">
        <f t="shared" si="145"/>
        <v>June</v>
      </c>
    </row>
    <row r="1132" spans="1:23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8290</v>
      </c>
      <c r="O1132" t="s">
        <v>8292</v>
      </c>
      <c r="P1132">
        <f t="shared" si="138"/>
        <v>0</v>
      </c>
      <c r="Q1132">
        <f t="shared" si="139"/>
        <v>3.67</v>
      </c>
      <c r="R1132" s="16">
        <f t="shared" si="140"/>
        <v>41908.996527777781</v>
      </c>
      <c r="S1132" s="18">
        <f t="shared" si="141"/>
        <v>2014</v>
      </c>
      <c r="T1132" s="17" t="str">
        <f t="shared" si="142"/>
        <v>September</v>
      </c>
      <c r="U1132" s="16">
        <f t="shared" si="143"/>
        <v>41969.038194444445</v>
      </c>
      <c r="V1132" s="17">
        <f t="shared" si="144"/>
        <v>2014</v>
      </c>
      <c r="W1132" s="17" t="str">
        <f t="shared" si="145"/>
        <v>November</v>
      </c>
    </row>
    <row r="1133" spans="1:23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8290</v>
      </c>
      <c r="O1133" t="s">
        <v>8292</v>
      </c>
      <c r="P1133">
        <f t="shared" si="138"/>
        <v>0</v>
      </c>
      <c r="Q1133" t="e">
        <f t="shared" si="139"/>
        <v>#DIV/0!</v>
      </c>
      <c r="R1133" s="16">
        <f t="shared" si="140"/>
        <v>42332.908194444448</v>
      </c>
      <c r="S1133" s="18">
        <f t="shared" si="141"/>
        <v>2015</v>
      </c>
      <c r="T1133" s="17" t="str">
        <f t="shared" si="142"/>
        <v>November</v>
      </c>
      <c r="U1133" s="16">
        <f t="shared" si="143"/>
        <v>42362.908194444448</v>
      </c>
      <c r="V1133" s="17">
        <f t="shared" si="144"/>
        <v>2015</v>
      </c>
      <c r="W1133" s="17" t="str">
        <f t="shared" si="145"/>
        <v>December</v>
      </c>
    </row>
    <row r="1134" spans="1:23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8290</v>
      </c>
      <c r="O1134" t="s">
        <v>8292</v>
      </c>
      <c r="P1134">
        <f t="shared" si="138"/>
        <v>14</v>
      </c>
      <c r="Q1134">
        <f t="shared" si="139"/>
        <v>110.62</v>
      </c>
      <c r="R1134" s="16">
        <f t="shared" si="140"/>
        <v>42706.115405092598</v>
      </c>
      <c r="S1134" s="18">
        <f t="shared" si="141"/>
        <v>2016</v>
      </c>
      <c r="T1134" s="17" t="str">
        <f t="shared" si="142"/>
        <v>December</v>
      </c>
      <c r="U1134" s="16">
        <f t="shared" si="143"/>
        <v>42736.115405092598</v>
      </c>
      <c r="V1134" s="17">
        <f t="shared" si="144"/>
        <v>2017</v>
      </c>
      <c r="W1134" s="17" t="str">
        <f t="shared" si="145"/>
        <v>January</v>
      </c>
    </row>
    <row r="1135" spans="1:23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8290</v>
      </c>
      <c r="O1135" t="s">
        <v>8292</v>
      </c>
      <c r="P1135">
        <f t="shared" si="138"/>
        <v>1</v>
      </c>
      <c r="Q1135">
        <f t="shared" si="139"/>
        <v>20</v>
      </c>
      <c r="R1135" s="16">
        <f t="shared" si="140"/>
        <v>41821.407187500001</v>
      </c>
      <c r="S1135" s="18">
        <f t="shared" si="141"/>
        <v>2014</v>
      </c>
      <c r="T1135" s="17" t="str">
        <f t="shared" si="142"/>
        <v>July</v>
      </c>
      <c r="U1135" s="16">
        <f t="shared" si="143"/>
        <v>41851.407187500001</v>
      </c>
      <c r="V1135" s="17">
        <f t="shared" si="144"/>
        <v>2014</v>
      </c>
      <c r="W1135" s="17" t="str">
        <f t="shared" si="145"/>
        <v>July</v>
      </c>
    </row>
    <row r="1136" spans="1:23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8290</v>
      </c>
      <c r="O1136" t="s">
        <v>8292</v>
      </c>
      <c r="P1136">
        <f t="shared" si="138"/>
        <v>0</v>
      </c>
      <c r="Q1136">
        <f t="shared" si="139"/>
        <v>1</v>
      </c>
      <c r="R1136" s="16">
        <f t="shared" si="140"/>
        <v>41958.285046296296</v>
      </c>
      <c r="S1136" s="18">
        <f t="shared" si="141"/>
        <v>2014</v>
      </c>
      <c r="T1136" s="17" t="str">
        <f t="shared" si="142"/>
        <v>November</v>
      </c>
      <c r="U1136" s="16">
        <f t="shared" si="143"/>
        <v>41972.189583333333</v>
      </c>
      <c r="V1136" s="17">
        <f t="shared" si="144"/>
        <v>2014</v>
      </c>
      <c r="W1136" s="17" t="str">
        <f t="shared" si="145"/>
        <v>November</v>
      </c>
    </row>
    <row r="1137" spans="1:23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8290</v>
      </c>
      <c r="O1137" t="s">
        <v>8292</v>
      </c>
      <c r="P1137">
        <f t="shared" si="138"/>
        <v>5</v>
      </c>
      <c r="Q1137">
        <f t="shared" si="139"/>
        <v>50</v>
      </c>
      <c r="R1137" s="16">
        <f t="shared" si="140"/>
        <v>42558.989513888882</v>
      </c>
      <c r="S1137" s="18">
        <f t="shared" si="141"/>
        <v>2016</v>
      </c>
      <c r="T1137" s="17" t="str">
        <f t="shared" si="142"/>
        <v>July</v>
      </c>
      <c r="U1137" s="16">
        <f t="shared" si="143"/>
        <v>42588.989513888882</v>
      </c>
      <c r="V1137" s="17">
        <f t="shared" si="144"/>
        <v>2016</v>
      </c>
      <c r="W1137" s="17" t="str">
        <f t="shared" si="145"/>
        <v>August</v>
      </c>
    </row>
    <row r="1138" spans="1:23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8290</v>
      </c>
      <c r="O1138" t="s">
        <v>8292</v>
      </c>
      <c r="P1138">
        <f t="shared" si="138"/>
        <v>6</v>
      </c>
      <c r="Q1138">
        <f t="shared" si="139"/>
        <v>45</v>
      </c>
      <c r="R1138" s="16">
        <f t="shared" si="140"/>
        <v>42327.671631944439</v>
      </c>
      <c r="S1138" s="18">
        <f t="shared" si="141"/>
        <v>2015</v>
      </c>
      <c r="T1138" s="17" t="str">
        <f t="shared" si="142"/>
        <v>November</v>
      </c>
      <c r="U1138" s="16">
        <f t="shared" si="143"/>
        <v>42357.671631944439</v>
      </c>
      <c r="V1138" s="17">
        <f t="shared" si="144"/>
        <v>2015</v>
      </c>
      <c r="W1138" s="17" t="str">
        <f t="shared" si="145"/>
        <v>December</v>
      </c>
    </row>
    <row r="1139" spans="1:23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8290</v>
      </c>
      <c r="O1139" t="s">
        <v>8292</v>
      </c>
      <c r="P1139">
        <f t="shared" si="138"/>
        <v>40</v>
      </c>
      <c r="Q1139">
        <f t="shared" si="139"/>
        <v>253.21</v>
      </c>
      <c r="R1139" s="16">
        <f t="shared" si="140"/>
        <v>42453.819687499999</v>
      </c>
      <c r="S1139" s="18">
        <f t="shared" si="141"/>
        <v>2016</v>
      </c>
      <c r="T1139" s="17" t="str">
        <f t="shared" si="142"/>
        <v>March</v>
      </c>
      <c r="U1139" s="16">
        <f t="shared" si="143"/>
        <v>42483.819687499999</v>
      </c>
      <c r="V1139" s="17">
        <f t="shared" si="144"/>
        <v>2016</v>
      </c>
      <c r="W1139" s="17" t="str">
        <f t="shared" si="145"/>
        <v>April</v>
      </c>
    </row>
    <row r="1140" spans="1:23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8290</v>
      </c>
      <c r="O1140" t="s">
        <v>8292</v>
      </c>
      <c r="P1140">
        <f t="shared" si="138"/>
        <v>0</v>
      </c>
      <c r="Q1140">
        <f t="shared" si="139"/>
        <v>31.25</v>
      </c>
      <c r="R1140" s="16">
        <f t="shared" si="140"/>
        <v>42736.9066087963</v>
      </c>
      <c r="S1140" s="18">
        <f t="shared" si="141"/>
        <v>2017</v>
      </c>
      <c r="T1140" s="17" t="str">
        <f t="shared" si="142"/>
        <v>January</v>
      </c>
      <c r="U1140" s="16">
        <f t="shared" si="143"/>
        <v>42756.9066087963</v>
      </c>
      <c r="V1140" s="17">
        <f t="shared" si="144"/>
        <v>2017</v>
      </c>
      <c r="W1140" s="17" t="str">
        <f t="shared" si="145"/>
        <v>January</v>
      </c>
    </row>
    <row r="1141" spans="1:23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8290</v>
      </c>
      <c r="O1141" t="s">
        <v>8292</v>
      </c>
      <c r="P1141">
        <f t="shared" si="138"/>
        <v>0</v>
      </c>
      <c r="Q1141">
        <f t="shared" si="139"/>
        <v>5</v>
      </c>
      <c r="R1141" s="16">
        <f t="shared" si="140"/>
        <v>41975.347523148142</v>
      </c>
      <c r="S1141" s="18">
        <f t="shared" si="141"/>
        <v>2014</v>
      </c>
      <c r="T1141" s="17" t="str">
        <f t="shared" si="142"/>
        <v>December</v>
      </c>
      <c r="U1141" s="16">
        <f t="shared" si="143"/>
        <v>42005.347523148142</v>
      </c>
      <c r="V1141" s="17">
        <f t="shared" si="144"/>
        <v>2015</v>
      </c>
      <c r="W1141" s="17" t="str">
        <f t="shared" si="145"/>
        <v>January</v>
      </c>
    </row>
    <row r="1142" spans="1:23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8290</v>
      </c>
      <c r="O1142" t="s">
        <v>8292</v>
      </c>
      <c r="P1142">
        <f t="shared" si="138"/>
        <v>0</v>
      </c>
      <c r="Q1142" t="e">
        <f t="shared" si="139"/>
        <v>#DIV/0!</v>
      </c>
      <c r="R1142" s="16">
        <f t="shared" si="140"/>
        <v>42192.462048611109</v>
      </c>
      <c r="S1142" s="18">
        <f t="shared" si="141"/>
        <v>2015</v>
      </c>
      <c r="T1142" s="17" t="str">
        <f t="shared" si="142"/>
        <v>July</v>
      </c>
      <c r="U1142" s="16">
        <f t="shared" si="143"/>
        <v>42222.462048611109</v>
      </c>
      <c r="V1142" s="17">
        <f t="shared" si="144"/>
        <v>2015</v>
      </c>
      <c r="W1142" s="17" t="str">
        <f t="shared" si="145"/>
        <v>August</v>
      </c>
    </row>
    <row r="1143" spans="1:23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8290</v>
      </c>
      <c r="O1143" t="s">
        <v>8292</v>
      </c>
      <c r="P1143">
        <f t="shared" si="138"/>
        <v>0</v>
      </c>
      <c r="Q1143" t="e">
        <f t="shared" si="139"/>
        <v>#DIV/0!</v>
      </c>
      <c r="R1143" s="16">
        <f t="shared" si="140"/>
        <v>42164.699652777781</v>
      </c>
      <c r="S1143" s="18">
        <f t="shared" si="141"/>
        <v>2015</v>
      </c>
      <c r="T1143" s="17" t="str">
        <f t="shared" si="142"/>
        <v>June</v>
      </c>
      <c r="U1143" s="16">
        <f t="shared" si="143"/>
        <v>42194.699652777781</v>
      </c>
      <c r="V1143" s="17">
        <f t="shared" si="144"/>
        <v>2015</v>
      </c>
      <c r="W1143" s="17" t="str">
        <f t="shared" si="145"/>
        <v>July</v>
      </c>
    </row>
    <row r="1144" spans="1:23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8290</v>
      </c>
      <c r="O1144" t="s">
        <v>8292</v>
      </c>
      <c r="P1144">
        <f t="shared" si="138"/>
        <v>0</v>
      </c>
      <c r="Q1144" t="e">
        <f t="shared" si="139"/>
        <v>#DIV/0!</v>
      </c>
      <c r="R1144" s="16">
        <f t="shared" si="140"/>
        <v>42022.006099537044</v>
      </c>
      <c r="S1144" s="18">
        <f t="shared" si="141"/>
        <v>2015</v>
      </c>
      <c r="T1144" s="17" t="str">
        <f t="shared" si="142"/>
        <v>January</v>
      </c>
      <c r="U1144" s="16">
        <f t="shared" si="143"/>
        <v>42052.006099537044</v>
      </c>
      <c r="V1144" s="17">
        <f t="shared" si="144"/>
        <v>2015</v>
      </c>
      <c r="W1144" s="17" t="str">
        <f t="shared" si="145"/>
        <v>February</v>
      </c>
    </row>
    <row r="1145" spans="1:23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8290</v>
      </c>
      <c r="O1145" t="s">
        <v>8292</v>
      </c>
      <c r="P1145">
        <f t="shared" si="138"/>
        <v>0</v>
      </c>
      <c r="Q1145">
        <f t="shared" si="139"/>
        <v>23.25</v>
      </c>
      <c r="R1145" s="16">
        <f t="shared" si="140"/>
        <v>42325.19358796296</v>
      </c>
      <c r="S1145" s="18">
        <f t="shared" si="141"/>
        <v>2015</v>
      </c>
      <c r="T1145" s="17" t="str">
        <f t="shared" si="142"/>
        <v>November</v>
      </c>
      <c r="U1145" s="16">
        <f t="shared" si="143"/>
        <v>42355.19358796296</v>
      </c>
      <c r="V1145" s="17">
        <f t="shared" si="144"/>
        <v>2015</v>
      </c>
      <c r="W1145" s="17" t="str">
        <f t="shared" si="145"/>
        <v>December</v>
      </c>
    </row>
    <row r="1146" spans="1:23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8293</v>
      </c>
      <c r="O1146" t="s">
        <v>8294</v>
      </c>
      <c r="P1146">
        <f t="shared" si="138"/>
        <v>0</v>
      </c>
      <c r="Q1146" t="e">
        <f t="shared" si="139"/>
        <v>#DIV/0!</v>
      </c>
      <c r="R1146" s="16">
        <f t="shared" si="140"/>
        <v>42093.181944444441</v>
      </c>
      <c r="S1146" s="18">
        <f t="shared" si="141"/>
        <v>2015</v>
      </c>
      <c r="T1146" s="17" t="str">
        <f t="shared" si="142"/>
        <v>March</v>
      </c>
      <c r="U1146" s="16">
        <f t="shared" si="143"/>
        <v>42123.181944444441</v>
      </c>
      <c r="V1146" s="17">
        <f t="shared" si="144"/>
        <v>2015</v>
      </c>
      <c r="W1146" s="17" t="str">
        <f t="shared" si="145"/>
        <v>April</v>
      </c>
    </row>
    <row r="1147" spans="1:23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8293</v>
      </c>
      <c r="O1147" t="s">
        <v>8294</v>
      </c>
      <c r="P1147">
        <f t="shared" si="138"/>
        <v>0</v>
      </c>
      <c r="Q1147">
        <f t="shared" si="139"/>
        <v>100</v>
      </c>
      <c r="R1147" s="16">
        <f t="shared" si="140"/>
        <v>41854.747592592597</v>
      </c>
      <c r="S1147" s="18">
        <f t="shared" si="141"/>
        <v>2014</v>
      </c>
      <c r="T1147" s="17" t="str">
        <f t="shared" si="142"/>
        <v>August</v>
      </c>
      <c r="U1147" s="16">
        <f t="shared" si="143"/>
        <v>41914.747592592597</v>
      </c>
      <c r="V1147" s="17">
        <f t="shared" si="144"/>
        <v>2014</v>
      </c>
      <c r="W1147" s="17" t="str">
        <f t="shared" si="145"/>
        <v>October</v>
      </c>
    </row>
    <row r="1148" spans="1:23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8293</v>
      </c>
      <c r="O1148" t="s">
        <v>8294</v>
      </c>
      <c r="P1148">
        <f t="shared" si="138"/>
        <v>9</v>
      </c>
      <c r="Q1148">
        <f t="shared" si="139"/>
        <v>44.17</v>
      </c>
      <c r="R1148" s="16">
        <f t="shared" si="140"/>
        <v>41723.9533912037</v>
      </c>
      <c r="S1148" s="18">
        <f t="shared" si="141"/>
        <v>2014</v>
      </c>
      <c r="T1148" s="17" t="str">
        <f t="shared" si="142"/>
        <v>March</v>
      </c>
      <c r="U1148" s="16">
        <f t="shared" si="143"/>
        <v>41761.9533912037</v>
      </c>
      <c r="V1148" s="17">
        <f t="shared" si="144"/>
        <v>2014</v>
      </c>
      <c r="W1148" s="17" t="str">
        <f t="shared" si="145"/>
        <v>May</v>
      </c>
    </row>
    <row r="1149" spans="1:23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8293</v>
      </c>
      <c r="O1149" t="s">
        <v>8294</v>
      </c>
      <c r="P1149">
        <f t="shared" si="138"/>
        <v>0</v>
      </c>
      <c r="Q1149" t="e">
        <f t="shared" si="139"/>
        <v>#DIV/0!</v>
      </c>
      <c r="R1149" s="16">
        <f t="shared" si="140"/>
        <v>41871.972025462965</v>
      </c>
      <c r="S1149" s="18">
        <f t="shared" si="141"/>
        <v>2014</v>
      </c>
      <c r="T1149" s="17" t="str">
        <f t="shared" si="142"/>
        <v>August</v>
      </c>
      <c r="U1149" s="16">
        <f t="shared" si="143"/>
        <v>41931.972025462965</v>
      </c>
      <c r="V1149" s="17">
        <f t="shared" si="144"/>
        <v>2014</v>
      </c>
      <c r="W1149" s="17" t="str">
        <f t="shared" si="145"/>
        <v>October</v>
      </c>
    </row>
    <row r="1150" spans="1:23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8293</v>
      </c>
      <c r="O1150" t="s">
        <v>8294</v>
      </c>
      <c r="P1150">
        <f t="shared" si="138"/>
        <v>0</v>
      </c>
      <c r="Q1150">
        <f t="shared" si="139"/>
        <v>24.33</v>
      </c>
      <c r="R1150" s="16">
        <f t="shared" si="140"/>
        <v>42675.171076388884</v>
      </c>
      <c r="S1150" s="18">
        <f t="shared" si="141"/>
        <v>2016</v>
      </c>
      <c r="T1150" s="17" t="str">
        <f t="shared" si="142"/>
        <v>November</v>
      </c>
      <c r="U1150" s="16">
        <f t="shared" si="143"/>
        <v>42705.212743055556</v>
      </c>
      <c r="V1150" s="17">
        <f t="shared" si="144"/>
        <v>2016</v>
      </c>
      <c r="W1150" s="17" t="str">
        <f t="shared" si="145"/>
        <v>December</v>
      </c>
    </row>
    <row r="1151" spans="1:23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8293</v>
      </c>
      <c r="O1151" t="s">
        <v>8294</v>
      </c>
      <c r="P1151">
        <f t="shared" si="138"/>
        <v>0</v>
      </c>
      <c r="Q1151">
        <f t="shared" si="139"/>
        <v>37.5</v>
      </c>
      <c r="R1151" s="16">
        <f t="shared" si="140"/>
        <v>42507.71025462963</v>
      </c>
      <c r="S1151" s="18">
        <f t="shared" si="141"/>
        <v>2016</v>
      </c>
      <c r="T1151" s="17" t="str">
        <f t="shared" si="142"/>
        <v>May</v>
      </c>
      <c r="U1151" s="16">
        <f t="shared" si="143"/>
        <v>42537.71025462963</v>
      </c>
      <c r="V1151" s="17">
        <f t="shared" si="144"/>
        <v>2016</v>
      </c>
      <c r="W1151" s="17" t="str">
        <f t="shared" si="145"/>
        <v>June</v>
      </c>
    </row>
    <row r="1152" spans="1:23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8293</v>
      </c>
      <c r="O1152" t="s">
        <v>8294</v>
      </c>
      <c r="P1152">
        <f t="shared" si="138"/>
        <v>10</v>
      </c>
      <c r="Q1152">
        <f t="shared" si="139"/>
        <v>42</v>
      </c>
      <c r="R1152" s="16">
        <f t="shared" si="140"/>
        <v>42317.954571759255</v>
      </c>
      <c r="S1152" s="18">
        <f t="shared" si="141"/>
        <v>2015</v>
      </c>
      <c r="T1152" s="17" t="str">
        <f t="shared" si="142"/>
        <v>November</v>
      </c>
      <c r="U1152" s="16">
        <f t="shared" si="143"/>
        <v>42377.954571759255</v>
      </c>
      <c r="V1152" s="17">
        <f t="shared" si="144"/>
        <v>2016</v>
      </c>
      <c r="W1152" s="17" t="str">
        <f t="shared" si="145"/>
        <v>January</v>
      </c>
    </row>
    <row r="1153" spans="1:23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8293</v>
      </c>
      <c r="O1153" t="s">
        <v>8294</v>
      </c>
      <c r="P1153">
        <f t="shared" si="138"/>
        <v>0</v>
      </c>
      <c r="Q1153" t="e">
        <f t="shared" si="139"/>
        <v>#DIV/0!</v>
      </c>
      <c r="R1153" s="16">
        <f t="shared" si="140"/>
        <v>42224.102581018517</v>
      </c>
      <c r="S1153" s="18">
        <f t="shared" si="141"/>
        <v>2015</v>
      </c>
      <c r="T1153" s="17" t="str">
        <f t="shared" si="142"/>
        <v>August</v>
      </c>
      <c r="U1153" s="16">
        <f t="shared" si="143"/>
        <v>42254.102581018517</v>
      </c>
      <c r="V1153" s="17">
        <f t="shared" si="144"/>
        <v>2015</v>
      </c>
      <c r="W1153" s="17" t="str">
        <f t="shared" si="145"/>
        <v>September</v>
      </c>
    </row>
    <row r="1154" spans="1:23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8293</v>
      </c>
      <c r="O1154" t="s">
        <v>8294</v>
      </c>
      <c r="P1154">
        <f t="shared" si="138"/>
        <v>6</v>
      </c>
      <c r="Q1154">
        <f t="shared" si="139"/>
        <v>60.73</v>
      </c>
      <c r="R1154" s="16">
        <f t="shared" si="140"/>
        <v>42109.709629629629</v>
      </c>
      <c r="S1154" s="18">
        <f t="shared" si="141"/>
        <v>2015</v>
      </c>
      <c r="T1154" s="17" t="str">
        <f t="shared" si="142"/>
        <v>April</v>
      </c>
      <c r="U1154" s="16">
        <f t="shared" si="143"/>
        <v>42139.709629629629</v>
      </c>
      <c r="V1154" s="17">
        <f t="shared" si="144"/>
        <v>2015</v>
      </c>
      <c r="W1154" s="17" t="str">
        <f t="shared" si="145"/>
        <v>May</v>
      </c>
    </row>
    <row r="1155" spans="1:23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8293</v>
      </c>
      <c r="O1155" t="s">
        <v>8294</v>
      </c>
      <c r="P1155">
        <f t="shared" ref="P1155:P1218" si="146">ROUND(E1155/D1155*100,0)</f>
        <v>1</v>
      </c>
      <c r="Q1155">
        <f t="shared" ref="Q1155:Q1218" si="147">ROUND(E1155/L1155,2)</f>
        <v>50</v>
      </c>
      <c r="R1155" s="16">
        <f t="shared" ref="R1155:R1218" si="148">(((J1155/60)/60)/24)+DATE(1970,1,1)</f>
        <v>42143.714178240742</v>
      </c>
      <c r="S1155" s="18">
        <f t="shared" ref="S1155:S1218" si="149">YEAR(R1155)</f>
        <v>2015</v>
      </c>
      <c r="T1155" s="17" t="str">
        <f t="shared" ref="T1155:T1218" si="150">TEXT(R1155,"mmmm")</f>
        <v>May</v>
      </c>
      <c r="U1155" s="16">
        <f t="shared" ref="U1155:U1218" si="151">(((I1155/60)/60)/24)+DATE(1970,1,1)</f>
        <v>42173.714178240742</v>
      </c>
      <c r="V1155" s="17">
        <f t="shared" ref="V1155:V1218" si="152">YEAR(U1155)</f>
        <v>2015</v>
      </c>
      <c r="W1155" s="17" t="str">
        <f t="shared" ref="W1155:W1218" si="153">TEXT(U1155,"mmmm")</f>
        <v>June</v>
      </c>
    </row>
    <row r="1156" spans="1:23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8293</v>
      </c>
      <c r="O1156" t="s">
        <v>8294</v>
      </c>
      <c r="P1156">
        <f t="shared" si="146"/>
        <v>7</v>
      </c>
      <c r="Q1156">
        <f t="shared" si="147"/>
        <v>108.33</v>
      </c>
      <c r="R1156" s="16">
        <f t="shared" si="148"/>
        <v>42223.108865740738</v>
      </c>
      <c r="S1156" s="18">
        <f t="shared" si="149"/>
        <v>2015</v>
      </c>
      <c r="T1156" s="17" t="str">
        <f t="shared" si="150"/>
        <v>August</v>
      </c>
      <c r="U1156" s="16">
        <f t="shared" si="151"/>
        <v>42253.108865740738</v>
      </c>
      <c r="V1156" s="17">
        <f t="shared" si="152"/>
        <v>2015</v>
      </c>
      <c r="W1156" s="17" t="str">
        <f t="shared" si="153"/>
        <v>September</v>
      </c>
    </row>
    <row r="1157" spans="1:23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8293</v>
      </c>
      <c r="O1157" t="s">
        <v>8294</v>
      </c>
      <c r="P1157">
        <f t="shared" si="146"/>
        <v>1</v>
      </c>
      <c r="Q1157">
        <f t="shared" si="147"/>
        <v>23.5</v>
      </c>
      <c r="R1157" s="16">
        <f t="shared" si="148"/>
        <v>41835.763981481483</v>
      </c>
      <c r="S1157" s="18">
        <f t="shared" si="149"/>
        <v>2014</v>
      </c>
      <c r="T1157" s="17" t="str">
        <f t="shared" si="150"/>
        <v>July</v>
      </c>
      <c r="U1157" s="16">
        <f t="shared" si="151"/>
        <v>41865.763981481483</v>
      </c>
      <c r="V1157" s="17">
        <f t="shared" si="152"/>
        <v>2014</v>
      </c>
      <c r="W1157" s="17" t="str">
        <f t="shared" si="153"/>
        <v>August</v>
      </c>
    </row>
    <row r="1158" spans="1:23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8293</v>
      </c>
      <c r="O1158" t="s">
        <v>8294</v>
      </c>
      <c r="P1158">
        <f t="shared" si="146"/>
        <v>0</v>
      </c>
      <c r="Q1158" t="e">
        <f t="shared" si="147"/>
        <v>#DIV/0!</v>
      </c>
      <c r="R1158" s="16">
        <f t="shared" si="148"/>
        <v>42029.07131944444</v>
      </c>
      <c r="S1158" s="18">
        <f t="shared" si="149"/>
        <v>2015</v>
      </c>
      <c r="T1158" s="17" t="str">
        <f t="shared" si="150"/>
        <v>January</v>
      </c>
      <c r="U1158" s="16">
        <f t="shared" si="151"/>
        <v>42059.07131944444</v>
      </c>
      <c r="V1158" s="17">
        <f t="shared" si="152"/>
        <v>2015</v>
      </c>
      <c r="W1158" s="17" t="str">
        <f t="shared" si="153"/>
        <v>February</v>
      </c>
    </row>
    <row r="1159" spans="1:23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8293</v>
      </c>
      <c r="O1159" t="s">
        <v>8294</v>
      </c>
      <c r="P1159">
        <f t="shared" si="146"/>
        <v>2</v>
      </c>
      <c r="Q1159">
        <f t="shared" si="147"/>
        <v>50.33</v>
      </c>
      <c r="R1159" s="16">
        <f t="shared" si="148"/>
        <v>41918.628240740742</v>
      </c>
      <c r="S1159" s="18">
        <f t="shared" si="149"/>
        <v>2014</v>
      </c>
      <c r="T1159" s="17" t="str">
        <f t="shared" si="150"/>
        <v>October</v>
      </c>
      <c r="U1159" s="16">
        <f t="shared" si="151"/>
        <v>41978.669907407413</v>
      </c>
      <c r="V1159" s="17">
        <f t="shared" si="152"/>
        <v>2014</v>
      </c>
      <c r="W1159" s="17" t="str">
        <f t="shared" si="153"/>
        <v>December</v>
      </c>
    </row>
    <row r="1160" spans="1:23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8293</v>
      </c>
      <c r="O1160" t="s">
        <v>8294</v>
      </c>
      <c r="P1160">
        <f t="shared" si="146"/>
        <v>0</v>
      </c>
      <c r="Q1160">
        <f t="shared" si="147"/>
        <v>11.67</v>
      </c>
      <c r="R1160" s="16">
        <f t="shared" si="148"/>
        <v>41952.09175925926</v>
      </c>
      <c r="S1160" s="18">
        <f t="shared" si="149"/>
        <v>2014</v>
      </c>
      <c r="T1160" s="17" t="str">
        <f t="shared" si="150"/>
        <v>November</v>
      </c>
      <c r="U1160" s="16">
        <f t="shared" si="151"/>
        <v>41982.09175925926</v>
      </c>
      <c r="V1160" s="17">
        <f t="shared" si="152"/>
        <v>2014</v>
      </c>
      <c r="W1160" s="17" t="str">
        <f t="shared" si="153"/>
        <v>December</v>
      </c>
    </row>
    <row r="1161" spans="1:23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8293</v>
      </c>
      <c r="O1161" t="s">
        <v>8294</v>
      </c>
      <c r="P1161">
        <f t="shared" si="146"/>
        <v>0</v>
      </c>
      <c r="Q1161" t="e">
        <f t="shared" si="147"/>
        <v>#DIV/0!</v>
      </c>
      <c r="R1161" s="16">
        <f t="shared" si="148"/>
        <v>42154.726446759261</v>
      </c>
      <c r="S1161" s="18">
        <f t="shared" si="149"/>
        <v>2015</v>
      </c>
      <c r="T1161" s="17" t="str">
        <f t="shared" si="150"/>
        <v>May</v>
      </c>
      <c r="U1161" s="16">
        <f t="shared" si="151"/>
        <v>42185.65625</v>
      </c>
      <c r="V1161" s="17">
        <f t="shared" si="152"/>
        <v>2015</v>
      </c>
      <c r="W1161" s="17" t="str">
        <f t="shared" si="153"/>
        <v>June</v>
      </c>
    </row>
    <row r="1162" spans="1:23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8293</v>
      </c>
      <c r="O1162" t="s">
        <v>8294</v>
      </c>
      <c r="P1162">
        <f t="shared" si="146"/>
        <v>4</v>
      </c>
      <c r="Q1162">
        <f t="shared" si="147"/>
        <v>60.79</v>
      </c>
      <c r="R1162" s="16">
        <f t="shared" si="148"/>
        <v>42061.154930555553</v>
      </c>
      <c r="S1162" s="18">
        <f t="shared" si="149"/>
        <v>2015</v>
      </c>
      <c r="T1162" s="17" t="str">
        <f t="shared" si="150"/>
        <v>February</v>
      </c>
      <c r="U1162" s="16">
        <f t="shared" si="151"/>
        <v>42091.113263888896</v>
      </c>
      <c r="V1162" s="17">
        <f t="shared" si="152"/>
        <v>2015</v>
      </c>
      <c r="W1162" s="17" t="str">
        <f t="shared" si="153"/>
        <v>March</v>
      </c>
    </row>
    <row r="1163" spans="1:23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8293</v>
      </c>
      <c r="O1163" t="s">
        <v>8294</v>
      </c>
      <c r="P1163">
        <f t="shared" si="146"/>
        <v>0</v>
      </c>
      <c r="Q1163" t="e">
        <f t="shared" si="147"/>
        <v>#DIV/0!</v>
      </c>
      <c r="R1163" s="16">
        <f t="shared" si="148"/>
        <v>42122.629502314812</v>
      </c>
      <c r="S1163" s="18">
        <f t="shared" si="149"/>
        <v>2015</v>
      </c>
      <c r="T1163" s="17" t="str">
        <f t="shared" si="150"/>
        <v>April</v>
      </c>
      <c r="U1163" s="16">
        <f t="shared" si="151"/>
        <v>42143.629502314812</v>
      </c>
      <c r="V1163" s="17">
        <f t="shared" si="152"/>
        <v>2015</v>
      </c>
      <c r="W1163" s="17" t="str">
        <f t="shared" si="153"/>
        <v>May</v>
      </c>
    </row>
    <row r="1164" spans="1:23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8293</v>
      </c>
      <c r="O1164" t="s">
        <v>8294</v>
      </c>
      <c r="P1164">
        <f t="shared" si="146"/>
        <v>0</v>
      </c>
      <c r="Q1164">
        <f t="shared" si="147"/>
        <v>17.5</v>
      </c>
      <c r="R1164" s="16">
        <f t="shared" si="148"/>
        <v>41876.683611111112</v>
      </c>
      <c r="S1164" s="18">
        <f t="shared" si="149"/>
        <v>2014</v>
      </c>
      <c r="T1164" s="17" t="str">
        <f t="shared" si="150"/>
        <v>August</v>
      </c>
      <c r="U1164" s="16">
        <f t="shared" si="151"/>
        <v>41907.683611111112</v>
      </c>
      <c r="V1164" s="17">
        <f t="shared" si="152"/>
        <v>2014</v>
      </c>
      <c r="W1164" s="17" t="str">
        <f t="shared" si="153"/>
        <v>September</v>
      </c>
    </row>
    <row r="1165" spans="1:23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8293</v>
      </c>
      <c r="O1165" t="s">
        <v>8294</v>
      </c>
      <c r="P1165">
        <f t="shared" si="146"/>
        <v>0</v>
      </c>
      <c r="Q1165" t="e">
        <f t="shared" si="147"/>
        <v>#DIV/0!</v>
      </c>
      <c r="R1165" s="16">
        <f t="shared" si="148"/>
        <v>41830.723611111112</v>
      </c>
      <c r="S1165" s="18">
        <f t="shared" si="149"/>
        <v>2014</v>
      </c>
      <c r="T1165" s="17" t="str">
        <f t="shared" si="150"/>
        <v>July</v>
      </c>
      <c r="U1165" s="16">
        <f t="shared" si="151"/>
        <v>41860.723611111112</v>
      </c>
      <c r="V1165" s="17">
        <f t="shared" si="152"/>
        <v>2014</v>
      </c>
      <c r="W1165" s="17" t="str">
        <f t="shared" si="153"/>
        <v>August</v>
      </c>
    </row>
    <row r="1166" spans="1:23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8293</v>
      </c>
      <c r="O1166" t="s">
        <v>8294</v>
      </c>
      <c r="P1166">
        <f t="shared" si="146"/>
        <v>0</v>
      </c>
      <c r="Q1166" t="e">
        <f t="shared" si="147"/>
        <v>#DIV/0!</v>
      </c>
      <c r="R1166" s="16">
        <f t="shared" si="148"/>
        <v>42509.724328703705</v>
      </c>
      <c r="S1166" s="18">
        <f t="shared" si="149"/>
        <v>2016</v>
      </c>
      <c r="T1166" s="17" t="str">
        <f t="shared" si="150"/>
        <v>May</v>
      </c>
      <c r="U1166" s="16">
        <f t="shared" si="151"/>
        <v>42539.724328703705</v>
      </c>
      <c r="V1166" s="17">
        <f t="shared" si="152"/>
        <v>2016</v>
      </c>
      <c r="W1166" s="17" t="str">
        <f t="shared" si="153"/>
        <v>June</v>
      </c>
    </row>
    <row r="1167" spans="1:23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8293</v>
      </c>
      <c r="O1167" t="s">
        <v>8294</v>
      </c>
      <c r="P1167">
        <f t="shared" si="146"/>
        <v>21</v>
      </c>
      <c r="Q1167">
        <f t="shared" si="147"/>
        <v>82.82</v>
      </c>
      <c r="R1167" s="16">
        <f t="shared" si="148"/>
        <v>41792.214467592588</v>
      </c>
      <c r="S1167" s="18">
        <f t="shared" si="149"/>
        <v>2014</v>
      </c>
      <c r="T1167" s="17" t="str">
        <f t="shared" si="150"/>
        <v>June</v>
      </c>
      <c r="U1167" s="16">
        <f t="shared" si="151"/>
        <v>41826.214467592588</v>
      </c>
      <c r="V1167" s="17">
        <f t="shared" si="152"/>
        <v>2014</v>
      </c>
      <c r="W1167" s="17" t="str">
        <f t="shared" si="153"/>
        <v>July</v>
      </c>
    </row>
    <row r="1168" spans="1:23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8293</v>
      </c>
      <c r="O1168" t="s">
        <v>8294</v>
      </c>
      <c r="P1168">
        <f t="shared" si="146"/>
        <v>19</v>
      </c>
      <c r="Q1168">
        <f t="shared" si="147"/>
        <v>358.88</v>
      </c>
      <c r="R1168" s="16">
        <f t="shared" si="148"/>
        <v>42150.485439814816</v>
      </c>
      <c r="S1168" s="18">
        <f t="shared" si="149"/>
        <v>2015</v>
      </c>
      <c r="T1168" s="17" t="str">
        <f t="shared" si="150"/>
        <v>May</v>
      </c>
      <c r="U1168" s="16">
        <f t="shared" si="151"/>
        <v>42181.166666666672</v>
      </c>
      <c r="V1168" s="17">
        <f t="shared" si="152"/>
        <v>2015</v>
      </c>
      <c r="W1168" s="17" t="str">
        <f t="shared" si="153"/>
        <v>June</v>
      </c>
    </row>
    <row r="1169" spans="1:23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8293</v>
      </c>
      <c r="O1169" t="s">
        <v>8294</v>
      </c>
      <c r="P1169">
        <f t="shared" si="146"/>
        <v>2</v>
      </c>
      <c r="Q1169">
        <f t="shared" si="147"/>
        <v>61.19</v>
      </c>
      <c r="R1169" s="16">
        <f t="shared" si="148"/>
        <v>41863.734895833331</v>
      </c>
      <c r="S1169" s="18">
        <f t="shared" si="149"/>
        <v>2014</v>
      </c>
      <c r="T1169" s="17" t="str">
        <f t="shared" si="150"/>
        <v>August</v>
      </c>
      <c r="U1169" s="16">
        <f t="shared" si="151"/>
        <v>41894.734895833331</v>
      </c>
      <c r="V1169" s="17">
        <f t="shared" si="152"/>
        <v>2014</v>
      </c>
      <c r="W1169" s="17" t="str">
        <f t="shared" si="153"/>
        <v>September</v>
      </c>
    </row>
    <row r="1170" spans="1:23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8293</v>
      </c>
      <c r="O1170" t="s">
        <v>8294</v>
      </c>
      <c r="P1170">
        <f t="shared" si="146"/>
        <v>6</v>
      </c>
      <c r="Q1170">
        <f t="shared" si="147"/>
        <v>340</v>
      </c>
      <c r="R1170" s="16">
        <f t="shared" si="148"/>
        <v>42605.053993055553</v>
      </c>
      <c r="S1170" s="18">
        <f t="shared" si="149"/>
        <v>2016</v>
      </c>
      <c r="T1170" s="17" t="str">
        <f t="shared" si="150"/>
        <v>August</v>
      </c>
      <c r="U1170" s="16">
        <f t="shared" si="151"/>
        <v>42635.053993055553</v>
      </c>
      <c r="V1170" s="17">
        <f t="shared" si="152"/>
        <v>2016</v>
      </c>
      <c r="W1170" s="17" t="str">
        <f t="shared" si="153"/>
        <v>September</v>
      </c>
    </row>
    <row r="1171" spans="1:23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8293</v>
      </c>
      <c r="O1171" t="s">
        <v>8294</v>
      </c>
      <c r="P1171">
        <f t="shared" si="146"/>
        <v>0</v>
      </c>
      <c r="Q1171">
        <f t="shared" si="147"/>
        <v>5.67</v>
      </c>
      <c r="R1171" s="16">
        <f t="shared" si="148"/>
        <v>42027.353738425925</v>
      </c>
      <c r="S1171" s="18">
        <f t="shared" si="149"/>
        <v>2015</v>
      </c>
      <c r="T1171" s="17" t="str">
        <f t="shared" si="150"/>
        <v>January</v>
      </c>
      <c r="U1171" s="16">
        <f t="shared" si="151"/>
        <v>42057.353738425925</v>
      </c>
      <c r="V1171" s="17">
        <f t="shared" si="152"/>
        <v>2015</v>
      </c>
      <c r="W1171" s="17" t="str">
        <f t="shared" si="153"/>
        <v>February</v>
      </c>
    </row>
    <row r="1172" spans="1:23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8293</v>
      </c>
      <c r="O1172" t="s">
        <v>8294</v>
      </c>
      <c r="P1172">
        <f t="shared" si="146"/>
        <v>0</v>
      </c>
      <c r="Q1172">
        <f t="shared" si="147"/>
        <v>50</v>
      </c>
      <c r="R1172" s="16">
        <f t="shared" si="148"/>
        <v>42124.893182870372</v>
      </c>
      <c r="S1172" s="18">
        <f t="shared" si="149"/>
        <v>2015</v>
      </c>
      <c r="T1172" s="17" t="str">
        <f t="shared" si="150"/>
        <v>April</v>
      </c>
      <c r="U1172" s="16">
        <f t="shared" si="151"/>
        <v>42154.893182870372</v>
      </c>
      <c r="V1172" s="17">
        <f t="shared" si="152"/>
        <v>2015</v>
      </c>
      <c r="W1172" s="17" t="str">
        <f t="shared" si="153"/>
        <v>May</v>
      </c>
    </row>
    <row r="1173" spans="1:23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8293</v>
      </c>
      <c r="O1173" t="s">
        <v>8294</v>
      </c>
      <c r="P1173">
        <f t="shared" si="146"/>
        <v>0</v>
      </c>
      <c r="Q1173">
        <f t="shared" si="147"/>
        <v>25</v>
      </c>
      <c r="R1173" s="16">
        <f t="shared" si="148"/>
        <v>41938.804710648146</v>
      </c>
      <c r="S1173" s="18">
        <f t="shared" si="149"/>
        <v>2014</v>
      </c>
      <c r="T1173" s="17" t="str">
        <f t="shared" si="150"/>
        <v>October</v>
      </c>
      <c r="U1173" s="16">
        <f t="shared" si="151"/>
        <v>41956.846377314811</v>
      </c>
      <c r="V1173" s="17">
        <f t="shared" si="152"/>
        <v>2014</v>
      </c>
      <c r="W1173" s="17" t="str">
        <f t="shared" si="153"/>
        <v>November</v>
      </c>
    </row>
    <row r="1174" spans="1:23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8293</v>
      </c>
      <c r="O1174" t="s">
        <v>8294</v>
      </c>
      <c r="P1174">
        <f t="shared" si="146"/>
        <v>0</v>
      </c>
      <c r="Q1174" t="e">
        <f t="shared" si="147"/>
        <v>#DIV/0!</v>
      </c>
      <c r="R1174" s="16">
        <f t="shared" si="148"/>
        <v>41841.682314814818</v>
      </c>
      <c r="S1174" s="18">
        <f t="shared" si="149"/>
        <v>2014</v>
      </c>
      <c r="T1174" s="17" t="str">
        <f t="shared" si="150"/>
        <v>July</v>
      </c>
      <c r="U1174" s="16">
        <f t="shared" si="151"/>
        <v>41871.682314814818</v>
      </c>
      <c r="V1174" s="17">
        <f t="shared" si="152"/>
        <v>2014</v>
      </c>
      <c r="W1174" s="17" t="str">
        <f t="shared" si="153"/>
        <v>August</v>
      </c>
    </row>
    <row r="1175" spans="1:23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8293</v>
      </c>
      <c r="O1175" t="s">
        <v>8294</v>
      </c>
      <c r="P1175">
        <f t="shared" si="146"/>
        <v>0</v>
      </c>
      <c r="Q1175">
        <f t="shared" si="147"/>
        <v>30</v>
      </c>
      <c r="R1175" s="16">
        <f t="shared" si="148"/>
        <v>42184.185844907406</v>
      </c>
      <c r="S1175" s="18">
        <f t="shared" si="149"/>
        <v>2015</v>
      </c>
      <c r="T1175" s="17" t="str">
        <f t="shared" si="150"/>
        <v>June</v>
      </c>
      <c r="U1175" s="16">
        <f t="shared" si="151"/>
        <v>42219.185844907406</v>
      </c>
      <c r="V1175" s="17">
        <f t="shared" si="152"/>
        <v>2015</v>
      </c>
      <c r="W1175" s="17" t="str">
        <f t="shared" si="153"/>
        <v>August</v>
      </c>
    </row>
    <row r="1176" spans="1:23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8293</v>
      </c>
      <c r="O1176" t="s">
        <v>8294</v>
      </c>
      <c r="P1176">
        <f t="shared" si="146"/>
        <v>6</v>
      </c>
      <c r="Q1176">
        <f t="shared" si="147"/>
        <v>46.63</v>
      </c>
      <c r="R1176" s="16">
        <f t="shared" si="148"/>
        <v>42468.84174768519</v>
      </c>
      <c r="S1176" s="18">
        <f t="shared" si="149"/>
        <v>2016</v>
      </c>
      <c r="T1176" s="17" t="str">
        <f t="shared" si="150"/>
        <v>April</v>
      </c>
      <c r="U1176" s="16">
        <f t="shared" si="151"/>
        <v>42498.84174768519</v>
      </c>
      <c r="V1176" s="17">
        <f t="shared" si="152"/>
        <v>2016</v>
      </c>
      <c r="W1176" s="17" t="str">
        <f t="shared" si="153"/>
        <v>May</v>
      </c>
    </row>
    <row r="1177" spans="1:23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8293</v>
      </c>
      <c r="O1177" t="s">
        <v>8294</v>
      </c>
      <c r="P1177">
        <f t="shared" si="146"/>
        <v>3</v>
      </c>
      <c r="Q1177">
        <f t="shared" si="147"/>
        <v>65</v>
      </c>
      <c r="R1177" s="16">
        <f t="shared" si="148"/>
        <v>42170.728460648148</v>
      </c>
      <c r="S1177" s="18">
        <f t="shared" si="149"/>
        <v>2015</v>
      </c>
      <c r="T1177" s="17" t="str">
        <f t="shared" si="150"/>
        <v>June</v>
      </c>
      <c r="U1177" s="16">
        <f t="shared" si="151"/>
        <v>42200.728460648148</v>
      </c>
      <c r="V1177" s="17">
        <f t="shared" si="152"/>
        <v>2015</v>
      </c>
      <c r="W1177" s="17" t="str">
        <f t="shared" si="153"/>
        <v>July</v>
      </c>
    </row>
    <row r="1178" spans="1:23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8293</v>
      </c>
      <c r="O1178" t="s">
        <v>8294</v>
      </c>
      <c r="P1178">
        <f t="shared" si="146"/>
        <v>0</v>
      </c>
      <c r="Q1178">
        <f t="shared" si="147"/>
        <v>10</v>
      </c>
      <c r="R1178" s="16">
        <f t="shared" si="148"/>
        <v>42746.019652777773</v>
      </c>
      <c r="S1178" s="18">
        <f t="shared" si="149"/>
        <v>2017</v>
      </c>
      <c r="T1178" s="17" t="str">
        <f t="shared" si="150"/>
        <v>January</v>
      </c>
      <c r="U1178" s="16">
        <f t="shared" si="151"/>
        <v>42800.541666666672</v>
      </c>
      <c r="V1178" s="17">
        <f t="shared" si="152"/>
        <v>2017</v>
      </c>
      <c r="W1178" s="17" t="str">
        <f t="shared" si="153"/>
        <v>March</v>
      </c>
    </row>
    <row r="1179" spans="1:23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8293</v>
      </c>
      <c r="O1179" t="s">
        <v>8294</v>
      </c>
      <c r="P1179">
        <f t="shared" si="146"/>
        <v>0</v>
      </c>
      <c r="Q1179" t="e">
        <f t="shared" si="147"/>
        <v>#DIV/0!</v>
      </c>
      <c r="R1179" s="16">
        <f t="shared" si="148"/>
        <v>41897.660833333335</v>
      </c>
      <c r="S1179" s="18">
        <f t="shared" si="149"/>
        <v>2014</v>
      </c>
      <c r="T1179" s="17" t="str">
        <f t="shared" si="150"/>
        <v>September</v>
      </c>
      <c r="U1179" s="16">
        <f t="shared" si="151"/>
        <v>41927.660833333335</v>
      </c>
      <c r="V1179" s="17">
        <f t="shared" si="152"/>
        <v>2014</v>
      </c>
      <c r="W1179" s="17" t="str">
        <f t="shared" si="153"/>
        <v>October</v>
      </c>
    </row>
    <row r="1180" spans="1:23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8293</v>
      </c>
      <c r="O1180" t="s">
        <v>8294</v>
      </c>
      <c r="P1180">
        <f t="shared" si="146"/>
        <v>0</v>
      </c>
      <c r="Q1180">
        <f t="shared" si="147"/>
        <v>5</v>
      </c>
      <c r="R1180" s="16">
        <f t="shared" si="148"/>
        <v>41837.905694444446</v>
      </c>
      <c r="S1180" s="18">
        <f t="shared" si="149"/>
        <v>2014</v>
      </c>
      <c r="T1180" s="17" t="str">
        <f t="shared" si="150"/>
        <v>July</v>
      </c>
      <c r="U1180" s="16">
        <f t="shared" si="151"/>
        <v>41867.905694444446</v>
      </c>
      <c r="V1180" s="17">
        <f t="shared" si="152"/>
        <v>2014</v>
      </c>
      <c r="W1180" s="17" t="str">
        <f t="shared" si="153"/>
        <v>August</v>
      </c>
    </row>
    <row r="1181" spans="1:23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8293</v>
      </c>
      <c r="O1181" t="s">
        <v>8294</v>
      </c>
      <c r="P1181">
        <f t="shared" si="146"/>
        <v>5</v>
      </c>
      <c r="Q1181">
        <f t="shared" si="147"/>
        <v>640</v>
      </c>
      <c r="R1181" s="16">
        <f t="shared" si="148"/>
        <v>42275.720219907409</v>
      </c>
      <c r="S1181" s="18">
        <f t="shared" si="149"/>
        <v>2015</v>
      </c>
      <c r="T1181" s="17" t="str">
        <f t="shared" si="150"/>
        <v>September</v>
      </c>
      <c r="U1181" s="16">
        <f t="shared" si="151"/>
        <v>42305.720219907409</v>
      </c>
      <c r="V1181" s="17">
        <f t="shared" si="152"/>
        <v>2015</v>
      </c>
      <c r="W1181" s="17" t="str">
        <f t="shared" si="153"/>
        <v>October</v>
      </c>
    </row>
    <row r="1182" spans="1:23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8293</v>
      </c>
      <c r="O1182" t="s">
        <v>8294</v>
      </c>
      <c r="P1182">
        <f t="shared" si="146"/>
        <v>12</v>
      </c>
      <c r="Q1182">
        <f t="shared" si="147"/>
        <v>69.12</v>
      </c>
      <c r="R1182" s="16">
        <f t="shared" si="148"/>
        <v>41781.806875000002</v>
      </c>
      <c r="S1182" s="18">
        <f t="shared" si="149"/>
        <v>2014</v>
      </c>
      <c r="T1182" s="17" t="str">
        <f t="shared" si="150"/>
        <v>May</v>
      </c>
      <c r="U1182" s="16">
        <f t="shared" si="151"/>
        <v>41818.806875000002</v>
      </c>
      <c r="V1182" s="17">
        <f t="shared" si="152"/>
        <v>2014</v>
      </c>
      <c r="W1182" s="17" t="str">
        <f t="shared" si="153"/>
        <v>June</v>
      </c>
    </row>
    <row r="1183" spans="1:23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8293</v>
      </c>
      <c r="O1183" t="s">
        <v>8294</v>
      </c>
      <c r="P1183">
        <f t="shared" si="146"/>
        <v>0</v>
      </c>
      <c r="Q1183">
        <f t="shared" si="147"/>
        <v>1.33</v>
      </c>
      <c r="R1183" s="16">
        <f t="shared" si="148"/>
        <v>42034.339363425926</v>
      </c>
      <c r="S1183" s="18">
        <f t="shared" si="149"/>
        <v>2015</v>
      </c>
      <c r="T1183" s="17" t="str">
        <f t="shared" si="150"/>
        <v>January</v>
      </c>
      <c r="U1183" s="16">
        <f t="shared" si="151"/>
        <v>42064.339363425926</v>
      </c>
      <c r="V1183" s="17">
        <f t="shared" si="152"/>
        <v>2015</v>
      </c>
      <c r="W1183" s="17" t="str">
        <f t="shared" si="153"/>
        <v>March</v>
      </c>
    </row>
    <row r="1184" spans="1:23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8293</v>
      </c>
      <c r="O1184" t="s">
        <v>8294</v>
      </c>
      <c r="P1184">
        <f t="shared" si="146"/>
        <v>4</v>
      </c>
      <c r="Q1184">
        <f t="shared" si="147"/>
        <v>10.5</v>
      </c>
      <c r="R1184" s="16">
        <f t="shared" si="148"/>
        <v>42728.827407407407</v>
      </c>
      <c r="S1184" s="18">
        <f t="shared" si="149"/>
        <v>2016</v>
      </c>
      <c r="T1184" s="17" t="str">
        <f t="shared" si="150"/>
        <v>December</v>
      </c>
      <c r="U1184" s="16">
        <f t="shared" si="151"/>
        <v>42747.695833333331</v>
      </c>
      <c r="V1184" s="17">
        <f t="shared" si="152"/>
        <v>2017</v>
      </c>
      <c r="W1184" s="17" t="str">
        <f t="shared" si="153"/>
        <v>January</v>
      </c>
    </row>
    <row r="1185" spans="1:23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8293</v>
      </c>
      <c r="O1185" t="s">
        <v>8294</v>
      </c>
      <c r="P1185">
        <f t="shared" si="146"/>
        <v>4</v>
      </c>
      <c r="Q1185">
        <f t="shared" si="147"/>
        <v>33.33</v>
      </c>
      <c r="R1185" s="16">
        <f t="shared" si="148"/>
        <v>42656.86137731481</v>
      </c>
      <c r="S1185" s="18">
        <f t="shared" si="149"/>
        <v>2016</v>
      </c>
      <c r="T1185" s="17" t="str">
        <f t="shared" si="150"/>
        <v>October</v>
      </c>
      <c r="U1185" s="16">
        <f t="shared" si="151"/>
        <v>42676.165972222225</v>
      </c>
      <c r="V1185" s="17">
        <f t="shared" si="152"/>
        <v>2016</v>
      </c>
      <c r="W1185" s="17" t="str">
        <f t="shared" si="153"/>
        <v>November</v>
      </c>
    </row>
    <row r="1186" spans="1:23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8295</v>
      </c>
      <c r="O1186" t="s">
        <v>8296</v>
      </c>
      <c r="P1186">
        <f t="shared" si="146"/>
        <v>105</v>
      </c>
      <c r="Q1186">
        <f t="shared" si="147"/>
        <v>61.56</v>
      </c>
      <c r="R1186" s="16">
        <f t="shared" si="148"/>
        <v>42741.599664351852</v>
      </c>
      <c r="S1186" s="18">
        <f t="shared" si="149"/>
        <v>2017</v>
      </c>
      <c r="T1186" s="17" t="str">
        <f t="shared" si="150"/>
        <v>January</v>
      </c>
      <c r="U1186" s="16">
        <f t="shared" si="151"/>
        <v>42772.599664351852</v>
      </c>
      <c r="V1186" s="17">
        <f t="shared" si="152"/>
        <v>2017</v>
      </c>
      <c r="W1186" s="17" t="str">
        <f t="shared" si="153"/>
        <v>February</v>
      </c>
    </row>
    <row r="1187" spans="1:23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8295</v>
      </c>
      <c r="O1187" t="s">
        <v>8296</v>
      </c>
      <c r="P1187">
        <f t="shared" si="146"/>
        <v>105</v>
      </c>
      <c r="Q1187">
        <f t="shared" si="147"/>
        <v>118.74</v>
      </c>
      <c r="R1187" s="16">
        <f t="shared" si="148"/>
        <v>42130.865150462967</v>
      </c>
      <c r="S1187" s="18">
        <f t="shared" si="149"/>
        <v>2015</v>
      </c>
      <c r="T1187" s="17" t="str">
        <f t="shared" si="150"/>
        <v>May</v>
      </c>
      <c r="U1187" s="16">
        <f t="shared" si="151"/>
        <v>42163.166666666672</v>
      </c>
      <c r="V1187" s="17">
        <f t="shared" si="152"/>
        <v>2015</v>
      </c>
      <c r="W1187" s="17" t="str">
        <f t="shared" si="153"/>
        <v>June</v>
      </c>
    </row>
    <row r="1188" spans="1:23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8295</v>
      </c>
      <c r="O1188" t="s">
        <v>8296</v>
      </c>
      <c r="P1188">
        <f t="shared" si="146"/>
        <v>107</v>
      </c>
      <c r="Q1188">
        <f t="shared" si="147"/>
        <v>65.08</v>
      </c>
      <c r="R1188" s="16">
        <f t="shared" si="148"/>
        <v>42123.86336805555</v>
      </c>
      <c r="S1188" s="18">
        <f t="shared" si="149"/>
        <v>2015</v>
      </c>
      <c r="T1188" s="17" t="str">
        <f t="shared" si="150"/>
        <v>April</v>
      </c>
      <c r="U1188" s="16">
        <f t="shared" si="151"/>
        <v>42156.945833333331</v>
      </c>
      <c r="V1188" s="17">
        <f t="shared" si="152"/>
        <v>2015</v>
      </c>
      <c r="W1188" s="17" t="str">
        <f t="shared" si="153"/>
        <v>June</v>
      </c>
    </row>
    <row r="1189" spans="1:23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8295</v>
      </c>
      <c r="O1189" t="s">
        <v>8296</v>
      </c>
      <c r="P1189">
        <f t="shared" si="146"/>
        <v>104</v>
      </c>
      <c r="Q1189">
        <f t="shared" si="147"/>
        <v>130.16</v>
      </c>
      <c r="R1189" s="16">
        <f t="shared" si="148"/>
        <v>42109.894942129627</v>
      </c>
      <c r="S1189" s="18">
        <f t="shared" si="149"/>
        <v>2015</v>
      </c>
      <c r="T1189" s="17" t="str">
        <f t="shared" si="150"/>
        <v>April</v>
      </c>
      <c r="U1189" s="16">
        <f t="shared" si="151"/>
        <v>42141.75</v>
      </c>
      <c r="V1189" s="17">
        <f t="shared" si="152"/>
        <v>2015</v>
      </c>
      <c r="W1189" s="17" t="str">
        <f t="shared" si="153"/>
        <v>May</v>
      </c>
    </row>
    <row r="1190" spans="1:23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8295</v>
      </c>
      <c r="O1190" t="s">
        <v>8296</v>
      </c>
      <c r="P1190">
        <f t="shared" si="146"/>
        <v>161</v>
      </c>
      <c r="Q1190">
        <f t="shared" si="147"/>
        <v>37.78</v>
      </c>
      <c r="R1190" s="16">
        <f t="shared" si="148"/>
        <v>42711.700694444444</v>
      </c>
      <c r="S1190" s="18">
        <f t="shared" si="149"/>
        <v>2016</v>
      </c>
      <c r="T1190" s="17" t="str">
        <f t="shared" si="150"/>
        <v>December</v>
      </c>
      <c r="U1190" s="16">
        <f t="shared" si="151"/>
        <v>42732.700694444444</v>
      </c>
      <c r="V1190" s="17">
        <f t="shared" si="152"/>
        <v>2016</v>
      </c>
      <c r="W1190" s="17" t="str">
        <f t="shared" si="153"/>
        <v>December</v>
      </c>
    </row>
    <row r="1191" spans="1:23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8295</v>
      </c>
      <c r="O1191" t="s">
        <v>8296</v>
      </c>
      <c r="P1191">
        <f t="shared" si="146"/>
        <v>108</v>
      </c>
      <c r="Q1191">
        <f t="shared" si="147"/>
        <v>112.79</v>
      </c>
      <c r="R1191" s="16">
        <f t="shared" si="148"/>
        <v>42529.979108796295</v>
      </c>
      <c r="S1191" s="18">
        <f t="shared" si="149"/>
        <v>2016</v>
      </c>
      <c r="T1191" s="17" t="str">
        <f t="shared" si="150"/>
        <v>June</v>
      </c>
      <c r="U1191" s="16">
        <f t="shared" si="151"/>
        <v>42550.979108796295</v>
      </c>
      <c r="V1191" s="17">
        <f t="shared" si="152"/>
        <v>2016</v>
      </c>
      <c r="W1191" s="17" t="str">
        <f t="shared" si="153"/>
        <v>June</v>
      </c>
    </row>
    <row r="1192" spans="1:23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8295</v>
      </c>
      <c r="O1192" t="s">
        <v>8296</v>
      </c>
      <c r="P1192">
        <f t="shared" si="146"/>
        <v>135</v>
      </c>
      <c r="Q1192">
        <f t="shared" si="147"/>
        <v>51.92</v>
      </c>
      <c r="R1192" s="16">
        <f t="shared" si="148"/>
        <v>41852.665798611109</v>
      </c>
      <c r="S1192" s="18">
        <f t="shared" si="149"/>
        <v>2014</v>
      </c>
      <c r="T1192" s="17" t="str">
        <f t="shared" si="150"/>
        <v>August</v>
      </c>
      <c r="U1192" s="16">
        <f t="shared" si="151"/>
        <v>41882.665798611109</v>
      </c>
      <c r="V1192" s="17">
        <f t="shared" si="152"/>
        <v>2014</v>
      </c>
      <c r="W1192" s="17" t="str">
        <f t="shared" si="153"/>
        <v>August</v>
      </c>
    </row>
    <row r="1193" spans="1:23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8295</v>
      </c>
      <c r="O1193" t="s">
        <v>8296</v>
      </c>
      <c r="P1193">
        <f t="shared" si="146"/>
        <v>109</v>
      </c>
      <c r="Q1193">
        <f t="shared" si="147"/>
        <v>89.24</v>
      </c>
      <c r="R1193" s="16">
        <f t="shared" si="148"/>
        <v>42419.603703703702</v>
      </c>
      <c r="S1193" s="18">
        <f t="shared" si="149"/>
        <v>2016</v>
      </c>
      <c r="T1193" s="17" t="str">
        <f t="shared" si="150"/>
        <v>February</v>
      </c>
      <c r="U1193" s="16">
        <f t="shared" si="151"/>
        <v>42449.562037037031</v>
      </c>
      <c r="V1193" s="17">
        <f t="shared" si="152"/>
        <v>2016</v>
      </c>
      <c r="W1193" s="17" t="str">
        <f t="shared" si="153"/>
        <v>March</v>
      </c>
    </row>
    <row r="1194" spans="1:23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8295</v>
      </c>
      <c r="O1194" t="s">
        <v>8296</v>
      </c>
      <c r="P1194">
        <f t="shared" si="146"/>
        <v>290</v>
      </c>
      <c r="Q1194">
        <f t="shared" si="147"/>
        <v>19.329999999999998</v>
      </c>
      <c r="R1194" s="16">
        <f t="shared" si="148"/>
        <v>42747.506689814814</v>
      </c>
      <c r="S1194" s="18">
        <f t="shared" si="149"/>
        <v>2017</v>
      </c>
      <c r="T1194" s="17" t="str">
        <f t="shared" si="150"/>
        <v>January</v>
      </c>
      <c r="U1194" s="16">
        <f t="shared" si="151"/>
        <v>42777.506689814814</v>
      </c>
      <c r="V1194" s="17">
        <f t="shared" si="152"/>
        <v>2017</v>
      </c>
      <c r="W1194" s="17" t="str">
        <f t="shared" si="153"/>
        <v>February</v>
      </c>
    </row>
    <row r="1195" spans="1:23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8295</v>
      </c>
      <c r="O1195" t="s">
        <v>8296</v>
      </c>
      <c r="P1195">
        <f t="shared" si="146"/>
        <v>104</v>
      </c>
      <c r="Q1195">
        <f t="shared" si="147"/>
        <v>79.97</v>
      </c>
      <c r="R1195" s="16">
        <f t="shared" si="148"/>
        <v>42409.776076388895</v>
      </c>
      <c r="S1195" s="18">
        <f t="shared" si="149"/>
        <v>2016</v>
      </c>
      <c r="T1195" s="17" t="str">
        <f t="shared" si="150"/>
        <v>February</v>
      </c>
      <c r="U1195" s="16">
        <f t="shared" si="151"/>
        <v>42469.734409722223</v>
      </c>
      <c r="V1195" s="17">
        <f t="shared" si="152"/>
        <v>2016</v>
      </c>
      <c r="W1195" s="17" t="str">
        <f t="shared" si="153"/>
        <v>April</v>
      </c>
    </row>
    <row r="1196" spans="1:23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8295</v>
      </c>
      <c r="O1196" t="s">
        <v>8296</v>
      </c>
      <c r="P1196">
        <f t="shared" si="146"/>
        <v>322</v>
      </c>
      <c r="Q1196">
        <f t="shared" si="147"/>
        <v>56.41</v>
      </c>
      <c r="R1196" s="16">
        <f t="shared" si="148"/>
        <v>42072.488182870366</v>
      </c>
      <c r="S1196" s="18">
        <f t="shared" si="149"/>
        <v>2015</v>
      </c>
      <c r="T1196" s="17" t="str">
        <f t="shared" si="150"/>
        <v>March</v>
      </c>
      <c r="U1196" s="16">
        <f t="shared" si="151"/>
        <v>42102.488182870366</v>
      </c>
      <c r="V1196" s="17">
        <f t="shared" si="152"/>
        <v>2015</v>
      </c>
      <c r="W1196" s="17" t="str">
        <f t="shared" si="153"/>
        <v>April</v>
      </c>
    </row>
    <row r="1197" spans="1:23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8295</v>
      </c>
      <c r="O1197" t="s">
        <v>8296</v>
      </c>
      <c r="P1197">
        <f t="shared" si="146"/>
        <v>135</v>
      </c>
      <c r="Q1197">
        <f t="shared" si="147"/>
        <v>79.41</v>
      </c>
      <c r="R1197" s="16">
        <f t="shared" si="148"/>
        <v>42298.34783564815</v>
      </c>
      <c r="S1197" s="18">
        <f t="shared" si="149"/>
        <v>2015</v>
      </c>
      <c r="T1197" s="17" t="str">
        <f t="shared" si="150"/>
        <v>October</v>
      </c>
      <c r="U1197" s="16">
        <f t="shared" si="151"/>
        <v>42358.375</v>
      </c>
      <c r="V1197" s="17">
        <f t="shared" si="152"/>
        <v>2015</v>
      </c>
      <c r="W1197" s="17" t="str">
        <f t="shared" si="153"/>
        <v>December</v>
      </c>
    </row>
    <row r="1198" spans="1:23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8295</v>
      </c>
      <c r="O1198" t="s">
        <v>8296</v>
      </c>
      <c r="P1198">
        <f t="shared" si="146"/>
        <v>270</v>
      </c>
      <c r="Q1198">
        <f t="shared" si="147"/>
        <v>76.44</v>
      </c>
      <c r="R1198" s="16">
        <f t="shared" si="148"/>
        <v>42326.818738425922</v>
      </c>
      <c r="S1198" s="18">
        <f t="shared" si="149"/>
        <v>2015</v>
      </c>
      <c r="T1198" s="17" t="str">
        <f t="shared" si="150"/>
        <v>November</v>
      </c>
      <c r="U1198" s="16">
        <f t="shared" si="151"/>
        <v>42356.818738425922</v>
      </c>
      <c r="V1198" s="17">
        <f t="shared" si="152"/>
        <v>2015</v>
      </c>
      <c r="W1198" s="17" t="str">
        <f t="shared" si="153"/>
        <v>December</v>
      </c>
    </row>
    <row r="1199" spans="1:23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8295</v>
      </c>
      <c r="O1199" t="s">
        <v>8296</v>
      </c>
      <c r="P1199">
        <f t="shared" si="146"/>
        <v>253</v>
      </c>
      <c r="Q1199">
        <f t="shared" si="147"/>
        <v>121</v>
      </c>
      <c r="R1199" s="16">
        <f t="shared" si="148"/>
        <v>42503.66474537037</v>
      </c>
      <c r="S1199" s="18">
        <f t="shared" si="149"/>
        <v>2016</v>
      </c>
      <c r="T1199" s="17" t="str">
        <f t="shared" si="150"/>
        <v>May</v>
      </c>
      <c r="U1199" s="16">
        <f t="shared" si="151"/>
        <v>42534.249305555553</v>
      </c>
      <c r="V1199" s="17">
        <f t="shared" si="152"/>
        <v>2016</v>
      </c>
      <c r="W1199" s="17" t="str">
        <f t="shared" si="153"/>
        <v>June</v>
      </c>
    </row>
    <row r="1200" spans="1:23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8295</v>
      </c>
      <c r="O1200" t="s">
        <v>8296</v>
      </c>
      <c r="P1200">
        <f t="shared" si="146"/>
        <v>261</v>
      </c>
      <c r="Q1200">
        <f t="shared" si="147"/>
        <v>54.62</v>
      </c>
      <c r="R1200" s="16">
        <f t="shared" si="148"/>
        <v>42333.619050925925</v>
      </c>
      <c r="S1200" s="18">
        <f t="shared" si="149"/>
        <v>2015</v>
      </c>
      <c r="T1200" s="17" t="str">
        <f t="shared" si="150"/>
        <v>November</v>
      </c>
      <c r="U1200" s="16">
        <f t="shared" si="151"/>
        <v>42369.125</v>
      </c>
      <c r="V1200" s="17">
        <f t="shared" si="152"/>
        <v>2015</v>
      </c>
      <c r="W1200" s="17" t="str">
        <f t="shared" si="153"/>
        <v>December</v>
      </c>
    </row>
    <row r="1201" spans="1:23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8295</v>
      </c>
      <c r="O1201" t="s">
        <v>8296</v>
      </c>
      <c r="P1201">
        <f t="shared" si="146"/>
        <v>101</v>
      </c>
      <c r="Q1201">
        <f t="shared" si="147"/>
        <v>299.22000000000003</v>
      </c>
      <c r="R1201" s="16">
        <f t="shared" si="148"/>
        <v>42161.770833333328</v>
      </c>
      <c r="S1201" s="18">
        <f t="shared" si="149"/>
        <v>2015</v>
      </c>
      <c r="T1201" s="17" t="str">
        <f t="shared" si="150"/>
        <v>June</v>
      </c>
      <c r="U1201" s="16">
        <f t="shared" si="151"/>
        <v>42193.770833333328</v>
      </c>
      <c r="V1201" s="17">
        <f t="shared" si="152"/>
        <v>2015</v>
      </c>
      <c r="W1201" s="17" t="str">
        <f t="shared" si="153"/>
        <v>July</v>
      </c>
    </row>
    <row r="1202" spans="1:23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8295</v>
      </c>
      <c r="O1202" t="s">
        <v>8296</v>
      </c>
      <c r="P1202">
        <f t="shared" si="146"/>
        <v>126</v>
      </c>
      <c r="Q1202">
        <f t="shared" si="147"/>
        <v>58.53</v>
      </c>
      <c r="R1202" s="16">
        <f t="shared" si="148"/>
        <v>42089.477500000001</v>
      </c>
      <c r="S1202" s="18">
        <f t="shared" si="149"/>
        <v>2015</v>
      </c>
      <c r="T1202" s="17" t="str">
        <f t="shared" si="150"/>
        <v>March</v>
      </c>
      <c r="U1202" s="16">
        <f t="shared" si="151"/>
        <v>42110.477500000001</v>
      </c>
      <c r="V1202" s="17">
        <f t="shared" si="152"/>
        <v>2015</v>
      </c>
      <c r="W1202" s="17" t="str">
        <f t="shared" si="153"/>
        <v>April</v>
      </c>
    </row>
    <row r="1203" spans="1:23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8295</v>
      </c>
      <c r="O1203" t="s">
        <v>8296</v>
      </c>
      <c r="P1203">
        <f t="shared" si="146"/>
        <v>102</v>
      </c>
      <c r="Q1203">
        <f t="shared" si="147"/>
        <v>55.37</v>
      </c>
      <c r="R1203" s="16">
        <f t="shared" si="148"/>
        <v>42536.60701388889</v>
      </c>
      <c r="S1203" s="18">
        <f t="shared" si="149"/>
        <v>2016</v>
      </c>
      <c r="T1203" s="17" t="str">
        <f t="shared" si="150"/>
        <v>June</v>
      </c>
      <c r="U1203" s="16">
        <f t="shared" si="151"/>
        <v>42566.60701388889</v>
      </c>
      <c r="V1203" s="17">
        <f t="shared" si="152"/>
        <v>2016</v>
      </c>
      <c r="W1203" s="17" t="str">
        <f t="shared" si="153"/>
        <v>July</v>
      </c>
    </row>
    <row r="1204" spans="1:23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8295</v>
      </c>
      <c r="O1204" t="s">
        <v>8296</v>
      </c>
      <c r="P1204">
        <f t="shared" si="146"/>
        <v>199</v>
      </c>
      <c r="Q1204">
        <f t="shared" si="147"/>
        <v>183.8</v>
      </c>
      <c r="R1204" s="16">
        <f t="shared" si="148"/>
        <v>42152.288819444439</v>
      </c>
      <c r="S1204" s="18">
        <f t="shared" si="149"/>
        <v>2015</v>
      </c>
      <c r="T1204" s="17" t="str">
        <f t="shared" si="150"/>
        <v>May</v>
      </c>
      <c r="U1204" s="16">
        <f t="shared" si="151"/>
        <v>42182.288819444439</v>
      </c>
      <c r="V1204" s="17">
        <f t="shared" si="152"/>
        <v>2015</v>
      </c>
      <c r="W1204" s="17" t="str">
        <f t="shared" si="153"/>
        <v>June</v>
      </c>
    </row>
    <row r="1205" spans="1:23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8295</v>
      </c>
      <c r="O1205" t="s">
        <v>8296</v>
      </c>
      <c r="P1205">
        <f t="shared" si="146"/>
        <v>102</v>
      </c>
      <c r="Q1205">
        <f t="shared" si="147"/>
        <v>165.35</v>
      </c>
      <c r="R1205" s="16">
        <f t="shared" si="148"/>
        <v>42125.614895833336</v>
      </c>
      <c r="S1205" s="18">
        <f t="shared" si="149"/>
        <v>2015</v>
      </c>
      <c r="T1205" s="17" t="str">
        <f t="shared" si="150"/>
        <v>May</v>
      </c>
      <c r="U1205" s="16">
        <f t="shared" si="151"/>
        <v>42155.614895833336</v>
      </c>
      <c r="V1205" s="17">
        <f t="shared" si="152"/>
        <v>2015</v>
      </c>
      <c r="W1205" s="17" t="str">
        <f t="shared" si="153"/>
        <v>May</v>
      </c>
    </row>
    <row r="1206" spans="1:23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8295</v>
      </c>
      <c r="O1206" t="s">
        <v>8296</v>
      </c>
      <c r="P1206">
        <f t="shared" si="146"/>
        <v>103</v>
      </c>
      <c r="Q1206">
        <f t="shared" si="147"/>
        <v>234.79</v>
      </c>
      <c r="R1206" s="16">
        <f t="shared" si="148"/>
        <v>42297.748067129629</v>
      </c>
      <c r="S1206" s="18">
        <f t="shared" si="149"/>
        <v>2015</v>
      </c>
      <c r="T1206" s="17" t="str">
        <f t="shared" si="150"/>
        <v>October</v>
      </c>
      <c r="U1206" s="16">
        <f t="shared" si="151"/>
        <v>42342.208333333328</v>
      </c>
      <c r="V1206" s="17">
        <f t="shared" si="152"/>
        <v>2015</v>
      </c>
      <c r="W1206" s="17" t="str">
        <f t="shared" si="153"/>
        <v>December</v>
      </c>
    </row>
    <row r="1207" spans="1:23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8295</v>
      </c>
      <c r="O1207" t="s">
        <v>8296</v>
      </c>
      <c r="P1207">
        <f t="shared" si="146"/>
        <v>101</v>
      </c>
      <c r="Q1207">
        <f t="shared" si="147"/>
        <v>211.48</v>
      </c>
      <c r="R1207" s="16">
        <f t="shared" si="148"/>
        <v>42138.506377314814</v>
      </c>
      <c r="S1207" s="18">
        <f t="shared" si="149"/>
        <v>2015</v>
      </c>
      <c r="T1207" s="17" t="str">
        <f t="shared" si="150"/>
        <v>May</v>
      </c>
      <c r="U1207" s="16">
        <f t="shared" si="151"/>
        <v>42168.506377314814</v>
      </c>
      <c r="V1207" s="17">
        <f t="shared" si="152"/>
        <v>2015</v>
      </c>
      <c r="W1207" s="17" t="str">
        <f t="shared" si="153"/>
        <v>June</v>
      </c>
    </row>
    <row r="1208" spans="1:23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8295</v>
      </c>
      <c r="O1208" t="s">
        <v>8296</v>
      </c>
      <c r="P1208">
        <f t="shared" si="146"/>
        <v>115</v>
      </c>
      <c r="Q1208">
        <f t="shared" si="147"/>
        <v>32.340000000000003</v>
      </c>
      <c r="R1208" s="16">
        <f t="shared" si="148"/>
        <v>42772.776076388895</v>
      </c>
      <c r="S1208" s="18">
        <f t="shared" si="149"/>
        <v>2017</v>
      </c>
      <c r="T1208" s="17" t="str">
        <f t="shared" si="150"/>
        <v>February</v>
      </c>
      <c r="U1208" s="16">
        <f t="shared" si="151"/>
        <v>42805.561805555553</v>
      </c>
      <c r="V1208" s="17">
        <f t="shared" si="152"/>
        <v>2017</v>
      </c>
      <c r="W1208" s="17" t="str">
        <f t="shared" si="153"/>
        <v>March</v>
      </c>
    </row>
    <row r="1209" spans="1:23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8295</v>
      </c>
      <c r="O1209" t="s">
        <v>8296</v>
      </c>
      <c r="P1209">
        <f t="shared" si="146"/>
        <v>104</v>
      </c>
      <c r="Q1209">
        <f t="shared" si="147"/>
        <v>123.38</v>
      </c>
      <c r="R1209" s="16">
        <f t="shared" si="148"/>
        <v>42430.430243055554</v>
      </c>
      <c r="S1209" s="18">
        <f t="shared" si="149"/>
        <v>2016</v>
      </c>
      <c r="T1209" s="17" t="str">
        <f t="shared" si="150"/>
        <v>March</v>
      </c>
      <c r="U1209" s="16">
        <f t="shared" si="151"/>
        <v>42460.416666666672</v>
      </c>
      <c r="V1209" s="17">
        <f t="shared" si="152"/>
        <v>2016</v>
      </c>
      <c r="W1209" s="17" t="str">
        <f t="shared" si="153"/>
        <v>March</v>
      </c>
    </row>
    <row r="1210" spans="1:23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8295</v>
      </c>
      <c r="O1210" t="s">
        <v>8296</v>
      </c>
      <c r="P1210">
        <f t="shared" si="146"/>
        <v>155</v>
      </c>
      <c r="Q1210">
        <f t="shared" si="147"/>
        <v>207.07</v>
      </c>
      <c r="R1210" s="16">
        <f t="shared" si="148"/>
        <v>42423.709074074075</v>
      </c>
      <c r="S1210" s="18">
        <f t="shared" si="149"/>
        <v>2016</v>
      </c>
      <c r="T1210" s="17" t="str">
        <f t="shared" si="150"/>
        <v>February</v>
      </c>
      <c r="U1210" s="16">
        <f t="shared" si="151"/>
        <v>42453.667407407411</v>
      </c>
      <c r="V1210" s="17">
        <f t="shared" si="152"/>
        <v>2016</v>
      </c>
      <c r="W1210" s="17" t="str">
        <f t="shared" si="153"/>
        <v>March</v>
      </c>
    </row>
    <row r="1211" spans="1:23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8295</v>
      </c>
      <c r="O1211" t="s">
        <v>8296</v>
      </c>
      <c r="P1211">
        <f t="shared" si="146"/>
        <v>106</v>
      </c>
      <c r="Q1211">
        <f t="shared" si="147"/>
        <v>138.26</v>
      </c>
      <c r="R1211" s="16">
        <f t="shared" si="148"/>
        <v>42761.846122685187</v>
      </c>
      <c r="S1211" s="18">
        <f t="shared" si="149"/>
        <v>2017</v>
      </c>
      <c r="T1211" s="17" t="str">
        <f t="shared" si="150"/>
        <v>January</v>
      </c>
      <c r="U1211" s="16">
        <f t="shared" si="151"/>
        <v>42791.846122685187</v>
      </c>
      <c r="V1211" s="17">
        <f t="shared" si="152"/>
        <v>2017</v>
      </c>
      <c r="W1211" s="17" t="str">
        <f t="shared" si="153"/>
        <v>February</v>
      </c>
    </row>
    <row r="1212" spans="1:23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8295</v>
      </c>
      <c r="O1212" t="s">
        <v>8296</v>
      </c>
      <c r="P1212">
        <f t="shared" si="146"/>
        <v>254</v>
      </c>
      <c r="Q1212">
        <f t="shared" si="147"/>
        <v>493.82</v>
      </c>
      <c r="R1212" s="16">
        <f t="shared" si="148"/>
        <v>42132.941805555558</v>
      </c>
      <c r="S1212" s="18">
        <f t="shared" si="149"/>
        <v>2015</v>
      </c>
      <c r="T1212" s="17" t="str">
        <f t="shared" si="150"/>
        <v>May</v>
      </c>
      <c r="U1212" s="16">
        <f t="shared" si="151"/>
        <v>42155.875</v>
      </c>
      <c r="V1212" s="17">
        <f t="shared" si="152"/>
        <v>2015</v>
      </c>
      <c r="W1212" s="17" t="str">
        <f t="shared" si="153"/>
        <v>May</v>
      </c>
    </row>
    <row r="1213" spans="1:23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8295</v>
      </c>
      <c r="O1213" t="s">
        <v>8296</v>
      </c>
      <c r="P1213">
        <f t="shared" si="146"/>
        <v>101</v>
      </c>
      <c r="Q1213">
        <f t="shared" si="147"/>
        <v>168.5</v>
      </c>
      <c r="R1213" s="16">
        <f t="shared" si="148"/>
        <v>42515.866446759261</v>
      </c>
      <c r="S1213" s="18">
        <f t="shared" si="149"/>
        <v>2016</v>
      </c>
      <c r="T1213" s="17" t="str">
        <f t="shared" si="150"/>
        <v>May</v>
      </c>
      <c r="U1213" s="16">
        <f t="shared" si="151"/>
        <v>42530.866446759261</v>
      </c>
      <c r="V1213" s="17">
        <f t="shared" si="152"/>
        <v>2016</v>
      </c>
      <c r="W1213" s="17" t="str">
        <f t="shared" si="153"/>
        <v>June</v>
      </c>
    </row>
    <row r="1214" spans="1:23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8295</v>
      </c>
      <c r="O1214" t="s">
        <v>8296</v>
      </c>
      <c r="P1214">
        <f t="shared" si="146"/>
        <v>129</v>
      </c>
      <c r="Q1214">
        <f t="shared" si="147"/>
        <v>38.869999999999997</v>
      </c>
      <c r="R1214" s="16">
        <f t="shared" si="148"/>
        <v>42318.950173611112</v>
      </c>
      <c r="S1214" s="18">
        <f t="shared" si="149"/>
        <v>2015</v>
      </c>
      <c r="T1214" s="17" t="str">
        <f t="shared" si="150"/>
        <v>November</v>
      </c>
      <c r="U1214" s="16">
        <f t="shared" si="151"/>
        <v>42335.041666666672</v>
      </c>
      <c r="V1214" s="17">
        <f t="shared" si="152"/>
        <v>2015</v>
      </c>
      <c r="W1214" s="17" t="str">
        <f t="shared" si="153"/>
        <v>November</v>
      </c>
    </row>
    <row r="1215" spans="1:23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8295</v>
      </c>
      <c r="O1215" t="s">
        <v>8296</v>
      </c>
      <c r="P1215">
        <f t="shared" si="146"/>
        <v>102</v>
      </c>
      <c r="Q1215">
        <f t="shared" si="147"/>
        <v>61.53</v>
      </c>
      <c r="R1215" s="16">
        <f t="shared" si="148"/>
        <v>42731.755787037036</v>
      </c>
      <c r="S1215" s="18">
        <f t="shared" si="149"/>
        <v>2016</v>
      </c>
      <c r="T1215" s="17" t="str">
        <f t="shared" si="150"/>
        <v>December</v>
      </c>
      <c r="U1215" s="16">
        <f t="shared" si="151"/>
        <v>42766.755787037036</v>
      </c>
      <c r="V1215" s="17">
        <f t="shared" si="152"/>
        <v>2017</v>
      </c>
      <c r="W1215" s="17" t="str">
        <f t="shared" si="153"/>
        <v>January</v>
      </c>
    </row>
    <row r="1216" spans="1:23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8295</v>
      </c>
      <c r="O1216" t="s">
        <v>8296</v>
      </c>
      <c r="P1216">
        <f t="shared" si="146"/>
        <v>132</v>
      </c>
      <c r="Q1216">
        <f t="shared" si="147"/>
        <v>105.44</v>
      </c>
      <c r="R1216" s="16">
        <f t="shared" si="148"/>
        <v>42104.840335648143</v>
      </c>
      <c r="S1216" s="18">
        <f t="shared" si="149"/>
        <v>2015</v>
      </c>
      <c r="T1216" s="17" t="str">
        <f t="shared" si="150"/>
        <v>April</v>
      </c>
      <c r="U1216" s="16">
        <f t="shared" si="151"/>
        <v>42164.840335648143</v>
      </c>
      <c r="V1216" s="17">
        <f t="shared" si="152"/>
        <v>2015</v>
      </c>
      <c r="W1216" s="17" t="str">
        <f t="shared" si="153"/>
        <v>June</v>
      </c>
    </row>
    <row r="1217" spans="1:23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8295</v>
      </c>
      <c r="O1217" t="s">
        <v>8296</v>
      </c>
      <c r="P1217">
        <f t="shared" si="146"/>
        <v>786</v>
      </c>
      <c r="Q1217">
        <f t="shared" si="147"/>
        <v>71.59</v>
      </c>
      <c r="R1217" s="16">
        <f t="shared" si="148"/>
        <v>41759.923101851848</v>
      </c>
      <c r="S1217" s="18">
        <f t="shared" si="149"/>
        <v>2014</v>
      </c>
      <c r="T1217" s="17" t="str">
        <f t="shared" si="150"/>
        <v>April</v>
      </c>
      <c r="U1217" s="16">
        <f t="shared" si="151"/>
        <v>41789.923101851848</v>
      </c>
      <c r="V1217" s="17">
        <f t="shared" si="152"/>
        <v>2014</v>
      </c>
      <c r="W1217" s="17" t="str">
        <f t="shared" si="153"/>
        <v>May</v>
      </c>
    </row>
    <row r="1218" spans="1:23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8295</v>
      </c>
      <c r="O1218" t="s">
        <v>8296</v>
      </c>
      <c r="P1218">
        <f t="shared" si="146"/>
        <v>146</v>
      </c>
      <c r="Q1218">
        <f t="shared" si="147"/>
        <v>91.88</v>
      </c>
      <c r="R1218" s="16">
        <f t="shared" si="148"/>
        <v>42247.616400462968</v>
      </c>
      <c r="S1218" s="18">
        <f t="shared" si="149"/>
        <v>2015</v>
      </c>
      <c r="T1218" s="17" t="str">
        <f t="shared" si="150"/>
        <v>August</v>
      </c>
      <c r="U1218" s="16">
        <f t="shared" si="151"/>
        <v>42279.960416666669</v>
      </c>
      <c r="V1218" s="17">
        <f t="shared" si="152"/>
        <v>2015</v>
      </c>
      <c r="W1218" s="17" t="str">
        <f t="shared" si="153"/>
        <v>October</v>
      </c>
    </row>
    <row r="1219" spans="1:23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8295</v>
      </c>
      <c r="O1219" t="s">
        <v>8296</v>
      </c>
      <c r="P1219">
        <f t="shared" ref="P1219:P1282" si="154">ROUND(E1219/D1219*100,0)</f>
        <v>103</v>
      </c>
      <c r="Q1219">
        <f t="shared" ref="Q1219:Q1282" si="155">ROUND(E1219/L1219,2)</f>
        <v>148.57</v>
      </c>
      <c r="R1219" s="16">
        <f t="shared" ref="R1219:R1282" si="156">(((J1219/60)/60)/24)+DATE(1970,1,1)</f>
        <v>42535.809490740736</v>
      </c>
      <c r="S1219" s="18">
        <f t="shared" ref="S1219:S1282" si="157">YEAR(R1219)</f>
        <v>2016</v>
      </c>
      <c r="T1219" s="17" t="str">
        <f t="shared" ref="T1219:T1282" si="158">TEXT(R1219,"mmmm")</f>
        <v>June</v>
      </c>
      <c r="U1219" s="16">
        <f t="shared" ref="U1219:U1282" si="159">(((I1219/60)/60)/24)+DATE(1970,1,1)</f>
        <v>42565.809490740736</v>
      </c>
      <c r="V1219" s="17">
        <f t="shared" ref="V1219:V1282" si="160">YEAR(U1219)</f>
        <v>2016</v>
      </c>
      <c r="W1219" s="17" t="str">
        <f t="shared" ref="W1219:W1282" si="161">TEXT(U1219,"mmmm")</f>
        <v>July</v>
      </c>
    </row>
    <row r="1220" spans="1:23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8295</v>
      </c>
      <c r="O1220" t="s">
        <v>8296</v>
      </c>
      <c r="P1220">
        <f t="shared" si="154"/>
        <v>172</v>
      </c>
      <c r="Q1220">
        <f t="shared" si="155"/>
        <v>174.21</v>
      </c>
      <c r="R1220" s="16">
        <f t="shared" si="156"/>
        <v>42278.662037037036</v>
      </c>
      <c r="S1220" s="18">
        <f t="shared" si="157"/>
        <v>2015</v>
      </c>
      <c r="T1220" s="17" t="str">
        <f t="shared" si="158"/>
        <v>October</v>
      </c>
      <c r="U1220" s="16">
        <f t="shared" si="159"/>
        <v>42309.125</v>
      </c>
      <c r="V1220" s="17">
        <f t="shared" si="160"/>
        <v>2015</v>
      </c>
      <c r="W1220" s="17" t="str">
        <f t="shared" si="161"/>
        <v>November</v>
      </c>
    </row>
    <row r="1221" spans="1:23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8295</v>
      </c>
      <c r="O1221" t="s">
        <v>8296</v>
      </c>
      <c r="P1221">
        <f t="shared" si="154"/>
        <v>159</v>
      </c>
      <c r="Q1221">
        <f t="shared" si="155"/>
        <v>102.86</v>
      </c>
      <c r="R1221" s="16">
        <f t="shared" si="156"/>
        <v>42633.461956018517</v>
      </c>
      <c r="S1221" s="18">
        <f t="shared" si="157"/>
        <v>2016</v>
      </c>
      <c r="T1221" s="17" t="str">
        <f t="shared" si="158"/>
        <v>September</v>
      </c>
      <c r="U1221" s="16">
        <f t="shared" si="159"/>
        <v>42663.461956018517</v>
      </c>
      <c r="V1221" s="17">
        <f t="shared" si="160"/>
        <v>2016</v>
      </c>
      <c r="W1221" s="17" t="str">
        <f t="shared" si="161"/>
        <v>October</v>
      </c>
    </row>
    <row r="1222" spans="1:23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8295</v>
      </c>
      <c r="O1222" t="s">
        <v>8296</v>
      </c>
      <c r="P1222">
        <f t="shared" si="154"/>
        <v>104</v>
      </c>
      <c r="Q1222">
        <f t="shared" si="155"/>
        <v>111.18</v>
      </c>
      <c r="R1222" s="16">
        <f t="shared" si="156"/>
        <v>42211.628611111111</v>
      </c>
      <c r="S1222" s="18">
        <f t="shared" si="157"/>
        <v>2015</v>
      </c>
      <c r="T1222" s="17" t="str">
        <f t="shared" si="158"/>
        <v>July</v>
      </c>
      <c r="U1222" s="16">
        <f t="shared" si="159"/>
        <v>42241.628611111111</v>
      </c>
      <c r="V1222" s="17">
        <f t="shared" si="160"/>
        <v>2015</v>
      </c>
      <c r="W1222" s="17" t="str">
        <f t="shared" si="161"/>
        <v>August</v>
      </c>
    </row>
    <row r="1223" spans="1:23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8295</v>
      </c>
      <c r="O1223" t="s">
        <v>8296</v>
      </c>
      <c r="P1223">
        <f t="shared" si="154"/>
        <v>111</v>
      </c>
      <c r="Q1223">
        <f t="shared" si="155"/>
        <v>23.8</v>
      </c>
      <c r="R1223" s="16">
        <f t="shared" si="156"/>
        <v>42680.47555555556</v>
      </c>
      <c r="S1223" s="18">
        <f t="shared" si="157"/>
        <v>2016</v>
      </c>
      <c r="T1223" s="17" t="str">
        <f t="shared" si="158"/>
        <v>November</v>
      </c>
      <c r="U1223" s="16">
        <f t="shared" si="159"/>
        <v>42708</v>
      </c>
      <c r="V1223" s="17">
        <f t="shared" si="160"/>
        <v>2016</v>
      </c>
      <c r="W1223" s="17" t="str">
        <f t="shared" si="161"/>
        <v>December</v>
      </c>
    </row>
    <row r="1224" spans="1:23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8295</v>
      </c>
      <c r="O1224" t="s">
        <v>8296</v>
      </c>
      <c r="P1224">
        <f t="shared" si="154"/>
        <v>280</v>
      </c>
      <c r="Q1224">
        <f t="shared" si="155"/>
        <v>81.27</v>
      </c>
      <c r="R1224" s="16">
        <f t="shared" si="156"/>
        <v>42430.720451388886</v>
      </c>
      <c r="S1224" s="18">
        <f t="shared" si="157"/>
        <v>2016</v>
      </c>
      <c r="T1224" s="17" t="str">
        <f t="shared" si="158"/>
        <v>March</v>
      </c>
      <c r="U1224" s="16">
        <f t="shared" si="159"/>
        <v>42461.166666666672</v>
      </c>
      <c r="V1224" s="17">
        <f t="shared" si="160"/>
        <v>2016</v>
      </c>
      <c r="W1224" s="17" t="str">
        <f t="shared" si="161"/>
        <v>April</v>
      </c>
    </row>
    <row r="1225" spans="1:23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8295</v>
      </c>
      <c r="O1225" t="s">
        <v>8296</v>
      </c>
      <c r="P1225">
        <f t="shared" si="154"/>
        <v>112</v>
      </c>
      <c r="Q1225">
        <f t="shared" si="155"/>
        <v>116.21</v>
      </c>
      <c r="R1225" s="16">
        <f t="shared" si="156"/>
        <v>42654.177187499998</v>
      </c>
      <c r="S1225" s="18">
        <f t="shared" si="157"/>
        <v>2016</v>
      </c>
      <c r="T1225" s="17" t="str">
        <f t="shared" si="158"/>
        <v>October</v>
      </c>
      <c r="U1225" s="16">
        <f t="shared" si="159"/>
        <v>42684.218854166669</v>
      </c>
      <c r="V1225" s="17">
        <f t="shared" si="160"/>
        <v>2016</v>
      </c>
      <c r="W1225" s="17" t="str">
        <f t="shared" si="161"/>
        <v>November</v>
      </c>
    </row>
    <row r="1226" spans="1:23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8282</v>
      </c>
      <c r="O1226" t="s">
        <v>8297</v>
      </c>
      <c r="P1226">
        <f t="shared" si="154"/>
        <v>7</v>
      </c>
      <c r="Q1226">
        <f t="shared" si="155"/>
        <v>58.89</v>
      </c>
      <c r="R1226" s="16">
        <f t="shared" si="156"/>
        <v>41736.549791666665</v>
      </c>
      <c r="S1226" s="18">
        <f t="shared" si="157"/>
        <v>2014</v>
      </c>
      <c r="T1226" s="17" t="str">
        <f t="shared" si="158"/>
        <v>April</v>
      </c>
      <c r="U1226" s="16">
        <f t="shared" si="159"/>
        <v>41796.549791666665</v>
      </c>
      <c r="V1226" s="17">
        <f t="shared" si="160"/>
        <v>2014</v>
      </c>
      <c r="W1226" s="17" t="str">
        <f t="shared" si="161"/>
        <v>June</v>
      </c>
    </row>
    <row r="1227" spans="1:23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8282</v>
      </c>
      <c r="O1227" t="s">
        <v>8297</v>
      </c>
      <c r="P1227">
        <f t="shared" si="154"/>
        <v>4</v>
      </c>
      <c r="Q1227">
        <f t="shared" si="155"/>
        <v>44</v>
      </c>
      <c r="R1227" s="16">
        <f t="shared" si="156"/>
        <v>41509.905995370369</v>
      </c>
      <c r="S1227" s="18">
        <f t="shared" si="157"/>
        <v>2013</v>
      </c>
      <c r="T1227" s="17" t="str">
        <f t="shared" si="158"/>
        <v>August</v>
      </c>
      <c r="U1227" s="16">
        <f t="shared" si="159"/>
        <v>41569.905995370369</v>
      </c>
      <c r="V1227" s="17">
        <f t="shared" si="160"/>
        <v>2013</v>
      </c>
      <c r="W1227" s="17" t="str">
        <f t="shared" si="161"/>
        <v>October</v>
      </c>
    </row>
    <row r="1228" spans="1:23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8282</v>
      </c>
      <c r="O1228" t="s">
        <v>8297</v>
      </c>
      <c r="P1228">
        <f t="shared" si="154"/>
        <v>4</v>
      </c>
      <c r="Q1228">
        <f t="shared" si="155"/>
        <v>48.43</v>
      </c>
      <c r="R1228" s="16">
        <f t="shared" si="156"/>
        <v>41715.874780092592</v>
      </c>
      <c r="S1228" s="18">
        <f t="shared" si="157"/>
        <v>2014</v>
      </c>
      <c r="T1228" s="17" t="str">
        <f t="shared" si="158"/>
        <v>March</v>
      </c>
      <c r="U1228" s="16">
        <f t="shared" si="159"/>
        <v>41750.041666666664</v>
      </c>
      <c r="V1228" s="17">
        <f t="shared" si="160"/>
        <v>2014</v>
      </c>
      <c r="W1228" s="17" t="str">
        <f t="shared" si="161"/>
        <v>April</v>
      </c>
    </row>
    <row r="1229" spans="1:23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8282</v>
      </c>
      <c r="O1229" t="s">
        <v>8297</v>
      </c>
      <c r="P1229">
        <f t="shared" si="154"/>
        <v>0</v>
      </c>
      <c r="Q1229" t="e">
        <f t="shared" si="155"/>
        <v>#DIV/0!</v>
      </c>
      <c r="R1229" s="16">
        <f t="shared" si="156"/>
        <v>41827.919166666667</v>
      </c>
      <c r="S1229" s="18">
        <f t="shared" si="157"/>
        <v>2014</v>
      </c>
      <c r="T1229" s="17" t="str">
        <f t="shared" si="158"/>
        <v>July</v>
      </c>
      <c r="U1229" s="16">
        <f t="shared" si="159"/>
        <v>41858.291666666664</v>
      </c>
      <c r="V1229" s="17">
        <f t="shared" si="160"/>
        <v>2014</v>
      </c>
      <c r="W1229" s="17" t="str">
        <f t="shared" si="161"/>
        <v>August</v>
      </c>
    </row>
    <row r="1230" spans="1:23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8282</v>
      </c>
      <c r="O1230" t="s">
        <v>8297</v>
      </c>
      <c r="P1230">
        <f t="shared" si="154"/>
        <v>29</v>
      </c>
      <c r="Q1230">
        <f t="shared" si="155"/>
        <v>61.04</v>
      </c>
      <c r="R1230" s="16">
        <f t="shared" si="156"/>
        <v>40754.729259259257</v>
      </c>
      <c r="S1230" s="18">
        <f t="shared" si="157"/>
        <v>2011</v>
      </c>
      <c r="T1230" s="17" t="str">
        <f t="shared" si="158"/>
        <v>July</v>
      </c>
      <c r="U1230" s="16">
        <f t="shared" si="159"/>
        <v>40814.729259259257</v>
      </c>
      <c r="V1230" s="17">
        <f t="shared" si="160"/>
        <v>2011</v>
      </c>
      <c r="W1230" s="17" t="str">
        <f t="shared" si="161"/>
        <v>September</v>
      </c>
    </row>
    <row r="1231" spans="1:23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8282</v>
      </c>
      <c r="O1231" t="s">
        <v>8297</v>
      </c>
      <c r="P1231">
        <f t="shared" si="154"/>
        <v>1</v>
      </c>
      <c r="Q1231">
        <f t="shared" si="155"/>
        <v>25</v>
      </c>
      <c r="R1231" s="16">
        <f t="shared" si="156"/>
        <v>40985.459803240738</v>
      </c>
      <c r="S1231" s="18">
        <f t="shared" si="157"/>
        <v>2012</v>
      </c>
      <c r="T1231" s="17" t="str">
        <f t="shared" si="158"/>
        <v>March</v>
      </c>
      <c r="U1231" s="16">
        <f t="shared" si="159"/>
        <v>41015.666666666664</v>
      </c>
      <c r="V1231" s="17">
        <f t="shared" si="160"/>
        <v>2012</v>
      </c>
      <c r="W1231" s="17" t="str">
        <f t="shared" si="161"/>
        <v>April</v>
      </c>
    </row>
    <row r="1232" spans="1:23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8282</v>
      </c>
      <c r="O1232" t="s">
        <v>8297</v>
      </c>
      <c r="P1232">
        <f t="shared" si="154"/>
        <v>0</v>
      </c>
      <c r="Q1232" t="e">
        <f t="shared" si="155"/>
        <v>#DIV/0!</v>
      </c>
      <c r="R1232" s="16">
        <f t="shared" si="156"/>
        <v>40568.972569444442</v>
      </c>
      <c r="S1232" s="18">
        <f t="shared" si="157"/>
        <v>2011</v>
      </c>
      <c r="T1232" s="17" t="str">
        <f t="shared" si="158"/>
        <v>January</v>
      </c>
      <c r="U1232" s="16">
        <f t="shared" si="159"/>
        <v>40598.972569444442</v>
      </c>
      <c r="V1232" s="17">
        <f t="shared" si="160"/>
        <v>2011</v>
      </c>
      <c r="W1232" s="17" t="str">
        <f t="shared" si="161"/>
        <v>February</v>
      </c>
    </row>
    <row r="1233" spans="1:23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8282</v>
      </c>
      <c r="O1233" t="s">
        <v>8297</v>
      </c>
      <c r="P1233">
        <f t="shared" si="154"/>
        <v>0</v>
      </c>
      <c r="Q1233" t="e">
        <f t="shared" si="155"/>
        <v>#DIV/0!</v>
      </c>
      <c r="R1233" s="16">
        <f t="shared" si="156"/>
        <v>42193.941759259258</v>
      </c>
      <c r="S1233" s="18">
        <f t="shared" si="157"/>
        <v>2015</v>
      </c>
      <c r="T1233" s="17" t="str">
        <f t="shared" si="158"/>
        <v>July</v>
      </c>
      <c r="U1233" s="16">
        <f t="shared" si="159"/>
        <v>42244.041666666672</v>
      </c>
      <c r="V1233" s="17">
        <f t="shared" si="160"/>
        <v>2015</v>
      </c>
      <c r="W1233" s="17" t="str">
        <f t="shared" si="161"/>
        <v>August</v>
      </c>
    </row>
    <row r="1234" spans="1:23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8282</v>
      </c>
      <c r="O1234" t="s">
        <v>8297</v>
      </c>
      <c r="P1234">
        <f t="shared" si="154"/>
        <v>1</v>
      </c>
      <c r="Q1234">
        <f t="shared" si="155"/>
        <v>40</v>
      </c>
      <c r="R1234" s="16">
        <f t="shared" si="156"/>
        <v>41506.848032407412</v>
      </c>
      <c r="S1234" s="18">
        <f t="shared" si="157"/>
        <v>2013</v>
      </c>
      <c r="T1234" s="17" t="str">
        <f t="shared" si="158"/>
        <v>August</v>
      </c>
      <c r="U1234" s="16">
        <f t="shared" si="159"/>
        <v>41553.848032407412</v>
      </c>
      <c r="V1234" s="17">
        <f t="shared" si="160"/>
        <v>2013</v>
      </c>
      <c r="W1234" s="17" t="str">
        <f t="shared" si="161"/>
        <v>October</v>
      </c>
    </row>
    <row r="1235" spans="1:23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8282</v>
      </c>
      <c r="O1235" t="s">
        <v>8297</v>
      </c>
      <c r="P1235">
        <f t="shared" si="154"/>
        <v>12</v>
      </c>
      <c r="Q1235">
        <f t="shared" si="155"/>
        <v>19.329999999999998</v>
      </c>
      <c r="R1235" s="16">
        <f t="shared" si="156"/>
        <v>40939.948773148149</v>
      </c>
      <c r="S1235" s="18">
        <f t="shared" si="157"/>
        <v>2012</v>
      </c>
      <c r="T1235" s="17" t="str">
        <f t="shared" si="158"/>
        <v>January</v>
      </c>
      <c r="U1235" s="16">
        <f t="shared" si="159"/>
        <v>40960.948773148149</v>
      </c>
      <c r="V1235" s="17">
        <f t="shared" si="160"/>
        <v>2012</v>
      </c>
      <c r="W1235" s="17" t="str">
        <f t="shared" si="161"/>
        <v>February</v>
      </c>
    </row>
    <row r="1236" spans="1:23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8282</v>
      </c>
      <c r="O1236" t="s">
        <v>8297</v>
      </c>
      <c r="P1236">
        <f t="shared" si="154"/>
        <v>0</v>
      </c>
      <c r="Q1236" t="e">
        <f t="shared" si="155"/>
        <v>#DIV/0!</v>
      </c>
      <c r="R1236" s="16">
        <f t="shared" si="156"/>
        <v>42007.788680555561</v>
      </c>
      <c r="S1236" s="18">
        <f t="shared" si="157"/>
        <v>2015</v>
      </c>
      <c r="T1236" s="17" t="str">
        <f t="shared" si="158"/>
        <v>January</v>
      </c>
      <c r="U1236" s="16">
        <f t="shared" si="159"/>
        <v>42037.788680555561</v>
      </c>
      <c r="V1236" s="17">
        <f t="shared" si="160"/>
        <v>2015</v>
      </c>
      <c r="W1236" s="17" t="str">
        <f t="shared" si="161"/>
        <v>February</v>
      </c>
    </row>
    <row r="1237" spans="1:23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8282</v>
      </c>
      <c r="O1237" t="s">
        <v>8297</v>
      </c>
      <c r="P1237">
        <f t="shared" si="154"/>
        <v>3</v>
      </c>
      <c r="Q1237">
        <f t="shared" si="155"/>
        <v>35</v>
      </c>
      <c r="R1237" s="16">
        <f t="shared" si="156"/>
        <v>41583.135405092595</v>
      </c>
      <c r="S1237" s="18">
        <f t="shared" si="157"/>
        <v>2013</v>
      </c>
      <c r="T1237" s="17" t="str">
        <f t="shared" si="158"/>
        <v>November</v>
      </c>
      <c r="U1237" s="16">
        <f t="shared" si="159"/>
        <v>41623.135405092595</v>
      </c>
      <c r="V1237" s="17">
        <f t="shared" si="160"/>
        <v>2013</v>
      </c>
      <c r="W1237" s="17" t="str">
        <f t="shared" si="161"/>
        <v>December</v>
      </c>
    </row>
    <row r="1238" spans="1:23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8282</v>
      </c>
      <c r="O1238" t="s">
        <v>8297</v>
      </c>
      <c r="P1238">
        <f t="shared" si="154"/>
        <v>0</v>
      </c>
      <c r="Q1238" t="e">
        <f t="shared" si="155"/>
        <v>#DIV/0!</v>
      </c>
      <c r="R1238" s="16">
        <f t="shared" si="156"/>
        <v>41110.680138888885</v>
      </c>
      <c r="S1238" s="18">
        <f t="shared" si="157"/>
        <v>2012</v>
      </c>
      <c r="T1238" s="17" t="str">
        <f t="shared" si="158"/>
        <v>July</v>
      </c>
      <c r="U1238" s="16">
        <f t="shared" si="159"/>
        <v>41118.666666666664</v>
      </c>
      <c r="V1238" s="17">
        <f t="shared" si="160"/>
        <v>2012</v>
      </c>
      <c r="W1238" s="17" t="str">
        <f t="shared" si="161"/>
        <v>July</v>
      </c>
    </row>
    <row r="1239" spans="1:23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8282</v>
      </c>
      <c r="O1239" t="s">
        <v>8297</v>
      </c>
      <c r="P1239">
        <f t="shared" si="154"/>
        <v>0</v>
      </c>
      <c r="Q1239" t="e">
        <f t="shared" si="155"/>
        <v>#DIV/0!</v>
      </c>
      <c r="R1239" s="16">
        <f t="shared" si="156"/>
        <v>41125.283159722225</v>
      </c>
      <c r="S1239" s="18">
        <f t="shared" si="157"/>
        <v>2012</v>
      </c>
      <c r="T1239" s="17" t="str">
        <f t="shared" si="158"/>
        <v>August</v>
      </c>
      <c r="U1239" s="16">
        <f t="shared" si="159"/>
        <v>41145.283159722225</v>
      </c>
      <c r="V1239" s="17">
        <f t="shared" si="160"/>
        <v>2012</v>
      </c>
      <c r="W1239" s="17" t="str">
        <f t="shared" si="161"/>
        <v>August</v>
      </c>
    </row>
    <row r="1240" spans="1:23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8282</v>
      </c>
      <c r="O1240" t="s">
        <v>8297</v>
      </c>
      <c r="P1240">
        <f t="shared" si="154"/>
        <v>18</v>
      </c>
      <c r="Q1240">
        <f t="shared" si="155"/>
        <v>59.33</v>
      </c>
      <c r="R1240" s="16">
        <f t="shared" si="156"/>
        <v>40731.61037037037</v>
      </c>
      <c r="S1240" s="18">
        <f t="shared" si="157"/>
        <v>2011</v>
      </c>
      <c r="T1240" s="17" t="str">
        <f t="shared" si="158"/>
        <v>July</v>
      </c>
      <c r="U1240" s="16">
        <f t="shared" si="159"/>
        <v>40761.61037037037</v>
      </c>
      <c r="V1240" s="17">
        <f t="shared" si="160"/>
        <v>2011</v>
      </c>
      <c r="W1240" s="17" t="str">
        <f t="shared" si="161"/>
        <v>August</v>
      </c>
    </row>
    <row r="1241" spans="1:23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8282</v>
      </c>
      <c r="O1241" t="s">
        <v>8297</v>
      </c>
      <c r="P1241">
        <f t="shared" si="154"/>
        <v>0</v>
      </c>
      <c r="Q1241" t="e">
        <f t="shared" si="155"/>
        <v>#DIV/0!</v>
      </c>
      <c r="R1241" s="16">
        <f t="shared" si="156"/>
        <v>40883.962581018517</v>
      </c>
      <c r="S1241" s="18">
        <f t="shared" si="157"/>
        <v>2011</v>
      </c>
      <c r="T1241" s="17" t="str">
        <f t="shared" si="158"/>
        <v>December</v>
      </c>
      <c r="U1241" s="16">
        <f t="shared" si="159"/>
        <v>40913.962581018517</v>
      </c>
      <c r="V1241" s="17">
        <f t="shared" si="160"/>
        <v>2012</v>
      </c>
      <c r="W1241" s="17" t="str">
        <f t="shared" si="161"/>
        <v>January</v>
      </c>
    </row>
    <row r="1242" spans="1:23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8282</v>
      </c>
      <c r="O1242" t="s">
        <v>8297</v>
      </c>
      <c r="P1242">
        <f t="shared" si="154"/>
        <v>3</v>
      </c>
      <c r="Q1242">
        <f t="shared" si="155"/>
        <v>30.13</v>
      </c>
      <c r="R1242" s="16">
        <f t="shared" si="156"/>
        <v>41409.040011574078</v>
      </c>
      <c r="S1242" s="18">
        <f t="shared" si="157"/>
        <v>2013</v>
      </c>
      <c r="T1242" s="17" t="str">
        <f t="shared" si="158"/>
        <v>May</v>
      </c>
      <c r="U1242" s="16">
        <f t="shared" si="159"/>
        <v>41467.910416666666</v>
      </c>
      <c r="V1242" s="17">
        <f t="shared" si="160"/>
        <v>2013</v>
      </c>
      <c r="W1242" s="17" t="str">
        <f t="shared" si="161"/>
        <v>July</v>
      </c>
    </row>
    <row r="1243" spans="1:23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8282</v>
      </c>
      <c r="O1243" t="s">
        <v>8297</v>
      </c>
      <c r="P1243">
        <f t="shared" si="154"/>
        <v>51</v>
      </c>
      <c r="Q1243">
        <f t="shared" si="155"/>
        <v>74.62</v>
      </c>
      <c r="R1243" s="16">
        <f t="shared" si="156"/>
        <v>41923.837731481479</v>
      </c>
      <c r="S1243" s="18">
        <f t="shared" si="157"/>
        <v>2014</v>
      </c>
      <c r="T1243" s="17" t="str">
        <f t="shared" si="158"/>
        <v>October</v>
      </c>
      <c r="U1243" s="16">
        <f t="shared" si="159"/>
        <v>41946.249305555553</v>
      </c>
      <c r="V1243" s="17">
        <f t="shared" si="160"/>
        <v>2014</v>
      </c>
      <c r="W1243" s="17" t="str">
        <f t="shared" si="161"/>
        <v>November</v>
      </c>
    </row>
    <row r="1244" spans="1:23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8282</v>
      </c>
      <c r="O1244" t="s">
        <v>8297</v>
      </c>
      <c r="P1244">
        <f t="shared" si="154"/>
        <v>1</v>
      </c>
      <c r="Q1244">
        <f t="shared" si="155"/>
        <v>5</v>
      </c>
      <c r="R1244" s="16">
        <f t="shared" si="156"/>
        <v>40782.165532407409</v>
      </c>
      <c r="S1244" s="18">
        <f t="shared" si="157"/>
        <v>2011</v>
      </c>
      <c r="T1244" s="17" t="str">
        <f t="shared" si="158"/>
        <v>August</v>
      </c>
      <c r="U1244" s="16">
        <f t="shared" si="159"/>
        <v>40797.554166666669</v>
      </c>
      <c r="V1244" s="17">
        <f t="shared" si="160"/>
        <v>2011</v>
      </c>
      <c r="W1244" s="17" t="str">
        <f t="shared" si="161"/>
        <v>September</v>
      </c>
    </row>
    <row r="1245" spans="1:23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8282</v>
      </c>
      <c r="O1245" t="s">
        <v>8297</v>
      </c>
      <c r="P1245">
        <f t="shared" si="154"/>
        <v>14</v>
      </c>
      <c r="Q1245">
        <f t="shared" si="155"/>
        <v>44.5</v>
      </c>
      <c r="R1245" s="16">
        <f t="shared" si="156"/>
        <v>40671.879293981481</v>
      </c>
      <c r="S1245" s="18">
        <f t="shared" si="157"/>
        <v>2011</v>
      </c>
      <c r="T1245" s="17" t="str">
        <f t="shared" si="158"/>
        <v>May</v>
      </c>
      <c r="U1245" s="16">
        <f t="shared" si="159"/>
        <v>40732.875</v>
      </c>
      <c r="V1245" s="17">
        <f t="shared" si="160"/>
        <v>2011</v>
      </c>
      <c r="W1245" s="17" t="str">
        <f t="shared" si="161"/>
        <v>July</v>
      </c>
    </row>
    <row r="1246" spans="1:23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8282</v>
      </c>
      <c r="O1246" t="s">
        <v>8283</v>
      </c>
      <c r="P1246">
        <f t="shared" si="154"/>
        <v>104</v>
      </c>
      <c r="Q1246">
        <f t="shared" si="155"/>
        <v>46.13</v>
      </c>
      <c r="R1246" s="16">
        <f t="shared" si="156"/>
        <v>41355.825497685182</v>
      </c>
      <c r="S1246" s="18">
        <f t="shared" si="157"/>
        <v>2013</v>
      </c>
      <c r="T1246" s="17" t="str">
        <f t="shared" si="158"/>
        <v>March</v>
      </c>
      <c r="U1246" s="16">
        <f t="shared" si="159"/>
        <v>41386.875</v>
      </c>
      <c r="V1246" s="17">
        <f t="shared" si="160"/>
        <v>2013</v>
      </c>
      <c r="W1246" s="17" t="str">
        <f t="shared" si="161"/>
        <v>April</v>
      </c>
    </row>
    <row r="1247" spans="1:23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8282</v>
      </c>
      <c r="O1247" t="s">
        <v>8283</v>
      </c>
      <c r="P1247">
        <f t="shared" si="154"/>
        <v>120</v>
      </c>
      <c r="Q1247">
        <f t="shared" si="155"/>
        <v>141.47</v>
      </c>
      <c r="R1247" s="16">
        <f t="shared" si="156"/>
        <v>41774.599930555552</v>
      </c>
      <c r="S1247" s="18">
        <f t="shared" si="157"/>
        <v>2014</v>
      </c>
      <c r="T1247" s="17" t="str">
        <f t="shared" si="158"/>
        <v>May</v>
      </c>
      <c r="U1247" s="16">
        <f t="shared" si="159"/>
        <v>41804.599930555552</v>
      </c>
      <c r="V1247" s="17">
        <f t="shared" si="160"/>
        <v>2014</v>
      </c>
      <c r="W1247" s="17" t="str">
        <f t="shared" si="161"/>
        <v>June</v>
      </c>
    </row>
    <row r="1248" spans="1:23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8282</v>
      </c>
      <c r="O1248" t="s">
        <v>8283</v>
      </c>
      <c r="P1248">
        <f t="shared" si="154"/>
        <v>117</v>
      </c>
      <c r="Q1248">
        <f t="shared" si="155"/>
        <v>75.48</v>
      </c>
      <c r="R1248" s="16">
        <f t="shared" si="156"/>
        <v>40838.043391203704</v>
      </c>
      <c r="S1248" s="18">
        <f t="shared" si="157"/>
        <v>2011</v>
      </c>
      <c r="T1248" s="17" t="str">
        <f t="shared" si="158"/>
        <v>October</v>
      </c>
      <c r="U1248" s="16">
        <f t="shared" si="159"/>
        <v>40883.085057870368</v>
      </c>
      <c r="V1248" s="17">
        <f t="shared" si="160"/>
        <v>2011</v>
      </c>
      <c r="W1248" s="17" t="str">
        <f t="shared" si="161"/>
        <v>December</v>
      </c>
    </row>
    <row r="1249" spans="1:23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8282</v>
      </c>
      <c r="O1249" t="s">
        <v>8283</v>
      </c>
      <c r="P1249">
        <f t="shared" si="154"/>
        <v>122</v>
      </c>
      <c r="Q1249">
        <f t="shared" si="155"/>
        <v>85.5</v>
      </c>
      <c r="R1249" s="16">
        <f t="shared" si="156"/>
        <v>41370.292303240742</v>
      </c>
      <c r="S1249" s="18">
        <f t="shared" si="157"/>
        <v>2013</v>
      </c>
      <c r="T1249" s="17" t="str">
        <f t="shared" si="158"/>
        <v>April</v>
      </c>
      <c r="U1249" s="16">
        <f t="shared" si="159"/>
        <v>41400.292303240742</v>
      </c>
      <c r="V1249" s="17">
        <f t="shared" si="160"/>
        <v>2013</v>
      </c>
      <c r="W1249" s="17" t="str">
        <f t="shared" si="161"/>
        <v>May</v>
      </c>
    </row>
    <row r="1250" spans="1:23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8282</v>
      </c>
      <c r="O1250" t="s">
        <v>8283</v>
      </c>
      <c r="P1250">
        <f t="shared" si="154"/>
        <v>152</v>
      </c>
      <c r="Q1250">
        <f t="shared" si="155"/>
        <v>64.25</v>
      </c>
      <c r="R1250" s="16">
        <f t="shared" si="156"/>
        <v>41767.656863425924</v>
      </c>
      <c r="S1250" s="18">
        <f t="shared" si="157"/>
        <v>2014</v>
      </c>
      <c r="T1250" s="17" t="str">
        <f t="shared" si="158"/>
        <v>May</v>
      </c>
      <c r="U1250" s="16">
        <f t="shared" si="159"/>
        <v>41803.290972222225</v>
      </c>
      <c r="V1250" s="17">
        <f t="shared" si="160"/>
        <v>2014</v>
      </c>
      <c r="W1250" s="17" t="str">
        <f t="shared" si="161"/>
        <v>June</v>
      </c>
    </row>
    <row r="1251" spans="1:23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8282</v>
      </c>
      <c r="O1251" t="s">
        <v>8283</v>
      </c>
      <c r="P1251">
        <f t="shared" si="154"/>
        <v>104</v>
      </c>
      <c r="Q1251">
        <f t="shared" si="155"/>
        <v>64.47</v>
      </c>
      <c r="R1251" s="16">
        <f t="shared" si="156"/>
        <v>41067.74086805556</v>
      </c>
      <c r="S1251" s="18">
        <f t="shared" si="157"/>
        <v>2012</v>
      </c>
      <c r="T1251" s="17" t="str">
        <f t="shared" si="158"/>
        <v>June</v>
      </c>
      <c r="U1251" s="16">
        <f t="shared" si="159"/>
        <v>41097.74086805556</v>
      </c>
      <c r="V1251" s="17">
        <f t="shared" si="160"/>
        <v>2012</v>
      </c>
      <c r="W1251" s="17" t="str">
        <f t="shared" si="161"/>
        <v>July</v>
      </c>
    </row>
    <row r="1252" spans="1:23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8282</v>
      </c>
      <c r="O1252" t="s">
        <v>8283</v>
      </c>
      <c r="P1252">
        <f t="shared" si="154"/>
        <v>200</v>
      </c>
      <c r="Q1252">
        <f t="shared" si="155"/>
        <v>118.2</v>
      </c>
      <c r="R1252" s="16">
        <f t="shared" si="156"/>
        <v>41843.64271990741</v>
      </c>
      <c r="S1252" s="18">
        <f t="shared" si="157"/>
        <v>2014</v>
      </c>
      <c r="T1252" s="17" t="str">
        <f t="shared" si="158"/>
        <v>July</v>
      </c>
      <c r="U1252" s="16">
        <f t="shared" si="159"/>
        <v>41888.64271990741</v>
      </c>
      <c r="V1252" s="17">
        <f t="shared" si="160"/>
        <v>2014</v>
      </c>
      <c r="W1252" s="17" t="str">
        <f t="shared" si="161"/>
        <v>September</v>
      </c>
    </row>
    <row r="1253" spans="1:23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8282</v>
      </c>
      <c r="O1253" t="s">
        <v>8283</v>
      </c>
      <c r="P1253">
        <f t="shared" si="154"/>
        <v>102</v>
      </c>
      <c r="Q1253">
        <f t="shared" si="155"/>
        <v>82.54</v>
      </c>
      <c r="R1253" s="16">
        <f t="shared" si="156"/>
        <v>40751.814432870371</v>
      </c>
      <c r="S1253" s="18">
        <f t="shared" si="157"/>
        <v>2011</v>
      </c>
      <c r="T1253" s="17" t="str">
        <f t="shared" si="158"/>
        <v>July</v>
      </c>
      <c r="U1253" s="16">
        <f t="shared" si="159"/>
        <v>40811.814432870371</v>
      </c>
      <c r="V1253" s="17">
        <f t="shared" si="160"/>
        <v>2011</v>
      </c>
      <c r="W1253" s="17" t="str">
        <f t="shared" si="161"/>
        <v>September</v>
      </c>
    </row>
    <row r="1254" spans="1:23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8282</v>
      </c>
      <c r="O1254" t="s">
        <v>8283</v>
      </c>
      <c r="P1254">
        <f t="shared" si="154"/>
        <v>138</v>
      </c>
      <c r="Q1254">
        <f t="shared" si="155"/>
        <v>34.17</v>
      </c>
      <c r="R1254" s="16">
        <f t="shared" si="156"/>
        <v>41543.988067129627</v>
      </c>
      <c r="S1254" s="18">
        <f t="shared" si="157"/>
        <v>2013</v>
      </c>
      <c r="T1254" s="17" t="str">
        <f t="shared" si="158"/>
        <v>September</v>
      </c>
      <c r="U1254" s="16">
        <f t="shared" si="159"/>
        <v>41571.988067129627</v>
      </c>
      <c r="V1254" s="17">
        <f t="shared" si="160"/>
        <v>2013</v>
      </c>
      <c r="W1254" s="17" t="str">
        <f t="shared" si="161"/>
        <v>October</v>
      </c>
    </row>
    <row r="1255" spans="1:23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8282</v>
      </c>
      <c r="O1255" t="s">
        <v>8283</v>
      </c>
      <c r="P1255">
        <f t="shared" si="154"/>
        <v>303833</v>
      </c>
      <c r="Q1255">
        <f t="shared" si="155"/>
        <v>42.73</v>
      </c>
      <c r="R1255" s="16">
        <f t="shared" si="156"/>
        <v>41855.783645833333</v>
      </c>
      <c r="S1255" s="18">
        <f t="shared" si="157"/>
        <v>2014</v>
      </c>
      <c r="T1255" s="17" t="str">
        <f t="shared" si="158"/>
        <v>August</v>
      </c>
      <c r="U1255" s="16">
        <f t="shared" si="159"/>
        <v>41885.783645833333</v>
      </c>
      <c r="V1255" s="17">
        <f t="shared" si="160"/>
        <v>2014</v>
      </c>
      <c r="W1255" s="17" t="str">
        <f t="shared" si="161"/>
        <v>September</v>
      </c>
    </row>
    <row r="1256" spans="1:23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8282</v>
      </c>
      <c r="O1256" t="s">
        <v>8283</v>
      </c>
      <c r="P1256">
        <f t="shared" si="154"/>
        <v>199</v>
      </c>
      <c r="Q1256">
        <f t="shared" si="155"/>
        <v>94.49</v>
      </c>
      <c r="R1256" s="16">
        <f t="shared" si="156"/>
        <v>40487.621365740742</v>
      </c>
      <c r="S1256" s="18">
        <f t="shared" si="157"/>
        <v>2010</v>
      </c>
      <c r="T1256" s="17" t="str">
        <f t="shared" si="158"/>
        <v>November</v>
      </c>
      <c r="U1256" s="16">
        <f t="shared" si="159"/>
        <v>40544.207638888889</v>
      </c>
      <c r="V1256" s="17">
        <f t="shared" si="160"/>
        <v>2011</v>
      </c>
      <c r="W1256" s="17" t="str">
        <f t="shared" si="161"/>
        <v>January</v>
      </c>
    </row>
    <row r="1257" spans="1:23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8282</v>
      </c>
      <c r="O1257" t="s">
        <v>8283</v>
      </c>
      <c r="P1257">
        <f t="shared" si="154"/>
        <v>202</v>
      </c>
      <c r="Q1257">
        <f t="shared" si="155"/>
        <v>55.7</v>
      </c>
      <c r="R1257" s="16">
        <f t="shared" si="156"/>
        <v>41579.845509259263</v>
      </c>
      <c r="S1257" s="18">
        <f t="shared" si="157"/>
        <v>2013</v>
      </c>
      <c r="T1257" s="17" t="str">
        <f t="shared" si="158"/>
        <v>November</v>
      </c>
      <c r="U1257" s="16">
        <f t="shared" si="159"/>
        <v>41609.887175925927</v>
      </c>
      <c r="V1257" s="17">
        <f t="shared" si="160"/>
        <v>2013</v>
      </c>
      <c r="W1257" s="17" t="str">
        <f t="shared" si="161"/>
        <v>December</v>
      </c>
    </row>
    <row r="1258" spans="1:23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8282</v>
      </c>
      <c r="O1258" t="s">
        <v>8283</v>
      </c>
      <c r="P1258">
        <f t="shared" si="154"/>
        <v>118</v>
      </c>
      <c r="Q1258">
        <f t="shared" si="155"/>
        <v>98.03</v>
      </c>
      <c r="R1258" s="16">
        <f t="shared" si="156"/>
        <v>40921.919340277782</v>
      </c>
      <c r="S1258" s="18">
        <f t="shared" si="157"/>
        <v>2012</v>
      </c>
      <c r="T1258" s="17" t="str">
        <f t="shared" si="158"/>
        <v>January</v>
      </c>
      <c r="U1258" s="16">
        <f t="shared" si="159"/>
        <v>40951.919340277782</v>
      </c>
      <c r="V1258" s="17">
        <f t="shared" si="160"/>
        <v>2012</v>
      </c>
      <c r="W1258" s="17" t="str">
        <f t="shared" si="161"/>
        <v>February</v>
      </c>
    </row>
    <row r="1259" spans="1:23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8282</v>
      </c>
      <c r="O1259" t="s">
        <v>8283</v>
      </c>
      <c r="P1259">
        <f t="shared" si="154"/>
        <v>295</v>
      </c>
      <c r="Q1259">
        <f t="shared" si="155"/>
        <v>92.1</v>
      </c>
      <c r="R1259" s="16">
        <f t="shared" si="156"/>
        <v>40587.085532407407</v>
      </c>
      <c r="S1259" s="18">
        <f t="shared" si="157"/>
        <v>2011</v>
      </c>
      <c r="T1259" s="17" t="str">
        <f t="shared" si="158"/>
        <v>February</v>
      </c>
      <c r="U1259" s="16">
        <f t="shared" si="159"/>
        <v>40636.043865740743</v>
      </c>
      <c r="V1259" s="17">
        <f t="shared" si="160"/>
        <v>2011</v>
      </c>
      <c r="W1259" s="17" t="str">
        <f t="shared" si="161"/>
        <v>April</v>
      </c>
    </row>
    <row r="1260" spans="1:23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8282</v>
      </c>
      <c r="O1260" t="s">
        <v>8283</v>
      </c>
      <c r="P1260">
        <f t="shared" si="154"/>
        <v>213</v>
      </c>
      <c r="Q1260">
        <f t="shared" si="155"/>
        <v>38.18</v>
      </c>
      <c r="R1260" s="16">
        <f t="shared" si="156"/>
        <v>41487.611250000002</v>
      </c>
      <c r="S1260" s="18">
        <f t="shared" si="157"/>
        <v>2013</v>
      </c>
      <c r="T1260" s="17" t="str">
        <f t="shared" si="158"/>
        <v>August</v>
      </c>
      <c r="U1260" s="16">
        <f t="shared" si="159"/>
        <v>41517.611250000002</v>
      </c>
      <c r="V1260" s="17">
        <f t="shared" si="160"/>
        <v>2013</v>
      </c>
      <c r="W1260" s="17" t="str">
        <f t="shared" si="161"/>
        <v>August</v>
      </c>
    </row>
    <row r="1261" spans="1:23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8282</v>
      </c>
      <c r="O1261" t="s">
        <v>8283</v>
      </c>
      <c r="P1261">
        <f t="shared" si="154"/>
        <v>104</v>
      </c>
      <c r="Q1261">
        <f t="shared" si="155"/>
        <v>27.15</v>
      </c>
      <c r="R1261" s="16">
        <f t="shared" si="156"/>
        <v>41766.970648148148</v>
      </c>
      <c r="S1261" s="18">
        <f t="shared" si="157"/>
        <v>2014</v>
      </c>
      <c r="T1261" s="17" t="str">
        <f t="shared" si="158"/>
        <v>May</v>
      </c>
      <c r="U1261" s="16">
        <f t="shared" si="159"/>
        <v>41799.165972222225</v>
      </c>
      <c r="V1261" s="17">
        <f t="shared" si="160"/>
        <v>2014</v>
      </c>
      <c r="W1261" s="17" t="str">
        <f t="shared" si="161"/>
        <v>June</v>
      </c>
    </row>
    <row r="1262" spans="1:23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8282</v>
      </c>
      <c r="O1262" t="s">
        <v>8283</v>
      </c>
      <c r="P1262">
        <f t="shared" si="154"/>
        <v>114</v>
      </c>
      <c r="Q1262">
        <f t="shared" si="155"/>
        <v>50.69</v>
      </c>
      <c r="R1262" s="16">
        <f t="shared" si="156"/>
        <v>41666.842824074076</v>
      </c>
      <c r="S1262" s="18">
        <f t="shared" si="157"/>
        <v>2014</v>
      </c>
      <c r="T1262" s="17" t="str">
        <f t="shared" si="158"/>
        <v>January</v>
      </c>
      <c r="U1262" s="16">
        <f t="shared" si="159"/>
        <v>41696.842824074076</v>
      </c>
      <c r="V1262" s="17">
        <f t="shared" si="160"/>
        <v>2014</v>
      </c>
      <c r="W1262" s="17" t="str">
        <f t="shared" si="161"/>
        <v>February</v>
      </c>
    </row>
    <row r="1263" spans="1:23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8282</v>
      </c>
      <c r="O1263" t="s">
        <v>8283</v>
      </c>
      <c r="P1263">
        <f t="shared" si="154"/>
        <v>101</v>
      </c>
      <c r="Q1263">
        <f t="shared" si="155"/>
        <v>38.94</v>
      </c>
      <c r="R1263" s="16">
        <f t="shared" si="156"/>
        <v>41638.342905092592</v>
      </c>
      <c r="S1263" s="18">
        <f t="shared" si="157"/>
        <v>2013</v>
      </c>
      <c r="T1263" s="17" t="str">
        <f t="shared" si="158"/>
        <v>December</v>
      </c>
      <c r="U1263" s="16">
        <f t="shared" si="159"/>
        <v>41668.342905092592</v>
      </c>
      <c r="V1263" s="17">
        <f t="shared" si="160"/>
        <v>2014</v>
      </c>
      <c r="W1263" s="17" t="str">
        <f t="shared" si="161"/>
        <v>January</v>
      </c>
    </row>
    <row r="1264" spans="1:23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8282</v>
      </c>
      <c r="O1264" t="s">
        <v>8283</v>
      </c>
      <c r="P1264">
        <f t="shared" si="154"/>
        <v>125</v>
      </c>
      <c r="Q1264">
        <f t="shared" si="155"/>
        <v>77.64</v>
      </c>
      <c r="R1264" s="16">
        <f t="shared" si="156"/>
        <v>41656.762638888889</v>
      </c>
      <c r="S1264" s="18">
        <f t="shared" si="157"/>
        <v>2014</v>
      </c>
      <c r="T1264" s="17" t="str">
        <f t="shared" si="158"/>
        <v>January</v>
      </c>
      <c r="U1264" s="16">
        <f t="shared" si="159"/>
        <v>41686.762638888889</v>
      </c>
      <c r="V1264" s="17">
        <f t="shared" si="160"/>
        <v>2014</v>
      </c>
      <c r="W1264" s="17" t="str">
        <f t="shared" si="161"/>
        <v>February</v>
      </c>
    </row>
    <row r="1265" spans="1:23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8282</v>
      </c>
      <c r="O1265" t="s">
        <v>8283</v>
      </c>
      <c r="P1265">
        <f t="shared" si="154"/>
        <v>119</v>
      </c>
      <c r="Q1265">
        <f t="shared" si="155"/>
        <v>43.54</v>
      </c>
      <c r="R1265" s="16">
        <f t="shared" si="156"/>
        <v>41692.084143518521</v>
      </c>
      <c r="S1265" s="18">
        <f t="shared" si="157"/>
        <v>2014</v>
      </c>
      <c r="T1265" s="17" t="str">
        <f t="shared" si="158"/>
        <v>February</v>
      </c>
      <c r="U1265" s="16">
        <f t="shared" si="159"/>
        <v>41727.041666666664</v>
      </c>
      <c r="V1265" s="17">
        <f t="shared" si="160"/>
        <v>2014</v>
      </c>
      <c r="W1265" s="17" t="str">
        <f t="shared" si="161"/>
        <v>March</v>
      </c>
    </row>
    <row r="1266" spans="1:23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8282</v>
      </c>
      <c r="O1266" t="s">
        <v>8283</v>
      </c>
      <c r="P1266">
        <f t="shared" si="154"/>
        <v>166</v>
      </c>
      <c r="Q1266">
        <f t="shared" si="155"/>
        <v>31.82</v>
      </c>
      <c r="R1266" s="16">
        <f t="shared" si="156"/>
        <v>41547.662997685184</v>
      </c>
      <c r="S1266" s="18">
        <f t="shared" si="157"/>
        <v>2013</v>
      </c>
      <c r="T1266" s="17" t="str">
        <f t="shared" si="158"/>
        <v>September</v>
      </c>
      <c r="U1266" s="16">
        <f t="shared" si="159"/>
        <v>41576.662997685184</v>
      </c>
      <c r="V1266" s="17">
        <f t="shared" si="160"/>
        <v>2013</v>
      </c>
      <c r="W1266" s="17" t="str">
        <f t="shared" si="161"/>
        <v>October</v>
      </c>
    </row>
    <row r="1267" spans="1:23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8282</v>
      </c>
      <c r="O1267" t="s">
        <v>8283</v>
      </c>
      <c r="P1267">
        <f t="shared" si="154"/>
        <v>119</v>
      </c>
      <c r="Q1267">
        <f t="shared" si="155"/>
        <v>63.18</v>
      </c>
      <c r="R1267" s="16">
        <f t="shared" si="156"/>
        <v>40465.655266203699</v>
      </c>
      <c r="S1267" s="18">
        <f t="shared" si="157"/>
        <v>2010</v>
      </c>
      <c r="T1267" s="17" t="str">
        <f t="shared" si="158"/>
        <v>October</v>
      </c>
      <c r="U1267" s="16">
        <f t="shared" si="159"/>
        <v>40512.655266203699</v>
      </c>
      <c r="V1267" s="17">
        <f t="shared" si="160"/>
        <v>2010</v>
      </c>
      <c r="W1267" s="17" t="str">
        <f t="shared" si="161"/>
        <v>November</v>
      </c>
    </row>
    <row r="1268" spans="1:23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8282</v>
      </c>
      <c r="O1268" t="s">
        <v>8283</v>
      </c>
      <c r="P1268">
        <f t="shared" si="154"/>
        <v>100</v>
      </c>
      <c r="Q1268">
        <f t="shared" si="155"/>
        <v>190.9</v>
      </c>
      <c r="R1268" s="16">
        <f t="shared" si="156"/>
        <v>41620.87667824074</v>
      </c>
      <c r="S1268" s="18">
        <f t="shared" si="157"/>
        <v>2013</v>
      </c>
      <c r="T1268" s="17" t="str">
        <f t="shared" si="158"/>
        <v>December</v>
      </c>
      <c r="U1268" s="16">
        <f t="shared" si="159"/>
        <v>41650.87667824074</v>
      </c>
      <c r="V1268" s="17">
        <f t="shared" si="160"/>
        <v>2014</v>
      </c>
      <c r="W1268" s="17" t="str">
        <f t="shared" si="161"/>
        <v>January</v>
      </c>
    </row>
    <row r="1269" spans="1:23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8282</v>
      </c>
      <c r="O1269" t="s">
        <v>8283</v>
      </c>
      <c r="P1269">
        <f t="shared" si="154"/>
        <v>102</v>
      </c>
      <c r="Q1269">
        <f t="shared" si="155"/>
        <v>140.86000000000001</v>
      </c>
      <c r="R1269" s="16">
        <f t="shared" si="156"/>
        <v>41449.585162037038</v>
      </c>
      <c r="S1269" s="18">
        <f t="shared" si="157"/>
        <v>2013</v>
      </c>
      <c r="T1269" s="17" t="str">
        <f t="shared" si="158"/>
        <v>June</v>
      </c>
      <c r="U1269" s="16">
        <f t="shared" si="159"/>
        <v>41479.585162037038</v>
      </c>
      <c r="V1269" s="17">
        <f t="shared" si="160"/>
        <v>2013</v>
      </c>
      <c r="W1269" s="17" t="str">
        <f t="shared" si="161"/>
        <v>July</v>
      </c>
    </row>
    <row r="1270" spans="1:23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8282</v>
      </c>
      <c r="O1270" t="s">
        <v>8283</v>
      </c>
      <c r="P1270">
        <f t="shared" si="154"/>
        <v>117</v>
      </c>
      <c r="Q1270">
        <f t="shared" si="155"/>
        <v>76.92</v>
      </c>
      <c r="R1270" s="16">
        <f t="shared" si="156"/>
        <v>41507.845451388886</v>
      </c>
      <c r="S1270" s="18">
        <f t="shared" si="157"/>
        <v>2013</v>
      </c>
      <c r="T1270" s="17" t="str">
        <f t="shared" si="158"/>
        <v>August</v>
      </c>
      <c r="U1270" s="16">
        <f t="shared" si="159"/>
        <v>41537.845451388886</v>
      </c>
      <c r="V1270" s="17">
        <f t="shared" si="160"/>
        <v>2013</v>
      </c>
      <c r="W1270" s="17" t="str">
        <f t="shared" si="161"/>
        <v>September</v>
      </c>
    </row>
    <row r="1271" spans="1:23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8282</v>
      </c>
      <c r="O1271" t="s">
        <v>8283</v>
      </c>
      <c r="P1271">
        <f t="shared" si="154"/>
        <v>109</v>
      </c>
      <c r="Q1271">
        <f t="shared" si="155"/>
        <v>99.16</v>
      </c>
      <c r="R1271" s="16">
        <f t="shared" si="156"/>
        <v>42445.823055555549</v>
      </c>
      <c r="S1271" s="18">
        <f t="shared" si="157"/>
        <v>2016</v>
      </c>
      <c r="T1271" s="17" t="str">
        <f t="shared" si="158"/>
        <v>March</v>
      </c>
      <c r="U1271" s="16">
        <f t="shared" si="159"/>
        <v>42476</v>
      </c>
      <c r="V1271" s="17">
        <f t="shared" si="160"/>
        <v>2016</v>
      </c>
      <c r="W1271" s="17" t="str">
        <f t="shared" si="161"/>
        <v>April</v>
      </c>
    </row>
    <row r="1272" spans="1:23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8282</v>
      </c>
      <c r="O1272" t="s">
        <v>8283</v>
      </c>
      <c r="P1272">
        <f t="shared" si="154"/>
        <v>115</v>
      </c>
      <c r="Q1272">
        <f t="shared" si="155"/>
        <v>67.88</v>
      </c>
      <c r="R1272" s="16">
        <f t="shared" si="156"/>
        <v>40933.856967592597</v>
      </c>
      <c r="S1272" s="18">
        <f t="shared" si="157"/>
        <v>2012</v>
      </c>
      <c r="T1272" s="17" t="str">
        <f t="shared" si="158"/>
        <v>January</v>
      </c>
      <c r="U1272" s="16">
        <f t="shared" si="159"/>
        <v>40993.815300925926</v>
      </c>
      <c r="V1272" s="17">
        <f t="shared" si="160"/>
        <v>2012</v>
      </c>
      <c r="W1272" s="17" t="str">
        <f t="shared" si="161"/>
        <v>March</v>
      </c>
    </row>
    <row r="1273" spans="1:23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8282</v>
      </c>
      <c r="O1273" t="s">
        <v>8283</v>
      </c>
      <c r="P1273">
        <f t="shared" si="154"/>
        <v>102</v>
      </c>
      <c r="Q1273">
        <f t="shared" si="155"/>
        <v>246.29</v>
      </c>
      <c r="R1273" s="16">
        <f t="shared" si="156"/>
        <v>41561.683553240742</v>
      </c>
      <c r="S1273" s="18">
        <f t="shared" si="157"/>
        <v>2013</v>
      </c>
      <c r="T1273" s="17" t="str">
        <f t="shared" si="158"/>
        <v>October</v>
      </c>
      <c r="U1273" s="16">
        <f t="shared" si="159"/>
        <v>41591.725219907406</v>
      </c>
      <c r="V1273" s="17">
        <f t="shared" si="160"/>
        <v>2013</v>
      </c>
      <c r="W1273" s="17" t="str">
        <f t="shared" si="161"/>
        <v>November</v>
      </c>
    </row>
    <row r="1274" spans="1:23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8282</v>
      </c>
      <c r="O1274" t="s">
        <v>8283</v>
      </c>
      <c r="P1274">
        <f t="shared" si="154"/>
        <v>106</v>
      </c>
      <c r="Q1274">
        <f t="shared" si="155"/>
        <v>189.29</v>
      </c>
      <c r="R1274" s="16">
        <f t="shared" si="156"/>
        <v>40274.745127314818</v>
      </c>
      <c r="S1274" s="18">
        <f t="shared" si="157"/>
        <v>2010</v>
      </c>
      <c r="T1274" s="17" t="str">
        <f t="shared" si="158"/>
        <v>April</v>
      </c>
      <c r="U1274" s="16">
        <f t="shared" si="159"/>
        <v>40344.166666666664</v>
      </c>
      <c r="V1274" s="17">
        <f t="shared" si="160"/>
        <v>2010</v>
      </c>
      <c r="W1274" s="17" t="str">
        <f t="shared" si="161"/>
        <v>June</v>
      </c>
    </row>
    <row r="1275" spans="1:23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8282</v>
      </c>
      <c r="O1275" t="s">
        <v>8283</v>
      </c>
      <c r="P1275">
        <f t="shared" si="154"/>
        <v>104</v>
      </c>
      <c r="Q1275">
        <f t="shared" si="155"/>
        <v>76.67</v>
      </c>
      <c r="R1275" s="16">
        <f t="shared" si="156"/>
        <v>41852.730219907404</v>
      </c>
      <c r="S1275" s="18">
        <f t="shared" si="157"/>
        <v>2014</v>
      </c>
      <c r="T1275" s="17" t="str">
        <f t="shared" si="158"/>
        <v>August</v>
      </c>
      <c r="U1275" s="16">
        <f t="shared" si="159"/>
        <v>41882.730219907404</v>
      </c>
      <c r="V1275" s="17">
        <f t="shared" si="160"/>
        <v>2014</v>
      </c>
      <c r="W1275" s="17" t="str">
        <f t="shared" si="161"/>
        <v>August</v>
      </c>
    </row>
    <row r="1276" spans="1:23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8282</v>
      </c>
      <c r="O1276" t="s">
        <v>8283</v>
      </c>
      <c r="P1276">
        <f t="shared" si="154"/>
        <v>155</v>
      </c>
      <c r="Q1276">
        <f t="shared" si="155"/>
        <v>82.96</v>
      </c>
      <c r="R1276" s="16">
        <f t="shared" si="156"/>
        <v>41116.690104166664</v>
      </c>
      <c r="S1276" s="18">
        <f t="shared" si="157"/>
        <v>2012</v>
      </c>
      <c r="T1276" s="17" t="str">
        <f t="shared" si="158"/>
        <v>July</v>
      </c>
      <c r="U1276" s="16">
        <f t="shared" si="159"/>
        <v>41151.690104166664</v>
      </c>
      <c r="V1276" s="17">
        <f t="shared" si="160"/>
        <v>2012</v>
      </c>
      <c r="W1276" s="17" t="str">
        <f t="shared" si="161"/>
        <v>August</v>
      </c>
    </row>
    <row r="1277" spans="1:23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8282</v>
      </c>
      <c r="O1277" t="s">
        <v>8283</v>
      </c>
      <c r="P1277">
        <f t="shared" si="154"/>
        <v>162</v>
      </c>
      <c r="Q1277">
        <f t="shared" si="155"/>
        <v>62.52</v>
      </c>
      <c r="R1277" s="16">
        <f t="shared" si="156"/>
        <v>41458.867905092593</v>
      </c>
      <c r="S1277" s="18">
        <f t="shared" si="157"/>
        <v>2013</v>
      </c>
      <c r="T1277" s="17" t="str">
        <f t="shared" si="158"/>
        <v>July</v>
      </c>
      <c r="U1277" s="16">
        <f t="shared" si="159"/>
        <v>41493.867905092593</v>
      </c>
      <c r="V1277" s="17">
        <f t="shared" si="160"/>
        <v>2013</v>
      </c>
      <c r="W1277" s="17" t="str">
        <f t="shared" si="161"/>
        <v>August</v>
      </c>
    </row>
    <row r="1278" spans="1:23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8282</v>
      </c>
      <c r="O1278" t="s">
        <v>8283</v>
      </c>
      <c r="P1278">
        <f t="shared" si="154"/>
        <v>104</v>
      </c>
      <c r="Q1278">
        <f t="shared" si="155"/>
        <v>46.07</v>
      </c>
      <c r="R1278" s="16">
        <f t="shared" si="156"/>
        <v>40007.704247685186</v>
      </c>
      <c r="S1278" s="18">
        <f t="shared" si="157"/>
        <v>2009</v>
      </c>
      <c r="T1278" s="17" t="str">
        <f t="shared" si="158"/>
        <v>July</v>
      </c>
      <c r="U1278" s="16">
        <f t="shared" si="159"/>
        <v>40057.166666666664</v>
      </c>
      <c r="V1278" s="17">
        <f t="shared" si="160"/>
        <v>2009</v>
      </c>
      <c r="W1278" s="17" t="str">
        <f t="shared" si="161"/>
        <v>September</v>
      </c>
    </row>
    <row r="1279" spans="1:23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8282</v>
      </c>
      <c r="O1279" t="s">
        <v>8283</v>
      </c>
      <c r="P1279">
        <f t="shared" si="154"/>
        <v>106</v>
      </c>
      <c r="Q1279">
        <f t="shared" si="155"/>
        <v>38.54</v>
      </c>
      <c r="R1279" s="16">
        <f t="shared" si="156"/>
        <v>41121.561886574076</v>
      </c>
      <c r="S1279" s="18">
        <f t="shared" si="157"/>
        <v>2012</v>
      </c>
      <c r="T1279" s="17" t="str">
        <f t="shared" si="158"/>
        <v>July</v>
      </c>
      <c r="U1279" s="16">
        <f t="shared" si="159"/>
        <v>41156.561886574076</v>
      </c>
      <c r="V1279" s="17">
        <f t="shared" si="160"/>
        <v>2012</v>
      </c>
      <c r="W1279" s="17" t="str">
        <f t="shared" si="161"/>
        <v>September</v>
      </c>
    </row>
    <row r="1280" spans="1:23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8282</v>
      </c>
      <c r="O1280" t="s">
        <v>8283</v>
      </c>
      <c r="P1280">
        <f t="shared" si="154"/>
        <v>155</v>
      </c>
      <c r="Q1280">
        <f t="shared" si="155"/>
        <v>53.01</v>
      </c>
      <c r="R1280" s="16">
        <f t="shared" si="156"/>
        <v>41786.555162037039</v>
      </c>
      <c r="S1280" s="18">
        <f t="shared" si="157"/>
        <v>2014</v>
      </c>
      <c r="T1280" s="17" t="str">
        <f t="shared" si="158"/>
        <v>May</v>
      </c>
      <c r="U1280" s="16">
        <f t="shared" si="159"/>
        <v>41815.083333333336</v>
      </c>
      <c r="V1280" s="17">
        <f t="shared" si="160"/>
        <v>2014</v>
      </c>
      <c r="W1280" s="17" t="str">
        <f t="shared" si="161"/>
        <v>June</v>
      </c>
    </row>
    <row r="1281" spans="1:23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8282</v>
      </c>
      <c r="O1281" t="s">
        <v>8283</v>
      </c>
      <c r="P1281">
        <f t="shared" si="154"/>
        <v>111</v>
      </c>
      <c r="Q1281">
        <f t="shared" si="155"/>
        <v>73.36</v>
      </c>
      <c r="R1281" s="16">
        <f t="shared" si="156"/>
        <v>41682.099189814813</v>
      </c>
      <c r="S1281" s="18">
        <f t="shared" si="157"/>
        <v>2014</v>
      </c>
      <c r="T1281" s="17" t="str">
        <f t="shared" si="158"/>
        <v>February</v>
      </c>
      <c r="U1281" s="16">
        <f t="shared" si="159"/>
        <v>41722.057523148149</v>
      </c>
      <c r="V1281" s="17">
        <f t="shared" si="160"/>
        <v>2014</v>
      </c>
      <c r="W1281" s="17" t="str">
        <f t="shared" si="161"/>
        <v>March</v>
      </c>
    </row>
    <row r="1282" spans="1:23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8282</v>
      </c>
      <c r="O1282" t="s">
        <v>8283</v>
      </c>
      <c r="P1282">
        <f t="shared" si="154"/>
        <v>111</v>
      </c>
      <c r="Q1282">
        <f t="shared" si="155"/>
        <v>127.98</v>
      </c>
      <c r="R1282" s="16">
        <f t="shared" si="156"/>
        <v>40513.757569444446</v>
      </c>
      <c r="S1282" s="18">
        <f t="shared" si="157"/>
        <v>2010</v>
      </c>
      <c r="T1282" s="17" t="str">
        <f t="shared" si="158"/>
        <v>December</v>
      </c>
      <c r="U1282" s="16">
        <f t="shared" si="159"/>
        <v>40603.757569444446</v>
      </c>
      <c r="V1282" s="17">
        <f t="shared" si="160"/>
        <v>2011</v>
      </c>
      <c r="W1282" s="17" t="str">
        <f t="shared" si="161"/>
        <v>March</v>
      </c>
    </row>
    <row r="1283" spans="1:23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8282</v>
      </c>
      <c r="O1283" t="s">
        <v>8283</v>
      </c>
      <c r="P1283">
        <f t="shared" ref="P1283:P1346" si="162">ROUND(E1283/D1283*100,0)</f>
        <v>111</v>
      </c>
      <c r="Q1283">
        <f t="shared" ref="Q1283:Q1346" si="163">ROUND(E1283/L1283,2)</f>
        <v>104.73</v>
      </c>
      <c r="R1283" s="16">
        <f t="shared" ref="R1283:R1346" si="164">(((J1283/60)/60)/24)+DATE(1970,1,1)</f>
        <v>41463.743472222224</v>
      </c>
      <c r="S1283" s="18">
        <f t="shared" ref="S1283:S1346" si="165">YEAR(R1283)</f>
        <v>2013</v>
      </c>
      <c r="T1283" s="17" t="str">
        <f t="shared" ref="T1283:T1346" si="166">TEXT(R1283,"mmmm")</f>
        <v>July</v>
      </c>
      <c r="U1283" s="16">
        <f t="shared" ref="U1283:U1346" si="167">(((I1283/60)/60)/24)+DATE(1970,1,1)</f>
        <v>41483.743472222224</v>
      </c>
      <c r="V1283" s="17">
        <f t="shared" ref="V1283:V1346" si="168">YEAR(U1283)</f>
        <v>2013</v>
      </c>
      <c r="W1283" s="17" t="str">
        <f t="shared" ref="W1283:W1346" si="169">TEXT(U1283,"mmmm")</f>
        <v>July</v>
      </c>
    </row>
    <row r="1284" spans="1:23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8282</v>
      </c>
      <c r="O1284" t="s">
        <v>8283</v>
      </c>
      <c r="P1284">
        <f t="shared" si="162"/>
        <v>124</v>
      </c>
      <c r="Q1284">
        <f t="shared" si="163"/>
        <v>67.67</v>
      </c>
      <c r="R1284" s="16">
        <f t="shared" si="164"/>
        <v>41586.475173611114</v>
      </c>
      <c r="S1284" s="18">
        <f t="shared" si="165"/>
        <v>2013</v>
      </c>
      <c r="T1284" s="17" t="str">
        <f t="shared" si="166"/>
        <v>November</v>
      </c>
      <c r="U1284" s="16">
        <f t="shared" si="167"/>
        <v>41617.207638888889</v>
      </c>
      <c r="V1284" s="17">
        <f t="shared" si="168"/>
        <v>2013</v>
      </c>
      <c r="W1284" s="17" t="str">
        <f t="shared" si="169"/>
        <v>December</v>
      </c>
    </row>
    <row r="1285" spans="1:23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8282</v>
      </c>
      <c r="O1285" t="s">
        <v>8283</v>
      </c>
      <c r="P1285">
        <f t="shared" si="162"/>
        <v>211</v>
      </c>
      <c r="Q1285">
        <f t="shared" si="163"/>
        <v>95.93</v>
      </c>
      <c r="R1285" s="16">
        <f t="shared" si="164"/>
        <v>41320.717465277776</v>
      </c>
      <c r="S1285" s="18">
        <f t="shared" si="165"/>
        <v>2013</v>
      </c>
      <c r="T1285" s="17" t="str">
        <f t="shared" si="166"/>
        <v>February</v>
      </c>
      <c r="U1285" s="16">
        <f t="shared" si="167"/>
        <v>41344.166666666664</v>
      </c>
      <c r="V1285" s="17">
        <f t="shared" si="168"/>
        <v>2013</v>
      </c>
      <c r="W1285" s="17" t="str">
        <f t="shared" si="169"/>
        <v>March</v>
      </c>
    </row>
    <row r="1286" spans="1:23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8274</v>
      </c>
      <c r="O1286" t="s">
        <v>8275</v>
      </c>
      <c r="P1286">
        <f t="shared" si="162"/>
        <v>101</v>
      </c>
      <c r="Q1286">
        <f t="shared" si="163"/>
        <v>65.16</v>
      </c>
      <c r="R1286" s="16">
        <f t="shared" si="164"/>
        <v>42712.23474537037</v>
      </c>
      <c r="S1286" s="18">
        <f t="shared" si="165"/>
        <v>2016</v>
      </c>
      <c r="T1286" s="17" t="str">
        <f t="shared" si="166"/>
        <v>December</v>
      </c>
      <c r="U1286" s="16">
        <f t="shared" si="167"/>
        <v>42735.707638888889</v>
      </c>
      <c r="V1286" s="17">
        <f t="shared" si="168"/>
        <v>2016</v>
      </c>
      <c r="W1286" s="17" t="str">
        <f t="shared" si="169"/>
        <v>December</v>
      </c>
    </row>
    <row r="1287" spans="1:23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8274</v>
      </c>
      <c r="O1287" t="s">
        <v>8275</v>
      </c>
      <c r="P1287">
        <f t="shared" si="162"/>
        <v>102</v>
      </c>
      <c r="Q1287">
        <f t="shared" si="163"/>
        <v>32.270000000000003</v>
      </c>
      <c r="R1287" s="16">
        <f t="shared" si="164"/>
        <v>42160.583043981482</v>
      </c>
      <c r="S1287" s="18">
        <f t="shared" si="165"/>
        <v>2015</v>
      </c>
      <c r="T1287" s="17" t="str">
        <f t="shared" si="166"/>
        <v>June</v>
      </c>
      <c r="U1287" s="16">
        <f t="shared" si="167"/>
        <v>42175.583043981482</v>
      </c>
      <c r="V1287" s="17">
        <f t="shared" si="168"/>
        <v>2015</v>
      </c>
      <c r="W1287" s="17" t="str">
        <f t="shared" si="169"/>
        <v>June</v>
      </c>
    </row>
    <row r="1288" spans="1:23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8274</v>
      </c>
      <c r="O1288" t="s">
        <v>8275</v>
      </c>
      <c r="P1288">
        <f t="shared" si="162"/>
        <v>108</v>
      </c>
      <c r="Q1288">
        <f t="shared" si="163"/>
        <v>81.25</v>
      </c>
      <c r="R1288" s="16">
        <f t="shared" si="164"/>
        <v>42039.384571759263</v>
      </c>
      <c r="S1288" s="18">
        <f t="shared" si="165"/>
        <v>2015</v>
      </c>
      <c r="T1288" s="17" t="str">
        <f t="shared" si="166"/>
        <v>February</v>
      </c>
      <c r="U1288" s="16">
        <f t="shared" si="167"/>
        <v>42052.583333333328</v>
      </c>
      <c r="V1288" s="17">
        <f t="shared" si="168"/>
        <v>2015</v>
      </c>
      <c r="W1288" s="17" t="str">
        <f t="shared" si="169"/>
        <v>February</v>
      </c>
    </row>
    <row r="1289" spans="1:23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8274</v>
      </c>
      <c r="O1289" t="s">
        <v>8275</v>
      </c>
      <c r="P1289">
        <f t="shared" si="162"/>
        <v>242</v>
      </c>
      <c r="Q1289">
        <f t="shared" si="163"/>
        <v>24.2</v>
      </c>
      <c r="R1289" s="16">
        <f t="shared" si="164"/>
        <v>42107.621018518519</v>
      </c>
      <c r="S1289" s="18">
        <f t="shared" si="165"/>
        <v>2015</v>
      </c>
      <c r="T1289" s="17" t="str">
        <f t="shared" si="166"/>
        <v>April</v>
      </c>
      <c r="U1289" s="16">
        <f t="shared" si="167"/>
        <v>42167.621018518519</v>
      </c>
      <c r="V1289" s="17">
        <f t="shared" si="168"/>
        <v>2015</v>
      </c>
      <c r="W1289" s="17" t="str">
        <f t="shared" si="169"/>
        <v>June</v>
      </c>
    </row>
    <row r="1290" spans="1:23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8274</v>
      </c>
      <c r="O1290" t="s">
        <v>8275</v>
      </c>
      <c r="P1290">
        <f t="shared" si="162"/>
        <v>100</v>
      </c>
      <c r="Q1290">
        <f t="shared" si="163"/>
        <v>65.87</v>
      </c>
      <c r="R1290" s="16">
        <f t="shared" si="164"/>
        <v>42561.154664351852</v>
      </c>
      <c r="S1290" s="18">
        <f t="shared" si="165"/>
        <v>2016</v>
      </c>
      <c r="T1290" s="17" t="str">
        <f t="shared" si="166"/>
        <v>July</v>
      </c>
      <c r="U1290" s="16">
        <f t="shared" si="167"/>
        <v>42592.166666666672</v>
      </c>
      <c r="V1290" s="17">
        <f t="shared" si="168"/>
        <v>2016</v>
      </c>
      <c r="W1290" s="17" t="str">
        <f t="shared" si="169"/>
        <v>August</v>
      </c>
    </row>
    <row r="1291" spans="1:23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8274</v>
      </c>
      <c r="O1291" t="s">
        <v>8275</v>
      </c>
      <c r="P1291">
        <f t="shared" si="162"/>
        <v>125</v>
      </c>
      <c r="Q1291">
        <f t="shared" si="163"/>
        <v>36.08</v>
      </c>
      <c r="R1291" s="16">
        <f t="shared" si="164"/>
        <v>42709.134780092587</v>
      </c>
      <c r="S1291" s="18">
        <f t="shared" si="165"/>
        <v>2016</v>
      </c>
      <c r="T1291" s="17" t="str">
        <f t="shared" si="166"/>
        <v>December</v>
      </c>
      <c r="U1291" s="16">
        <f t="shared" si="167"/>
        <v>42739.134780092587</v>
      </c>
      <c r="V1291" s="17">
        <f t="shared" si="168"/>
        <v>2017</v>
      </c>
      <c r="W1291" s="17" t="str">
        <f t="shared" si="169"/>
        <v>January</v>
      </c>
    </row>
    <row r="1292" spans="1:23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8274</v>
      </c>
      <c r="O1292" t="s">
        <v>8275</v>
      </c>
      <c r="P1292">
        <f t="shared" si="162"/>
        <v>109</v>
      </c>
      <c r="Q1292">
        <f t="shared" si="163"/>
        <v>44.19</v>
      </c>
      <c r="R1292" s="16">
        <f t="shared" si="164"/>
        <v>42086.614942129629</v>
      </c>
      <c r="S1292" s="18">
        <f t="shared" si="165"/>
        <v>2015</v>
      </c>
      <c r="T1292" s="17" t="str">
        <f t="shared" si="166"/>
        <v>March</v>
      </c>
      <c r="U1292" s="16">
        <f t="shared" si="167"/>
        <v>42117.290972222225</v>
      </c>
      <c r="V1292" s="17">
        <f t="shared" si="168"/>
        <v>2015</v>
      </c>
      <c r="W1292" s="17" t="str">
        <f t="shared" si="169"/>
        <v>April</v>
      </c>
    </row>
    <row r="1293" spans="1:23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8274</v>
      </c>
      <c r="O1293" t="s">
        <v>8275</v>
      </c>
      <c r="P1293">
        <f t="shared" si="162"/>
        <v>146</v>
      </c>
      <c r="Q1293">
        <f t="shared" si="163"/>
        <v>104.07</v>
      </c>
      <c r="R1293" s="16">
        <f t="shared" si="164"/>
        <v>42064.652673611112</v>
      </c>
      <c r="S1293" s="18">
        <f t="shared" si="165"/>
        <v>2015</v>
      </c>
      <c r="T1293" s="17" t="str">
        <f t="shared" si="166"/>
        <v>March</v>
      </c>
      <c r="U1293" s="16">
        <f t="shared" si="167"/>
        <v>42101.291666666672</v>
      </c>
      <c r="V1293" s="17">
        <f t="shared" si="168"/>
        <v>2015</v>
      </c>
      <c r="W1293" s="17" t="str">
        <f t="shared" si="169"/>
        <v>April</v>
      </c>
    </row>
    <row r="1294" spans="1:23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8274</v>
      </c>
      <c r="O1294" t="s">
        <v>8275</v>
      </c>
      <c r="P1294">
        <f t="shared" si="162"/>
        <v>110</v>
      </c>
      <c r="Q1294">
        <f t="shared" si="163"/>
        <v>35.96</v>
      </c>
      <c r="R1294" s="16">
        <f t="shared" si="164"/>
        <v>42256.764212962968</v>
      </c>
      <c r="S1294" s="18">
        <f t="shared" si="165"/>
        <v>2015</v>
      </c>
      <c r="T1294" s="17" t="str">
        <f t="shared" si="166"/>
        <v>September</v>
      </c>
      <c r="U1294" s="16">
        <f t="shared" si="167"/>
        <v>42283.957638888889</v>
      </c>
      <c r="V1294" s="17">
        <f t="shared" si="168"/>
        <v>2015</v>
      </c>
      <c r="W1294" s="17" t="str">
        <f t="shared" si="169"/>
        <v>October</v>
      </c>
    </row>
    <row r="1295" spans="1:23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8274</v>
      </c>
      <c r="O1295" t="s">
        <v>8275</v>
      </c>
      <c r="P1295">
        <f t="shared" si="162"/>
        <v>102</v>
      </c>
      <c r="Q1295">
        <f t="shared" si="163"/>
        <v>127.79</v>
      </c>
      <c r="R1295" s="16">
        <f t="shared" si="164"/>
        <v>42292.701053240744</v>
      </c>
      <c r="S1295" s="18">
        <f t="shared" si="165"/>
        <v>2015</v>
      </c>
      <c r="T1295" s="17" t="str">
        <f t="shared" si="166"/>
        <v>October</v>
      </c>
      <c r="U1295" s="16">
        <f t="shared" si="167"/>
        <v>42322.742719907401</v>
      </c>
      <c r="V1295" s="17">
        <f t="shared" si="168"/>
        <v>2015</v>
      </c>
      <c r="W1295" s="17" t="str">
        <f t="shared" si="169"/>
        <v>November</v>
      </c>
    </row>
    <row r="1296" spans="1:23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8274</v>
      </c>
      <c r="O1296" t="s">
        <v>8275</v>
      </c>
      <c r="P1296">
        <f t="shared" si="162"/>
        <v>122</v>
      </c>
      <c r="Q1296">
        <f t="shared" si="163"/>
        <v>27.73</v>
      </c>
      <c r="R1296" s="16">
        <f t="shared" si="164"/>
        <v>42278.453668981485</v>
      </c>
      <c r="S1296" s="18">
        <f t="shared" si="165"/>
        <v>2015</v>
      </c>
      <c r="T1296" s="17" t="str">
        <f t="shared" si="166"/>
        <v>October</v>
      </c>
      <c r="U1296" s="16">
        <f t="shared" si="167"/>
        <v>42296.458333333328</v>
      </c>
      <c r="V1296" s="17">
        <f t="shared" si="168"/>
        <v>2015</v>
      </c>
      <c r="W1296" s="17" t="str">
        <f t="shared" si="169"/>
        <v>October</v>
      </c>
    </row>
    <row r="1297" spans="1:23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8274</v>
      </c>
      <c r="O1297" t="s">
        <v>8275</v>
      </c>
      <c r="P1297">
        <f t="shared" si="162"/>
        <v>102</v>
      </c>
      <c r="Q1297">
        <f t="shared" si="163"/>
        <v>39.83</v>
      </c>
      <c r="R1297" s="16">
        <f t="shared" si="164"/>
        <v>42184.572881944448</v>
      </c>
      <c r="S1297" s="18">
        <f t="shared" si="165"/>
        <v>2015</v>
      </c>
      <c r="T1297" s="17" t="str">
        <f t="shared" si="166"/>
        <v>June</v>
      </c>
      <c r="U1297" s="16">
        <f t="shared" si="167"/>
        <v>42214.708333333328</v>
      </c>
      <c r="V1297" s="17">
        <f t="shared" si="168"/>
        <v>2015</v>
      </c>
      <c r="W1297" s="17" t="str">
        <f t="shared" si="169"/>
        <v>July</v>
      </c>
    </row>
    <row r="1298" spans="1:23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8274</v>
      </c>
      <c r="O1298" t="s">
        <v>8275</v>
      </c>
      <c r="P1298">
        <f t="shared" si="162"/>
        <v>141</v>
      </c>
      <c r="Q1298">
        <f t="shared" si="163"/>
        <v>52.17</v>
      </c>
      <c r="R1298" s="16">
        <f t="shared" si="164"/>
        <v>42423.050613425927</v>
      </c>
      <c r="S1298" s="18">
        <f t="shared" si="165"/>
        <v>2016</v>
      </c>
      <c r="T1298" s="17" t="str">
        <f t="shared" si="166"/>
        <v>February</v>
      </c>
      <c r="U1298" s="16">
        <f t="shared" si="167"/>
        <v>42443.008946759262</v>
      </c>
      <c r="V1298" s="17">
        <f t="shared" si="168"/>
        <v>2016</v>
      </c>
      <c r="W1298" s="17" t="str">
        <f t="shared" si="169"/>
        <v>March</v>
      </c>
    </row>
    <row r="1299" spans="1:23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8274</v>
      </c>
      <c r="O1299" t="s">
        <v>8275</v>
      </c>
      <c r="P1299">
        <f t="shared" si="162"/>
        <v>110</v>
      </c>
      <c r="Q1299">
        <f t="shared" si="163"/>
        <v>92.04</v>
      </c>
      <c r="R1299" s="16">
        <f t="shared" si="164"/>
        <v>42461.747199074074</v>
      </c>
      <c r="S1299" s="18">
        <f t="shared" si="165"/>
        <v>2016</v>
      </c>
      <c r="T1299" s="17" t="str">
        <f t="shared" si="166"/>
        <v>April</v>
      </c>
      <c r="U1299" s="16">
        <f t="shared" si="167"/>
        <v>42491.747199074074</v>
      </c>
      <c r="V1299" s="17">
        <f t="shared" si="168"/>
        <v>2016</v>
      </c>
      <c r="W1299" s="17" t="str">
        <f t="shared" si="169"/>
        <v>May</v>
      </c>
    </row>
    <row r="1300" spans="1:23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8274</v>
      </c>
      <c r="O1300" t="s">
        <v>8275</v>
      </c>
      <c r="P1300">
        <f t="shared" si="162"/>
        <v>105</v>
      </c>
      <c r="Q1300">
        <f t="shared" si="163"/>
        <v>63.42</v>
      </c>
      <c r="R1300" s="16">
        <f t="shared" si="164"/>
        <v>42458.680925925932</v>
      </c>
      <c r="S1300" s="18">
        <f t="shared" si="165"/>
        <v>2016</v>
      </c>
      <c r="T1300" s="17" t="str">
        <f t="shared" si="166"/>
        <v>March</v>
      </c>
      <c r="U1300" s="16">
        <f t="shared" si="167"/>
        <v>42488.680925925932</v>
      </c>
      <c r="V1300" s="17">
        <f t="shared" si="168"/>
        <v>2016</v>
      </c>
      <c r="W1300" s="17" t="str">
        <f t="shared" si="169"/>
        <v>April</v>
      </c>
    </row>
    <row r="1301" spans="1:23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8274</v>
      </c>
      <c r="O1301" t="s">
        <v>8275</v>
      </c>
      <c r="P1301">
        <f t="shared" si="162"/>
        <v>124</v>
      </c>
      <c r="Q1301">
        <f t="shared" si="163"/>
        <v>135.63</v>
      </c>
      <c r="R1301" s="16">
        <f t="shared" si="164"/>
        <v>42169.814340277779</v>
      </c>
      <c r="S1301" s="18">
        <f t="shared" si="165"/>
        <v>2015</v>
      </c>
      <c r="T1301" s="17" t="str">
        <f t="shared" si="166"/>
        <v>June</v>
      </c>
      <c r="U1301" s="16">
        <f t="shared" si="167"/>
        <v>42199.814340277779</v>
      </c>
      <c r="V1301" s="17">
        <f t="shared" si="168"/>
        <v>2015</v>
      </c>
      <c r="W1301" s="17" t="str">
        <f t="shared" si="169"/>
        <v>July</v>
      </c>
    </row>
    <row r="1302" spans="1:23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8274</v>
      </c>
      <c r="O1302" t="s">
        <v>8275</v>
      </c>
      <c r="P1302">
        <f t="shared" si="162"/>
        <v>135</v>
      </c>
      <c r="Q1302">
        <f t="shared" si="163"/>
        <v>168.75</v>
      </c>
      <c r="R1302" s="16">
        <f t="shared" si="164"/>
        <v>42483.675208333334</v>
      </c>
      <c r="S1302" s="18">
        <f t="shared" si="165"/>
        <v>2016</v>
      </c>
      <c r="T1302" s="17" t="str">
        <f t="shared" si="166"/>
        <v>April</v>
      </c>
      <c r="U1302" s="16">
        <f t="shared" si="167"/>
        <v>42522.789583333331</v>
      </c>
      <c r="V1302" s="17">
        <f t="shared" si="168"/>
        <v>2016</v>
      </c>
      <c r="W1302" s="17" t="str">
        <f t="shared" si="169"/>
        <v>June</v>
      </c>
    </row>
    <row r="1303" spans="1:23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8274</v>
      </c>
      <c r="O1303" t="s">
        <v>8275</v>
      </c>
      <c r="P1303">
        <f t="shared" si="162"/>
        <v>103</v>
      </c>
      <c r="Q1303">
        <f t="shared" si="163"/>
        <v>70.86</v>
      </c>
      <c r="R1303" s="16">
        <f t="shared" si="164"/>
        <v>42195.749745370369</v>
      </c>
      <c r="S1303" s="18">
        <f t="shared" si="165"/>
        <v>2015</v>
      </c>
      <c r="T1303" s="17" t="str">
        <f t="shared" si="166"/>
        <v>July</v>
      </c>
      <c r="U1303" s="16">
        <f t="shared" si="167"/>
        <v>42206.125</v>
      </c>
      <c r="V1303" s="17">
        <f t="shared" si="168"/>
        <v>2015</v>
      </c>
      <c r="W1303" s="17" t="str">
        <f t="shared" si="169"/>
        <v>July</v>
      </c>
    </row>
    <row r="1304" spans="1:23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8274</v>
      </c>
      <c r="O1304" t="s">
        <v>8275</v>
      </c>
      <c r="P1304">
        <f t="shared" si="162"/>
        <v>100</v>
      </c>
      <c r="Q1304">
        <f t="shared" si="163"/>
        <v>50</v>
      </c>
      <c r="R1304" s="16">
        <f t="shared" si="164"/>
        <v>42675.057997685188</v>
      </c>
      <c r="S1304" s="18">
        <f t="shared" si="165"/>
        <v>2016</v>
      </c>
      <c r="T1304" s="17" t="str">
        <f t="shared" si="166"/>
        <v>November</v>
      </c>
      <c r="U1304" s="16">
        <f t="shared" si="167"/>
        <v>42705.099664351852</v>
      </c>
      <c r="V1304" s="17">
        <f t="shared" si="168"/>
        <v>2016</v>
      </c>
      <c r="W1304" s="17" t="str">
        <f t="shared" si="169"/>
        <v>December</v>
      </c>
    </row>
    <row r="1305" spans="1:23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8274</v>
      </c>
      <c r="O1305" t="s">
        <v>8275</v>
      </c>
      <c r="P1305">
        <f t="shared" si="162"/>
        <v>130</v>
      </c>
      <c r="Q1305">
        <f t="shared" si="163"/>
        <v>42.21</v>
      </c>
      <c r="R1305" s="16">
        <f t="shared" si="164"/>
        <v>42566.441203703704</v>
      </c>
      <c r="S1305" s="18">
        <f t="shared" si="165"/>
        <v>2016</v>
      </c>
      <c r="T1305" s="17" t="str">
        <f t="shared" si="166"/>
        <v>July</v>
      </c>
      <c r="U1305" s="16">
        <f t="shared" si="167"/>
        <v>42582.458333333328</v>
      </c>
      <c r="V1305" s="17">
        <f t="shared" si="168"/>
        <v>2016</v>
      </c>
      <c r="W1305" s="17" t="str">
        <f t="shared" si="169"/>
        <v>July</v>
      </c>
    </row>
    <row r="1306" spans="1:23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8276</v>
      </c>
      <c r="O1306" t="s">
        <v>8278</v>
      </c>
      <c r="P1306">
        <f t="shared" si="162"/>
        <v>40</v>
      </c>
      <c r="Q1306">
        <f t="shared" si="163"/>
        <v>152.41</v>
      </c>
      <c r="R1306" s="16">
        <f t="shared" si="164"/>
        <v>42747.194502314815</v>
      </c>
      <c r="S1306" s="18">
        <f t="shared" si="165"/>
        <v>2017</v>
      </c>
      <c r="T1306" s="17" t="str">
        <f t="shared" si="166"/>
        <v>January</v>
      </c>
      <c r="U1306" s="16">
        <f t="shared" si="167"/>
        <v>42807.152835648143</v>
      </c>
      <c r="V1306" s="17">
        <f t="shared" si="168"/>
        <v>2017</v>
      </c>
      <c r="W1306" s="17" t="str">
        <f t="shared" si="169"/>
        <v>March</v>
      </c>
    </row>
    <row r="1307" spans="1:23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8276</v>
      </c>
      <c r="O1307" t="s">
        <v>8278</v>
      </c>
      <c r="P1307">
        <f t="shared" si="162"/>
        <v>26</v>
      </c>
      <c r="Q1307">
        <f t="shared" si="163"/>
        <v>90.62</v>
      </c>
      <c r="R1307" s="16">
        <f t="shared" si="164"/>
        <v>42543.665601851855</v>
      </c>
      <c r="S1307" s="18">
        <f t="shared" si="165"/>
        <v>2016</v>
      </c>
      <c r="T1307" s="17" t="str">
        <f t="shared" si="166"/>
        <v>June</v>
      </c>
      <c r="U1307" s="16">
        <f t="shared" si="167"/>
        <v>42572.729166666672</v>
      </c>
      <c r="V1307" s="17">
        <f t="shared" si="168"/>
        <v>2016</v>
      </c>
      <c r="W1307" s="17" t="str">
        <f t="shared" si="169"/>
        <v>July</v>
      </c>
    </row>
    <row r="1308" spans="1:23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8276</v>
      </c>
      <c r="O1308" t="s">
        <v>8278</v>
      </c>
      <c r="P1308">
        <f t="shared" si="162"/>
        <v>65</v>
      </c>
      <c r="Q1308">
        <f t="shared" si="163"/>
        <v>201.6</v>
      </c>
      <c r="R1308" s="16">
        <f t="shared" si="164"/>
        <v>41947.457569444443</v>
      </c>
      <c r="S1308" s="18">
        <f t="shared" si="165"/>
        <v>2014</v>
      </c>
      <c r="T1308" s="17" t="str">
        <f t="shared" si="166"/>
        <v>November</v>
      </c>
      <c r="U1308" s="16">
        <f t="shared" si="167"/>
        <v>41977.457569444443</v>
      </c>
      <c r="V1308" s="17">
        <f t="shared" si="168"/>
        <v>2014</v>
      </c>
      <c r="W1308" s="17" t="str">
        <f t="shared" si="169"/>
        <v>December</v>
      </c>
    </row>
    <row r="1309" spans="1:23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8276</v>
      </c>
      <c r="O1309" t="s">
        <v>8278</v>
      </c>
      <c r="P1309">
        <f t="shared" si="162"/>
        <v>12</v>
      </c>
      <c r="Q1309">
        <f t="shared" si="163"/>
        <v>127.93</v>
      </c>
      <c r="R1309" s="16">
        <f t="shared" si="164"/>
        <v>42387.503229166665</v>
      </c>
      <c r="S1309" s="18">
        <f t="shared" si="165"/>
        <v>2016</v>
      </c>
      <c r="T1309" s="17" t="str">
        <f t="shared" si="166"/>
        <v>January</v>
      </c>
      <c r="U1309" s="16">
        <f t="shared" si="167"/>
        <v>42417.503229166665</v>
      </c>
      <c r="V1309" s="17">
        <f t="shared" si="168"/>
        <v>2016</v>
      </c>
      <c r="W1309" s="17" t="str">
        <f t="shared" si="169"/>
        <v>February</v>
      </c>
    </row>
    <row r="1310" spans="1:23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8276</v>
      </c>
      <c r="O1310" t="s">
        <v>8278</v>
      </c>
      <c r="P1310">
        <f t="shared" si="162"/>
        <v>11</v>
      </c>
      <c r="Q1310">
        <f t="shared" si="163"/>
        <v>29.89</v>
      </c>
      <c r="R1310" s="16">
        <f t="shared" si="164"/>
        <v>42611.613564814819</v>
      </c>
      <c r="S1310" s="18">
        <f t="shared" si="165"/>
        <v>2016</v>
      </c>
      <c r="T1310" s="17" t="str">
        <f t="shared" si="166"/>
        <v>August</v>
      </c>
      <c r="U1310" s="16">
        <f t="shared" si="167"/>
        <v>42651.613564814819</v>
      </c>
      <c r="V1310" s="17">
        <f t="shared" si="168"/>
        <v>2016</v>
      </c>
      <c r="W1310" s="17" t="str">
        <f t="shared" si="169"/>
        <v>October</v>
      </c>
    </row>
    <row r="1311" spans="1:23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8276</v>
      </c>
      <c r="O1311" t="s">
        <v>8278</v>
      </c>
      <c r="P1311">
        <f t="shared" si="162"/>
        <v>112</v>
      </c>
      <c r="Q1311">
        <f t="shared" si="163"/>
        <v>367.97</v>
      </c>
      <c r="R1311" s="16">
        <f t="shared" si="164"/>
        <v>42257.882731481484</v>
      </c>
      <c r="S1311" s="18">
        <f t="shared" si="165"/>
        <v>2015</v>
      </c>
      <c r="T1311" s="17" t="str">
        <f t="shared" si="166"/>
        <v>September</v>
      </c>
      <c r="U1311" s="16">
        <f t="shared" si="167"/>
        <v>42292.882731481484</v>
      </c>
      <c r="V1311" s="17">
        <f t="shared" si="168"/>
        <v>2015</v>
      </c>
      <c r="W1311" s="17" t="str">
        <f t="shared" si="169"/>
        <v>October</v>
      </c>
    </row>
    <row r="1312" spans="1:23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8276</v>
      </c>
      <c r="O1312" t="s">
        <v>8278</v>
      </c>
      <c r="P1312">
        <f t="shared" si="162"/>
        <v>16</v>
      </c>
      <c r="Q1312">
        <f t="shared" si="163"/>
        <v>129.16999999999999</v>
      </c>
      <c r="R1312" s="16">
        <f t="shared" si="164"/>
        <v>42556.667245370365</v>
      </c>
      <c r="S1312" s="18">
        <f t="shared" si="165"/>
        <v>2016</v>
      </c>
      <c r="T1312" s="17" t="str">
        <f t="shared" si="166"/>
        <v>July</v>
      </c>
      <c r="U1312" s="16">
        <f t="shared" si="167"/>
        <v>42601.667245370365</v>
      </c>
      <c r="V1312" s="17">
        <f t="shared" si="168"/>
        <v>2016</v>
      </c>
      <c r="W1312" s="17" t="str">
        <f t="shared" si="169"/>
        <v>August</v>
      </c>
    </row>
    <row r="1313" spans="1:23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8276</v>
      </c>
      <c r="O1313" t="s">
        <v>8278</v>
      </c>
      <c r="P1313">
        <f t="shared" si="162"/>
        <v>32</v>
      </c>
      <c r="Q1313">
        <f t="shared" si="163"/>
        <v>800.7</v>
      </c>
      <c r="R1313" s="16">
        <f t="shared" si="164"/>
        <v>42669.802303240736</v>
      </c>
      <c r="S1313" s="18">
        <f t="shared" si="165"/>
        <v>2016</v>
      </c>
      <c r="T1313" s="17" t="str">
        <f t="shared" si="166"/>
        <v>October</v>
      </c>
      <c r="U1313" s="16">
        <f t="shared" si="167"/>
        <v>42704.843969907408</v>
      </c>
      <c r="V1313" s="17">
        <f t="shared" si="168"/>
        <v>2016</v>
      </c>
      <c r="W1313" s="17" t="str">
        <f t="shared" si="169"/>
        <v>November</v>
      </c>
    </row>
    <row r="1314" spans="1:23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8276</v>
      </c>
      <c r="O1314" t="s">
        <v>8278</v>
      </c>
      <c r="P1314">
        <f t="shared" si="162"/>
        <v>1</v>
      </c>
      <c r="Q1314">
        <f t="shared" si="163"/>
        <v>28</v>
      </c>
      <c r="R1314" s="16">
        <f t="shared" si="164"/>
        <v>42082.702800925923</v>
      </c>
      <c r="S1314" s="18">
        <f t="shared" si="165"/>
        <v>2015</v>
      </c>
      <c r="T1314" s="17" t="str">
        <f t="shared" si="166"/>
        <v>March</v>
      </c>
      <c r="U1314" s="16">
        <f t="shared" si="167"/>
        <v>42112.702800925923</v>
      </c>
      <c r="V1314" s="17">
        <f t="shared" si="168"/>
        <v>2015</v>
      </c>
      <c r="W1314" s="17" t="str">
        <f t="shared" si="169"/>
        <v>April</v>
      </c>
    </row>
    <row r="1315" spans="1:23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8276</v>
      </c>
      <c r="O1315" t="s">
        <v>8278</v>
      </c>
      <c r="P1315">
        <f t="shared" si="162"/>
        <v>31</v>
      </c>
      <c r="Q1315">
        <f t="shared" si="163"/>
        <v>102.02</v>
      </c>
      <c r="R1315" s="16">
        <f t="shared" si="164"/>
        <v>42402.709652777776</v>
      </c>
      <c r="S1315" s="18">
        <f t="shared" si="165"/>
        <v>2016</v>
      </c>
      <c r="T1315" s="17" t="str">
        <f t="shared" si="166"/>
        <v>February</v>
      </c>
      <c r="U1315" s="16">
        <f t="shared" si="167"/>
        <v>42432.709652777776</v>
      </c>
      <c r="V1315" s="17">
        <f t="shared" si="168"/>
        <v>2016</v>
      </c>
      <c r="W1315" s="17" t="str">
        <f t="shared" si="169"/>
        <v>March</v>
      </c>
    </row>
    <row r="1316" spans="1:23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8276</v>
      </c>
      <c r="O1316" t="s">
        <v>8278</v>
      </c>
      <c r="P1316">
        <f t="shared" si="162"/>
        <v>1</v>
      </c>
      <c r="Q1316">
        <f t="shared" si="163"/>
        <v>184.36</v>
      </c>
      <c r="R1316" s="16">
        <f t="shared" si="164"/>
        <v>42604.669675925921</v>
      </c>
      <c r="S1316" s="18">
        <f t="shared" si="165"/>
        <v>2016</v>
      </c>
      <c r="T1316" s="17" t="str">
        <f t="shared" si="166"/>
        <v>August</v>
      </c>
      <c r="U1316" s="16">
        <f t="shared" si="167"/>
        <v>42664.669675925921</v>
      </c>
      <c r="V1316" s="17">
        <f t="shared" si="168"/>
        <v>2016</v>
      </c>
      <c r="W1316" s="17" t="str">
        <f t="shared" si="169"/>
        <v>October</v>
      </c>
    </row>
    <row r="1317" spans="1:23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8276</v>
      </c>
      <c r="O1317" t="s">
        <v>8278</v>
      </c>
      <c r="P1317">
        <f t="shared" si="162"/>
        <v>40</v>
      </c>
      <c r="Q1317">
        <f t="shared" si="163"/>
        <v>162.91999999999999</v>
      </c>
      <c r="R1317" s="16">
        <f t="shared" si="164"/>
        <v>42278.498240740737</v>
      </c>
      <c r="S1317" s="18">
        <f t="shared" si="165"/>
        <v>2015</v>
      </c>
      <c r="T1317" s="17" t="str">
        <f t="shared" si="166"/>
        <v>October</v>
      </c>
      <c r="U1317" s="16">
        <f t="shared" si="167"/>
        <v>42314.041666666672</v>
      </c>
      <c r="V1317" s="17">
        <f t="shared" si="168"/>
        <v>2015</v>
      </c>
      <c r="W1317" s="17" t="str">
        <f t="shared" si="169"/>
        <v>November</v>
      </c>
    </row>
    <row r="1318" spans="1:23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8276</v>
      </c>
      <c r="O1318" t="s">
        <v>8278</v>
      </c>
      <c r="P1318">
        <f t="shared" si="162"/>
        <v>0</v>
      </c>
      <c r="Q1318">
        <f t="shared" si="163"/>
        <v>1</v>
      </c>
      <c r="R1318" s="16">
        <f t="shared" si="164"/>
        <v>42393.961909722217</v>
      </c>
      <c r="S1318" s="18">
        <f t="shared" si="165"/>
        <v>2016</v>
      </c>
      <c r="T1318" s="17" t="str">
        <f t="shared" si="166"/>
        <v>January</v>
      </c>
      <c r="U1318" s="16">
        <f t="shared" si="167"/>
        <v>42428.961909722217</v>
      </c>
      <c r="V1318" s="17">
        <f t="shared" si="168"/>
        <v>2016</v>
      </c>
      <c r="W1318" s="17" t="str">
        <f t="shared" si="169"/>
        <v>February</v>
      </c>
    </row>
    <row r="1319" spans="1:23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8276</v>
      </c>
      <c r="O1319" t="s">
        <v>8278</v>
      </c>
      <c r="P1319">
        <f t="shared" si="162"/>
        <v>6</v>
      </c>
      <c r="Q1319">
        <f t="shared" si="163"/>
        <v>603.53</v>
      </c>
      <c r="R1319" s="16">
        <f t="shared" si="164"/>
        <v>42520.235486111109</v>
      </c>
      <c r="S1319" s="18">
        <f t="shared" si="165"/>
        <v>2016</v>
      </c>
      <c r="T1319" s="17" t="str">
        <f t="shared" si="166"/>
        <v>May</v>
      </c>
      <c r="U1319" s="16">
        <f t="shared" si="167"/>
        <v>42572.583333333328</v>
      </c>
      <c r="V1319" s="17">
        <f t="shared" si="168"/>
        <v>2016</v>
      </c>
      <c r="W1319" s="17" t="str">
        <f t="shared" si="169"/>
        <v>July</v>
      </c>
    </row>
    <row r="1320" spans="1:23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8276</v>
      </c>
      <c r="O1320" t="s">
        <v>8278</v>
      </c>
      <c r="P1320">
        <f t="shared" si="162"/>
        <v>15</v>
      </c>
      <c r="Q1320">
        <f t="shared" si="163"/>
        <v>45.41</v>
      </c>
      <c r="R1320" s="16">
        <f t="shared" si="164"/>
        <v>41985.043657407412</v>
      </c>
      <c r="S1320" s="18">
        <f t="shared" si="165"/>
        <v>2014</v>
      </c>
      <c r="T1320" s="17" t="str">
        <f t="shared" si="166"/>
        <v>December</v>
      </c>
      <c r="U1320" s="16">
        <f t="shared" si="167"/>
        <v>42015.043657407412</v>
      </c>
      <c r="V1320" s="17">
        <f t="shared" si="168"/>
        <v>2015</v>
      </c>
      <c r="W1320" s="17" t="str">
        <f t="shared" si="169"/>
        <v>January</v>
      </c>
    </row>
    <row r="1321" spans="1:23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8276</v>
      </c>
      <c r="O1321" t="s">
        <v>8278</v>
      </c>
      <c r="P1321">
        <f t="shared" si="162"/>
        <v>15</v>
      </c>
      <c r="Q1321">
        <f t="shared" si="163"/>
        <v>97.33</v>
      </c>
      <c r="R1321" s="16">
        <f t="shared" si="164"/>
        <v>41816.812094907407</v>
      </c>
      <c r="S1321" s="18">
        <f t="shared" si="165"/>
        <v>2014</v>
      </c>
      <c r="T1321" s="17" t="str">
        <f t="shared" si="166"/>
        <v>June</v>
      </c>
      <c r="U1321" s="16">
        <f t="shared" si="167"/>
        <v>41831.666666666664</v>
      </c>
      <c r="V1321" s="17">
        <f t="shared" si="168"/>
        <v>2014</v>
      </c>
      <c r="W1321" s="17" t="str">
        <f t="shared" si="169"/>
        <v>July</v>
      </c>
    </row>
    <row r="1322" spans="1:23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8276</v>
      </c>
      <c r="O1322" t="s">
        <v>8278</v>
      </c>
      <c r="P1322">
        <f t="shared" si="162"/>
        <v>1</v>
      </c>
      <c r="Q1322">
        <f t="shared" si="163"/>
        <v>167.67</v>
      </c>
      <c r="R1322" s="16">
        <f t="shared" si="164"/>
        <v>42705.690347222218</v>
      </c>
      <c r="S1322" s="18">
        <f t="shared" si="165"/>
        <v>2016</v>
      </c>
      <c r="T1322" s="17" t="str">
        <f t="shared" si="166"/>
        <v>December</v>
      </c>
      <c r="U1322" s="16">
        <f t="shared" si="167"/>
        <v>42734.958333333328</v>
      </c>
      <c r="V1322" s="17">
        <f t="shared" si="168"/>
        <v>2016</v>
      </c>
      <c r="W1322" s="17" t="str">
        <f t="shared" si="169"/>
        <v>December</v>
      </c>
    </row>
    <row r="1323" spans="1:23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8276</v>
      </c>
      <c r="O1323" t="s">
        <v>8278</v>
      </c>
      <c r="P1323">
        <f t="shared" si="162"/>
        <v>1</v>
      </c>
      <c r="Q1323">
        <f t="shared" si="163"/>
        <v>859.86</v>
      </c>
      <c r="R1323" s="16">
        <f t="shared" si="164"/>
        <v>42697.74927083333</v>
      </c>
      <c r="S1323" s="18">
        <f t="shared" si="165"/>
        <v>2016</v>
      </c>
      <c r="T1323" s="17" t="str">
        <f t="shared" si="166"/>
        <v>November</v>
      </c>
      <c r="U1323" s="16">
        <f t="shared" si="167"/>
        <v>42727.74927083333</v>
      </c>
      <c r="V1323" s="17">
        <f t="shared" si="168"/>
        <v>2016</v>
      </c>
      <c r="W1323" s="17" t="str">
        <f t="shared" si="169"/>
        <v>December</v>
      </c>
    </row>
    <row r="1324" spans="1:23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8276</v>
      </c>
      <c r="O1324" t="s">
        <v>8278</v>
      </c>
      <c r="P1324">
        <f t="shared" si="162"/>
        <v>0</v>
      </c>
      <c r="Q1324">
        <f t="shared" si="163"/>
        <v>26.5</v>
      </c>
      <c r="R1324" s="16">
        <f t="shared" si="164"/>
        <v>42115.656539351854</v>
      </c>
      <c r="S1324" s="18">
        <f t="shared" si="165"/>
        <v>2015</v>
      </c>
      <c r="T1324" s="17" t="str">
        <f t="shared" si="166"/>
        <v>April</v>
      </c>
      <c r="U1324" s="16">
        <f t="shared" si="167"/>
        <v>42145.656539351854</v>
      </c>
      <c r="V1324" s="17">
        <f t="shared" si="168"/>
        <v>2015</v>
      </c>
      <c r="W1324" s="17" t="str">
        <f t="shared" si="169"/>
        <v>May</v>
      </c>
    </row>
    <row r="1325" spans="1:23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8276</v>
      </c>
      <c r="O1325" t="s">
        <v>8278</v>
      </c>
      <c r="P1325">
        <f t="shared" si="162"/>
        <v>9</v>
      </c>
      <c r="Q1325">
        <f t="shared" si="163"/>
        <v>30.27</v>
      </c>
      <c r="R1325" s="16">
        <f t="shared" si="164"/>
        <v>42451.698449074072</v>
      </c>
      <c r="S1325" s="18">
        <f t="shared" si="165"/>
        <v>2016</v>
      </c>
      <c r="T1325" s="17" t="str">
        <f t="shared" si="166"/>
        <v>March</v>
      </c>
      <c r="U1325" s="16">
        <f t="shared" si="167"/>
        <v>42486.288194444445</v>
      </c>
      <c r="V1325" s="17">
        <f t="shared" si="168"/>
        <v>2016</v>
      </c>
      <c r="W1325" s="17" t="str">
        <f t="shared" si="169"/>
        <v>April</v>
      </c>
    </row>
    <row r="1326" spans="1:23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8276</v>
      </c>
      <c r="O1326" t="s">
        <v>8278</v>
      </c>
      <c r="P1326">
        <f t="shared" si="162"/>
        <v>10</v>
      </c>
      <c r="Q1326">
        <f t="shared" si="163"/>
        <v>54.67</v>
      </c>
      <c r="R1326" s="16">
        <f t="shared" si="164"/>
        <v>42626.633703703701</v>
      </c>
      <c r="S1326" s="18">
        <f t="shared" si="165"/>
        <v>2016</v>
      </c>
      <c r="T1326" s="17" t="str">
        <f t="shared" si="166"/>
        <v>September</v>
      </c>
      <c r="U1326" s="16">
        <f t="shared" si="167"/>
        <v>42656.633703703701</v>
      </c>
      <c r="V1326" s="17">
        <f t="shared" si="168"/>
        <v>2016</v>
      </c>
      <c r="W1326" s="17" t="str">
        <f t="shared" si="169"/>
        <v>October</v>
      </c>
    </row>
    <row r="1327" spans="1:23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8276</v>
      </c>
      <c r="O1327" t="s">
        <v>8278</v>
      </c>
      <c r="P1327">
        <f t="shared" si="162"/>
        <v>2</v>
      </c>
      <c r="Q1327">
        <f t="shared" si="163"/>
        <v>60.75</v>
      </c>
      <c r="R1327" s="16">
        <f t="shared" si="164"/>
        <v>42704.086053240739</v>
      </c>
      <c r="S1327" s="18">
        <f t="shared" si="165"/>
        <v>2016</v>
      </c>
      <c r="T1327" s="17" t="str">
        <f t="shared" si="166"/>
        <v>November</v>
      </c>
      <c r="U1327" s="16">
        <f t="shared" si="167"/>
        <v>42734.086053240739</v>
      </c>
      <c r="V1327" s="17">
        <f t="shared" si="168"/>
        <v>2016</v>
      </c>
      <c r="W1327" s="17" t="str">
        <f t="shared" si="169"/>
        <v>December</v>
      </c>
    </row>
    <row r="1328" spans="1:23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8276</v>
      </c>
      <c r="O1328" t="s">
        <v>8278</v>
      </c>
      <c r="P1328">
        <f t="shared" si="162"/>
        <v>1</v>
      </c>
      <c r="Q1328">
        <f t="shared" si="163"/>
        <v>102.73</v>
      </c>
      <c r="R1328" s="16">
        <f t="shared" si="164"/>
        <v>41974.791990740734</v>
      </c>
      <c r="S1328" s="18">
        <f t="shared" si="165"/>
        <v>2014</v>
      </c>
      <c r="T1328" s="17" t="str">
        <f t="shared" si="166"/>
        <v>December</v>
      </c>
      <c r="U1328" s="16">
        <f t="shared" si="167"/>
        <v>42019.791990740734</v>
      </c>
      <c r="V1328" s="17">
        <f t="shared" si="168"/>
        <v>2015</v>
      </c>
      <c r="W1328" s="17" t="str">
        <f t="shared" si="169"/>
        <v>January</v>
      </c>
    </row>
    <row r="1329" spans="1:23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8276</v>
      </c>
      <c r="O1329" t="s">
        <v>8278</v>
      </c>
      <c r="P1329">
        <f t="shared" si="162"/>
        <v>4</v>
      </c>
      <c r="Q1329">
        <f t="shared" si="163"/>
        <v>41.59</v>
      </c>
      <c r="R1329" s="16">
        <f t="shared" si="164"/>
        <v>42123.678645833337</v>
      </c>
      <c r="S1329" s="18">
        <f t="shared" si="165"/>
        <v>2015</v>
      </c>
      <c r="T1329" s="17" t="str">
        <f t="shared" si="166"/>
        <v>April</v>
      </c>
      <c r="U1329" s="16">
        <f t="shared" si="167"/>
        <v>42153.678645833337</v>
      </c>
      <c r="V1329" s="17">
        <f t="shared" si="168"/>
        <v>2015</v>
      </c>
      <c r="W1329" s="17" t="str">
        <f t="shared" si="169"/>
        <v>May</v>
      </c>
    </row>
    <row r="1330" spans="1:23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8276</v>
      </c>
      <c r="O1330" t="s">
        <v>8278</v>
      </c>
      <c r="P1330">
        <f t="shared" si="162"/>
        <v>2</v>
      </c>
      <c r="Q1330">
        <f t="shared" si="163"/>
        <v>116.53</v>
      </c>
      <c r="R1330" s="16">
        <f t="shared" si="164"/>
        <v>42612.642754629633</v>
      </c>
      <c r="S1330" s="18">
        <f t="shared" si="165"/>
        <v>2016</v>
      </c>
      <c r="T1330" s="17" t="str">
        <f t="shared" si="166"/>
        <v>August</v>
      </c>
      <c r="U1330" s="16">
        <f t="shared" si="167"/>
        <v>42657.642754629633</v>
      </c>
      <c r="V1330" s="17">
        <f t="shared" si="168"/>
        <v>2016</v>
      </c>
      <c r="W1330" s="17" t="str">
        <f t="shared" si="169"/>
        <v>October</v>
      </c>
    </row>
    <row r="1331" spans="1:23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8276</v>
      </c>
      <c r="O1331" t="s">
        <v>8278</v>
      </c>
      <c r="P1331">
        <f t="shared" si="162"/>
        <v>1</v>
      </c>
      <c r="Q1331">
        <f t="shared" si="163"/>
        <v>45.33</v>
      </c>
      <c r="R1331" s="16">
        <f t="shared" si="164"/>
        <v>41935.221585648149</v>
      </c>
      <c r="S1331" s="18">
        <f t="shared" si="165"/>
        <v>2014</v>
      </c>
      <c r="T1331" s="17" t="str">
        <f t="shared" si="166"/>
        <v>October</v>
      </c>
      <c r="U1331" s="16">
        <f t="shared" si="167"/>
        <v>41975.263252314813</v>
      </c>
      <c r="V1331" s="17">
        <f t="shared" si="168"/>
        <v>2014</v>
      </c>
      <c r="W1331" s="17" t="str">
        <f t="shared" si="169"/>
        <v>December</v>
      </c>
    </row>
    <row r="1332" spans="1:23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8276</v>
      </c>
      <c r="O1332" t="s">
        <v>8278</v>
      </c>
      <c r="P1332">
        <f t="shared" si="162"/>
        <v>22</v>
      </c>
      <c r="Q1332">
        <f t="shared" si="163"/>
        <v>157.46</v>
      </c>
      <c r="R1332" s="16">
        <f t="shared" si="164"/>
        <v>42522.276724537034</v>
      </c>
      <c r="S1332" s="18">
        <f t="shared" si="165"/>
        <v>2016</v>
      </c>
      <c r="T1332" s="17" t="str">
        <f t="shared" si="166"/>
        <v>June</v>
      </c>
      <c r="U1332" s="16">
        <f t="shared" si="167"/>
        <v>42553.166666666672</v>
      </c>
      <c r="V1332" s="17">
        <f t="shared" si="168"/>
        <v>2016</v>
      </c>
      <c r="W1332" s="17" t="str">
        <f t="shared" si="169"/>
        <v>July</v>
      </c>
    </row>
    <row r="1333" spans="1:23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8276</v>
      </c>
      <c r="O1333" t="s">
        <v>8278</v>
      </c>
      <c r="P1333">
        <f t="shared" si="162"/>
        <v>1</v>
      </c>
      <c r="Q1333">
        <f t="shared" si="163"/>
        <v>100.5</v>
      </c>
      <c r="R1333" s="16">
        <f t="shared" si="164"/>
        <v>42569.50409722222</v>
      </c>
      <c r="S1333" s="18">
        <f t="shared" si="165"/>
        <v>2016</v>
      </c>
      <c r="T1333" s="17" t="str">
        <f t="shared" si="166"/>
        <v>July</v>
      </c>
      <c r="U1333" s="16">
        <f t="shared" si="167"/>
        <v>42599.50409722222</v>
      </c>
      <c r="V1333" s="17">
        <f t="shared" si="168"/>
        <v>2016</v>
      </c>
      <c r="W1333" s="17" t="str">
        <f t="shared" si="169"/>
        <v>August</v>
      </c>
    </row>
    <row r="1334" spans="1:23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8276</v>
      </c>
      <c r="O1334" t="s">
        <v>8278</v>
      </c>
      <c r="P1334">
        <f t="shared" si="162"/>
        <v>0</v>
      </c>
      <c r="Q1334" t="e">
        <f t="shared" si="163"/>
        <v>#DIV/0!</v>
      </c>
      <c r="R1334" s="16">
        <f t="shared" si="164"/>
        <v>42732.060277777782</v>
      </c>
      <c r="S1334" s="18">
        <f t="shared" si="165"/>
        <v>2016</v>
      </c>
      <c r="T1334" s="17" t="str">
        <f t="shared" si="166"/>
        <v>December</v>
      </c>
      <c r="U1334" s="16">
        <f t="shared" si="167"/>
        <v>42762.060277777782</v>
      </c>
      <c r="V1334" s="17">
        <f t="shared" si="168"/>
        <v>2017</v>
      </c>
      <c r="W1334" s="17" t="str">
        <f t="shared" si="169"/>
        <v>January</v>
      </c>
    </row>
    <row r="1335" spans="1:23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8276</v>
      </c>
      <c r="O1335" t="s">
        <v>8278</v>
      </c>
      <c r="P1335">
        <f t="shared" si="162"/>
        <v>0</v>
      </c>
      <c r="Q1335" t="e">
        <f t="shared" si="163"/>
        <v>#DIV/0!</v>
      </c>
      <c r="R1335" s="16">
        <f t="shared" si="164"/>
        <v>41806.106770833336</v>
      </c>
      <c r="S1335" s="18">
        <f t="shared" si="165"/>
        <v>2014</v>
      </c>
      <c r="T1335" s="17" t="str">
        <f t="shared" si="166"/>
        <v>June</v>
      </c>
      <c r="U1335" s="16">
        <f t="shared" si="167"/>
        <v>41836.106770833336</v>
      </c>
      <c r="V1335" s="17">
        <f t="shared" si="168"/>
        <v>2014</v>
      </c>
      <c r="W1335" s="17" t="str">
        <f t="shared" si="169"/>
        <v>July</v>
      </c>
    </row>
    <row r="1336" spans="1:23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8276</v>
      </c>
      <c r="O1336" t="s">
        <v>8278</v>
      </c>
      <c r="P1336">
        <f t="shared" si="162"/>
        <v>11</v>
      </c>
      <c r="Q1336">
        <f t="shared" si="163"/>
        <v>51.82</v>
      </c>
      <c r="R1336" s="16">
        <f t="shared" si="164"/>
        <v>42410.774155092593</v>
      </c>
      <c r="S1336" s="18">
        <f t="shared" si="165"/>
        <v>2016</v>
      </c>
      <c r="T1336" s="17" t="str">
        <f t="shared" si="166"/>
        <v>February</v>
      </c>
      <c r="U1336" s="16">
        <f t="shared" si="167"/>
        <v>42440.774155092593</v>
      </c>
      <c r="V1336" s="17">
        <f t="shared" si="168"/>
        <v>2016</v>
      </c>
      <c r="W1336" s="17" t="str">
        <f t="shared" si="169"/>
        <v>March</v>
      </c>
    </row>
    <row r="1337" spans="1:23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8276</v>
      </c>
      <c r="O1337" t="s">
        <v>8278</v>
      </c>
      <c r="P1337">
        <f t="shared" si="162"/>
        <v>20</v>
      </c>
      <c r="Q1337">
        <f t="shared" si="163"/>
        <v>308.75</v>
      </c>
      <c r="R1337" s="16">
        <f t="shared" si="164"/>
        <v>42313.936365740738</v>
      </c>
      <c r="S1337" s="18">
        <f t="shared" si="165"/>
        <v>2015</v>
      </c>
      <c r="T1337" s="17" t="str">
        <f t="shared" si="166"/>
        <v>November</v>
      </c>
      <c r="U1337" s="16">
        <f t="shared" si="167"/>
        <v>42343.936365740738</v>
      </c>
      <c r="V1337" s="17">
        <f t="shared" si="168"/>
        <v>2015</v>
      </c>
      <c r="W1337" s="17" t="str">
        <f t="shared" si="169"/>
        <v>December</v>
      </c>
    </row>
    <row r="1338" spans="1:23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8276</v>
      </c>
      <c r="O1338" t="s">
        <v>8278</v>
      </c>
      <c r="P1338">
        <f t="shared" si="162"/>
        <v>85</v>
      </c>
      <c r="Q1338">
        <f t="shared" si="163"/>
        <v>379.23</v>
      </c>
      <c r="R1338" s="16">
        <f t="shared" si="164"/>
        <v>41955.863750000004</v>
      </c>
      <c r="S1338" s="18">
        <f t="shared" si="165"/>
        <v>2014</v>
      </c>
      <c r="T1338" s="17" t="str">
        <f t="shared" si="166"/>
        <v>November</v>
      </c>
      <c r="U1338" s="16">
        <f t="shared" si="167"/>
        <v>41990.863750000004</v>
      </c>
      <c r="V1338" s="17">
        <f t="shared" si="168"/>
        <v>2014</v>
      </c>
      <c r="W1338" s="17" t="str">
        <f t="shared" si="169"/>
        <v>December</v>
      </c>
    </row>
    <row r="1339" spans="1:23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8276</v>
      </c>
      <c r="O1339" t="s">
        <v>8278</v>
      </c>
      <c r="P1339">
        <f t="shared" si="162"/>
        <v>49</v>
      </c>
      <c r="Q1339">
        <f t="shared" si="163"/>
        <v>176.36</v>
      </c>
      <c r="R1339" s="16">
        <f t="shared" si="164"/>
        <v>42767.577303240745</v>
      </c>
      <c r="S1339" s="18">
        <f t="shared" si="165"/>
        <v>2017</v>
      </c>
      <c r="T1339" s="17" t="str">
        <f t="shared" si="166"/>
        <v>February</v>
      </c>
      <c r="U1339" s="16">
        <f t="shared" si="167"/>
        <v>42797.577303240745</v>
      </c>
      <c r="V1339" s="17">
        <f t="shared" si="168"/>
        <v>2017</v>
      </c>
      <c r="W1339" s="17" t="str">
        <f t="shared" si="169"/>
        <v>March</v>
      </c>
    </row>
    <row r="1340" spans="1:23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8276</v>
      </c>
      <c r="O1340" t="s">
        <v>8278</v>
      </c>
      <c r="P1340">
        <f t="shared" si="162"/>
        <v>3</v>
      </c>
      <c r="Q1340">
        <f t="shared" si="163"/>
        <v>66.069999999999993</v>
      </c>
      <c r="R1340" s="16">
        <f t="shared" si="164"/>
        <v>42188.803622685184</v>
      </c>
      <c r="S1340" s="18">
        <f t="shared" si="165"/>
        <v>2015</v>
      </c>
      <c r="T1340" s="17" t="str">
        <f t="shared" si="166"/>
        <v>July</v>
      </c>
      <c r="U1340" s="16">
        <f t="shared" si="167"/>
        <v>42218.803622685184</v>
      </c>
      <c r="V1340" s="17">
        <f t="shared" si="168"/>
        <v>2015</v>
      </c>
      <c r="W1340" s="17" t="str">
        <f t="shared" si="169"/>
        <v>August</v>
      </c>
    </row>
    <row r="1341" spans="1:23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8276</v>
      </c>
      <c r="O1341" t="s">
        <v>8278</v>
      </c>
      <c r="P1341">
        <f t="shared" si="162"/>
        <v>7</v>
      </c>
      <c r="Q1341">
        <f t="shared" si="163"/>
        <v>89.65</v>
      </c>
      <c r="R1341" s="16">
        <f t="shared" si="164"/>
        <v>41936.647164351853</v>
      </c>
      <c r="S1341" s="18">
        <f t="shared" si="165"/>
        <v>2014</v>
      </c>
      <c r="T1341" s="17" t="str">
        <f t="shared" si="166"/>
        <v>October</v>
      </c>
      <c r="U1341" s="16">
        <f t="shared" si="167"/>
        <v>41981.688831018517</v>
      </c>
      <c r="V1341" s="17">
        <f t="shared" si="168"/>
        <v>2014</v>
      </c>
      <c r="W1341" s="17" t="str">
        <f t="shared" si="169"/>
        <v>December</v>
      </c>
    </row>
    <row r="1342" spans="1:23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8276</v>
      </c>
      <c r="O1342" t="s">
        <v>8278</v>
      </c>
      <c r="P1342">
        <f t="shared" si="162"/>
        <v>0</v>
      </c>
      <c r="Q1342" t="e">
        <f t="shared" si="163"/>
        <v>#DIV/0!</v>
      </c>
      <c r="R1342" s="16">
        <f t="shared" si="164"/>
        <v>41836.595520833333</v>
      </c>
      <c r="S1342" s="18">
        <f t="shared" si="165"/>
        <v>2014</v>
      </c>
      <c r="T1342" s="17" t="str">
        <f t="shared" si="166"/>
        <v>July</v>
      </c>
      <c r="U1342" s="16">
        <f t="shared" si="167"/>
        <v>41866.595520833333</v>
      </c>
      <c r="V1342" s="17">
        <f t="shared" si="168"/>
        <v>2014</v>
      </c>
      <c r="W1342" s="17" t="str">
        <f t="shared" si="169"/>
        <v>August</v>
      </c>
    </row>
    <row r="1343" spans="1:23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8276</v>
      </c>
      <c r="O1343" t="s">
        <v>8278</v>
      </c>
      <c r="P1343">
        <f t="shared" si="162"/>
        <v>70</v>
      </c>
      <c r="Q1343">
        <f t="shared" si="163"/>
        <v>382.39</v>
      </c>
      <c r="R1343" s="16">
        <f t="shared" si="164"/>
        <v>42612.624039351853</v>
      </c>
      <c r="S1343" s="18">
        <f t="shared" si="165"/>
        <v>2016</v>
      </c>
      <c r="T1343" s="17" t="str">
        <f t="shared" si="166"/>
        <v>August</v>
      </c>
      <c r="U1343" s="16">
        <f t="shared" si="167"/>
        <v>42644.624039351853</v>
      </c>
      <c r="V1343" s="17">
        <f t="shared" si="168"/>
        <v>2016</v>
      </c>
      <c r="W1343" s="17" t="str">
        <f t="shared" si="169"/>
        <v>October</v>
      </c>
    </row>
    <row r="1344" spans="1:23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8276</v>
      </c>
      <c r="O1344" t="s">
        <v>8278</v>
      </c>
      <c r="P1344">
        <f t="shared" si="162"/>
        <v>0</v>
      </c>
      <c r="Q1344">
        <f t="shared" si="163"/>
        <v>100</v>
      </c>
      <c r="R1344" s="16">
        <f t="shared" si="164"/>
        <v>42172.816423611104</v>
      </c>
      <c r="S1344" s="18">
        <f t="shared" si="165"/>
        <v>2015</v>
      </c>
      <c r="T1344" s="17" t="str">
        <f t="shared" si="166"/>
        <v>June</v>
      </c>
      <c r="U1344" s="16">
        <f t="shared" si="167"/>
        <v>42202.816423611104</v>
      </c>
      <c r="V1344" s="17">
        <f t="shared" si="168"/>
        <v>2015</v>
      </c>
      <c r="W1344" s="17" t="str">
        <f t="shared" si="169"/>
        <v>July</v>
      </c>
    </row>
    <row r="1345" spans="1:23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8276</v>
      </c>
      <c r="O1345" t="s">
        <v>8278</v>
      </c>
      <c r="P1345">
        <f t="shared" si="162"/>
        <v>102</v>
      </c>
      <c r="Q1345">
        <f t="shared" si="163"/>
        <v>158.36000000000001</v>
      </c>
      <c r="R1345" s="16">
        <f t="shared" si="164"/>
        <v>42542.526423611111</v>
      </c>
      <c r="S1345" s="18">
        <f t="shared" si="165"/>
        <v>2016</v>
      </c>
      <c r="T1345" s="17" t="str">
        <f t="shared" si="166"/>
        <v>June</v>
      </c>
      <c r="U1345" s="16">
        <f t="shared" si="167"/>
        <v>42601.165972222225</v>
      </c>
      <c r="V1345" s="17">
        <f t="shared" si="168"/>
        <v>2016</v>
      </c>
      <c r="W1345" s="17" t="str">
        <f t="shared" si="169"/>
        <v>August</v>
      </c>
    </row>
    <row r="1346" spans="1:23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8279</v>
      </c>
      <c r="O1346" t="s">
        <v>8280</v>
      </c>
      <c r="P1346">
        <f t="shared" si="162"/>
        <v>378</v>
      </c>
      <c r="Q1346">
        <f t="shared" si="163"/>
        <v>40.76</v>
      </c>
      <c r="R1346" s="16">
        <f t="shared" si="164"/>
        <v>42522.789803240739</v>
      </c>
      <c r="S1346" s="18">
        <f t="shared" si="165"/>
        <v>2016</v>
      </c>
      <c r="T1346" s="17" t="str">
        <f t="shared" si="166"/>
        <v>June</v>
      </c>
      <c r="U1346" s="16">
        <f t="shared" si="167"/>
        <v>42551.789803240739</v>
      </c>
      <c r="V1346" s="17">
        <f t="shared" si="168"/>
        <v>2016</v>
      </c>
      <c r="W1346" s="17" t="str">
        <f t="shared" si="169"/>
        <v>June</v>
      </c>
    </row>
    <row r="1347" spans="1:23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8279</v>
      </c>
      <c r="O1347" t="s">
        <v>8280</v>
      </c>
      <c r="P1347">
        <f t="shared" ref="P1347:P1410" si="170">ROUND(E1347/D1347*100,0)</f>
        <v>125</v>
      </c>
      <c r="Q1347">
        <f t="shared" ref="Q1347:Q1410" si="171">ROUND(E1347/L1347,2)</f>
        <v>53.57</v>
      </c>
      <c r="R1347" s="16">
        <f t="shared" ref="R1347:R1410" si="172">(((J1347/60)/60)/24)+DATE(1970,1,1)</f>
        <v>41799.814340277779</v>
      </c>
      <c r="S1347" s="18">
        <f t="shared" ref="S1347:S1410" si="173">YEAR(R1347)</f>
        <v>2014</v>
      </c>
      <c r="T1347" s="17" t="str">
        <f t="shared" ref="T1347:T1410" si="174">TEXT(R1347,"mmmm")</f>
        <v>June</v>
      </c>
      <c r="U1347" s="16">
        <f t="shared" ref="U1347:U1410" si="175">(((I1347/60)/60)/24)+DATE(1970,1,1)</f>
        <v>41834.814340277779</v>
      </c>
      <c r="V1347" s="17">
        <f t="shared" ref="V1347:V1410" si="176">YEAR(U1347)</f>
        <v>2014</v>
      </c>
      <c r="W1347" s="17" t="str">
        <f t="shared" ref="W1347:W1410" si="177">TEXT(U1347,"mmmm")</f>
        <v>July</v>
      </c>
    </row>
    <row r="1348" spans="1:23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8279</v>
      </c>
      <c r="O1348" t="s">
        <v>8280</v>
      </c>
      <c r="P1348">
        <f t="shared" si="170"/>
        <v>147</v>
      </c>
      <c r="Q1348">
        <f t="shared" si="171"/>
        <v>48.45</v>
      </c>
      <c r="R1348" s="16">
        <f t="shared" si="172"/>
        <v>41422.075821759259</v>
      </c>
      <c r="S1348" s="18">
        <f t="shared" si="173"/>
        <v>2013</v>
      </c>
      <c r="T1348" s="17" t="str">
        <f t="shared" si="174"/>
        <v>May</v>
      </c>
      <c r="U1348" s="16">
        <f t="shared" si="175"/>
        <v>41452.075821759259</v>
      </c>
      <c r="V1348" s="17">
        <f t="shared" si="176"/>
        <v>2013</v>
      </c>
      <c r="W1348" s="17" t="str">
        <f t="shared" si="177"/>
        <v>June</v>
      </c>
    </row>
    <row r="1349" spans="1:23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8279</v>
      </c>
      <c r="O1349" t="s">
        <v>8280</v>
      </c>
      <c r="P1349">
        <f t="shared" si="170"/>
        <v>102</v>
      </c>
      <c r="Q1349">
        <f t="shared" si="171"/>
        <v>82.42</v>
      </c>
      <c r="R1349" s="16">
        <f t="shared" si="172"/>
        <v>42040.638020833328</v>
      </c>
      <c r="S1349" s="18">
        <f t="shared" si="173"/>
        <v>2015</v>
      </c>
      <c r="T1349" s="17" t="str">
        <f t="shared" si="174"/>
        <v>February</v>
      </c>
      <c r="U1349" s="16">
        <f t="shared" si="175"/>
        <v>42070.638020833328</v>
      </c>
      <c r="V1349" s="17">
        <f t="shared" si="176"/>
        <v>2015</v>
      </c>
      <c r="W1349" s="17" t="str">
        <f t="shared" si="177"/>
        <v>March</v>
      </c>
    </row>
    <row r="1350" spans="1:23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8279</v>
      </c>
      <c r="O1350" t="s">
        <v>8280</v>
      </c>
      <c r="P1350">
        <f t="shared" si="170"/>
        <v>102</v>
      </c>
      <c r="Q1350">
        <f t="shared" si="171"/>
        <v>230.19</v>
      </c>
      <c r="R1350" s="16">
        <f t="shared" si="172"/>
        <v>41963.506168981476</v>
      </c>
      <c r="S1350" s="18">
        <f t="shared" si="173"/>
        <v>2014</v>
      </c>
      <c r="T1350" s="17" t="str">
        <f t="shared" si="174"/>
        <v>November</v>
      </c>
      <c r="U1350" s="16">
        <f t="shared" si="175"/>
        <v>41991.506168981476</v>
      </c>
      <c r="V1350" s="17">
        <f t="shared" si="176"/>
        <v>2014</v>
      </c>
      <c r="W1350" s="17" t="str">
        <f t="shared" si="177"/>
        <v>December</v>
      </c>
    </row>
    <row r="1351" spans="1:23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8279</v>
      </c>
      <c r="O1351" t="s">
        <v>8280</v>
      </c>
      <c r="P1351">
        <f t="shared" si="170"/>
        <v>204</v>
      </c>
      <c r="Q1351">
        <f t="shared" si="171"/>
        <v>59.36</v>
      </c>
      <c r="R1351" s="16">
        <f t="shared" si="172"/>
        <v>42317.33258101852</v>
      </c>
      <c r="S1351" s="18">
        <f t="shared" si="173"/>
        <v>2015</v>
      </c>
      <c r="T1351" s="17" t="str">
        <f t="shared" si="174"/>
        <v>November</v>
      </c>
      <c r="U1351" s="16">
        <f t="shared" si="175"/>
        <v>42354.290972222225</v>
      </c>
      <c r="V1351" s="17">
        <f t="shared" si="176"/>
        <v>2015</v>
      </c>
      <c r="W1351" s="17" t="str">
        <f t="shared" si="177"/>
        <v>December</v>
      </c>
    </row>
    <row r="1352" spans="1:23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8279</v>
      </c>
      <c r="O1352" t="s">
        <v>8280</v>
      </c>
      <c r="P1352">
        <f t="shared" si="170"/>
        <v>104</v>
      </c>
      <c r="Q1352">
        <f t="shared" si="171"/>
        <v>66.7</v>
      </c>
      <c r="R1352" s="16">
        <f t="shared" si="172"/>
        <v>42334.013124999998</v>
      </c>
      <c r="S1352" s="18">
        <f t="shared" si="173"/>
        <v>2015</v>
      </c>
      <c r="T1352" s="17" t="str">
        <f t="shared" si="174"/>
        <v>November</v>
      </c>
      <c r="U1352" s="16">
        <f t="shared" si="175"/>
        <v>42364.013124999998</v>
      </c>
      <c r="V1352" s="17">
        <f t="shared" si="176"/>
        <v>2015</v>
      </c>
      <c r="W1352" s="17" t="str">
        <f t="shared" si="177"/>
        <v>December</v>
      </c>
    </row>
    <row r="1353" spans="1:23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8279</v>
      </c>
      <c r="O1353" t="s">
        <v>8280</v>
      </c>
      <c r="P1353">
        <f t="shared" si="170"/>
        <v>101</v>
      </c>
      <c r="Q1353">
        <f t="shared" si="171"/>
        <v>168.78</v>
      </c>
      <c r="R1353" s="16">
        <f t="shared" si="172"/>
        <v>42382.74009259259</v>
      </c>
      <c r="S1353" s="18">
        <f t="shared" si="173"/>
        <v>2016</v>
      </c>
      <c r="T1353" s="17" t="str">
        <f t="shared" si="174"/>
        <v>January</v>
      </c>
      <c r="U1353" s="16">
        <f t="shared" si="175"/>
        <v>42412.74009259259</v>
      </c>
      <c r="V1353" s="17">
        <f t="shared" si="176"/>
        <v>2016</v>
      </c>
      <c r="W1353" s="17" t="str">
        <f t="shared" si="177"/>
        <v>February</v>
      </c>
    </row>
    <row r="1354" spans="1:23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8279</v>
      </c>
      <c r="O1354" t="s">
        <v>8280</v>
      </c>
      <c r="P1354">
        <f t="shared" si="170"/>
        <v>136</v>
      </c>
      <c r="Q1354">
        <f t="shared" si="171"/>
        <v>59.97</v>
      </c>
      <c r="R1354" s="16">
        <f t="shared" si="172"/>
        <v>42200.578310185185</v>
      </c>
      <c r="S1354" s="18">
        <f t="shared" si="173"/>
        <v>2015</v>
      </c>
      <c r="T1354" s="17" t="str">
        <f t="shared" si="174"/>
        <v>July</v>
      </c>
      <c r="U1354" s="16">
        <f t="shared" si="175"/>
        <v>42252.165972222225</v>
      </c>
      <c r="V1354" s="17">
        <f t="shared" si="176"/>
        <v>2015</v>
      </c>
      <c r="W1354" s="17" t="str">
        <f t="shared" si="177"/>
        <v>September</v>
      </c>
    </row>
    <row r="1355" spans="1:23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8279</v>
      </c>
      <c r="O1355" t="s">
        <v>8280</v>
      </c>
      <c r="P1355">
        <f t="shared" si="170"/>
        <v>134</v>
      </c>
      <c r="Q1355">
        <f t="shared" si="171"/>
        <v>31.81</v>
      </c>
      <c r="R1355" s="16">
        <f t="shared" si="172"/>
        <v>41309.11791666667</v>
      </c>
      <c r="S1355" s="18">
        <f t="shared" si="173"/>
        <v>2013</v>
      </c>
      <c r="T1355" s="17" t="str">
        <f t="shared" si="174"/>
        <v>February</v>
      </c>
      <c r="U1355" s="16">
        <f t="shared" si="175"/>
        <v>41344</v>
      </c>
      <c r="V1355" s="17">
        <f t="shared" si="176"/>
        <v>2013</v>
      </c>
      <c r="W1355" s="17" t="str">
        <f t="shared" si="177"/>
        <v>March</v>
      </c>
    </row>
    <row r="1356" spans="1:23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8279</v>
      </c>
      <c r="O1356" t="s">
        <v>8280</v>
      </c>
      <c r="P1356">
        <f t="shared" si="170"/>
        <v>130</v>
      </c>
      <c r="Q1356">
        <f t="shared" si="171"/>
        <v>24.42</v>
      </c>
      <c r="R1356" s="16">
        <f t="shared" si="172"/>
        <v>42502.807627314818</v>
      </c>
      <c r="S1356" s="18">
        <f t="shared" si="173"/>
        <v>2016</v>
      </c>
      <c r="T1356" s="17" t="str">
        <f t="shared" si="174"/>
        <v>May</v>
      </c>
      <c r="U1356" s="16">
        <f t="shared" si="175"/>
        <v>42532.807627314818</v>
      </c>
      <c r="V1356" s="17">
        <f t="shared" si="176"/>
        <v>2016</v>
      </c>
      <c r="W1356" s="17" t="str">
        <f t="shared" si="177"/>
        <v>June</v>
      </c>
    </row>
    <row r="1357" spans="1:23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8279</v>
      </c>
      <c r="O1357" t="s">
        <v>8280</v>
      </c>
      <c r="P1357">
        <f t="shared" si="170"/>
        <v>123</v>
      </c>
      <c r="Q1357">
        <f t="shared" si="171"/>
        <v>25.35</v>
      </c>
      <c r="R1357" s="16">
        <f t="shared" si="172"/>
        <v>41213.254687499997</v>
      </c>
      <c r="S1357" s="18">
        <f t="shared" si="173"/>
        <v>2012</v>
      </c>
      <c r="T1357" s="17" t="str">
        <f t="shared" si="174"/>
        <v>October</v>
      </c>
      <c r="U1357" s="16">
        <f t="shared" si="175"/>
        <v>41243.416666666664</v>
      </c>
      <c r="V1357" s="17">
        <f t="shared" si="176"/>
        <v>2012</v>
      </c>
      <c r="W1357" s="17" t="str">
        <f t="shared" si="177"/>
        <v>November</v>
      </c>
    </row>
    <row r="1358" spans="1:23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8279</v>
      </c>
      <c r="O1358" t="s">
        <v>8280</v>
      </c>
      <c r="P1358">
        <f t="shared" si="170"/>
        <v>183</v>
      </c>
      <c r="Q1358">
        <f t="shared" si="171"/>
        <v>71.44</v>
      </c>
      <c r="R1358" s="16">
        <f t="shared" si="172"/>
        <v>41430.038888888892</v>
      </c>
      <c r="S1358" s="18">
        <f t="shared" si="173"/>
        <v>2013</v>
      </c>
      <c r="T1358" s="17" t="str">
        <f t="shared" si="174"/>
        <v>June</v>
      </c>
      <c r="U1358" s="16">
        <f t="shared" si="175"/>
        <v>41460.038888888892</v>
      </c>
      <c r="V1358" s="17">
        <f t="shared" si="176"/>
        <v>2013</v>
      </c>
      <c r="W1358" s="17" t="str">
        <f t="shared" si="177"/>
        <v>July</v>
      </c>
    </row>
    <row r="1359" spans="1:23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8279</v>
      </c>
      <c r="O1359" t="s">
        <v>8280</v>
      </c>
      <c r="P1359">
        <f t="shared" si="170"/>
        <v>125</v>
      </c>
      <c r="Q1359">
        <f t="shared" si="171"/>
        <v>38.549999999999997</v>
      </c>
      <c r="R1359" s="16">
        <f t="shared" si="172"/>
        <v>41304.962233796294</v>
      </c>
      <c r="S1359" s="18">
        <f t="shared" si="173"/>
        <v>2013</v>
      </c>
      <c r="T1359" s="17" t="str">
        <f t="shared" si="174"/>
        <v>January</v>
      </c>
      <c r="U1359" s="16">
        <f t="shared" si="175"/>
        <v>41334.249305555553</v>
      </c>
      <c r="V1359" s="17">
        <f t="shared" si="176"/>
        <v>2013</v>
      </c>
      <c r="W1359" s="17" t="str">
        <f t="shared" si="177"/>
        <v>March</v>
      </c>
    </row>
    <row r="1360" spans="1:23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8279</v>
      </c>
      <c r="O1360" t="s">
        <v>8280</v>
      </c>
      <c r="P1360">
        <f t="shared" si="170"/>
        <v>112</v>
      </c>
      <c r="Q1360">
        <f t="shared" si="171"/>
        <v>68.37</v>
      </c>
      <c r="R1360" s="16">
        <f t="shared" si="172"/>
        <v>40689.570868055554</v>
      </c>
      <c r="S1360" s="18">
        <f t="shared" si="173"/>
        <v>2011</v>
      </c>
      <c r="T1360" s="17" t="str">
        <f t="shared" si="174"/>
        <v>May</v>
      </c>
      <c r="U1360" s="16">
        <f t="shared" si="175"/>
        <v>40719.570868055554</v>
      </c>
      <c r="V1360" s="17">
        <f t="shared" si="176"/>
        <v>2011</v>
      </c>
      <c r="W1360" s="17" t="str">
        <f t="shared" si="177"/>
        <v>June</v>
      </c>
    </row>
    <row r="1361" spans="1:23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8279</v>
      </c>
      <c r="O1361" t="s">
        <v>8280</v>
      </c>
      <c r="P1361">
        <f t="shared" si="170"/>
        <v>116</v>
      </c>
      <c r="Q1361">
        <f t="shared" si="171"/>
        <v>40.21</v>
      </c>
      <c r="R1361" s="16">
        <f t="shared" si="172"/>
        <v>40668.814699074072</v>
      </c>
      <c r="S1361" s="18">
        <f t="shared" si="173"/>
        <v>2011</v>
      </c>
      <c r="T1361" s="17" t="str">
        <f t="shared" si="174"/>
        <v>May</v>
      </c>
      <c r="U1361" s="16">
        <f t="shared" si="175"/>
        <v>40730.814699074072</v>
      </c>
      <c r="V1361" s="17">
        <f t="shared" si="176"/>
        <v>2011</v>
      </c>
      <c r="W1361" s="17" t="str">
        <f t="shared" si="177"/>
        <v>July</v>
      </c>
    </row>
    <row r="1362" spans="1:23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8279</v>
      </c>
      <c r="O1362" t="s">
        <v>8280</v>
      </c>
      <c r="P1362">
        <f t="shared" si="170"/>
        <v>173</v>
      </c>
      <c r="Q1362">
        <f t="shared" si="171"/>
        <v>32.07</v>
      </c>
      <c r="R1362" s="16">
        <f t="shared" si="172"/>
        <v>41095.900694444441</v>
      </c>
      <c r="S1362" s="18">
        <f t="shared" si="173"/>
        <v>2012</v>
      </c>
      <c r="T1362" s="17" t="str">
        <f t="shared" si="174"/>
        <v>July</v>
      </c>
      <c r="U1362" s="16">
        <f t="shared" si="175"/>
        <v>41123.900694444441</v>
      </c>
      <c r="V1362" s="17">
        <f t="shared" si="176"/>
        <v>2012</v>
      </c>
      <c r="W1362" s="17" t="str">
        <f t="shared" si="177"/>
        <v>August</v>
      </c>
    </row>
    <row r="1363" spans="1:23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8279</v>
      </c>
      <c r="O1363" t="s">
        <v>8280</v>
      </c>
      <c r="P1363">
        <f t="shared" si="170"/>
        <v>126</v>
      </c>
      <c r="Q1363">
        <f t="shared" si="171"/>
        <v>28.63</v>
      </c>
      <c r="R1363" s="16">
        <f t="shared" si="172"/>
        <v>41781.717268518521</v>
      </c>
      <c r="S1363" s="18">
        <f t="shared" si="173"/>
        <v>2014</v>
      </c>
      <c r="T1363" s="17" t="str">
        <f t="shared" si="174"/>
        <v>May</v>
      </c>
      <c r="U1363" s="16">
        <f t="shared" si="175"/>
        <v>41811.717268518521</v>
      </c>
      <c r="V1363" s="17">
        <f t="shared" si="176"/>
        <v>2014</v>
      </c>
      <c r="W1363" s="17" t="str">
        <f t="shared" si="177"/>
        <v>June</v>
      </c>
    </row>
    <row r="1364" spans="1:23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8279</v>
      </c>
      <c r="O1364" t="s">
        <v>8280</v>
      </c>
      <c r="P1364">
        <f t="shared" si="170"/>
        <v>109</v>
      </c>
      <c r="Q1364">
        <f t="shared" si="171"/>
        <v>43.64</v>
      </c>
      <c r="R1364" s="16">
        <f t="shared" si="172"/>
        <v>41464.934386574074</v>
      </c>
      <c r="S1364" s="18">
        <f t="shared" si="173"/>
        <v>2013</v>
      </c>
      <c r="T1364" s="17" t="str">
        <f t="shared" si="174"/>
        <v>July</v>
      </c>
      <c r="U1364" s="16">
        <f t="shared" si="175"/>
        <v>41524.934386574074</v>
      </c>
      <c r="V1364" s="17">
        <f t="shared" si="176"/>
        <v>2013</v>
      </c>
      <c r="W1364" s="17" t="str">
        <f t="shared" si="177"/>
        <v>September</v>
      </c>
    </row>
    <row r="1365" spans="1:23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8279</v>
      </c>
      <c r="O1365" t="s">
        <v>8280</v>
      </c>
      <c r="P1365">
        <f t="shared" si="170"/>
        <v>100</v>
      </c>
      <c r="Q1365">
        <f t="shared" si="171"/>
        <v>40</v>
      </c>
      <c r="R1365" s="16">
        <f t="shared" si="172"/>
        <v>42396.8440625</v>
      </c>
      <c r="S1365" s="18">
        <f t="shared" si="173"/>
        <v>2016</v>
      </c>
      <c r="T1365" s="17" t="str">
        <f t="shared" si="174"/>
        <v>January</v>
      </c>
      <c r="U1365" s="16">
        <f t="shared" si="175"/>
        <v>42415.332638888889</v>
      </c>
      <c r="V1365" s="17">
        <f t="shared" si="176"/>
        <v>2016</v>
      </c>
      <c r="W1365" s="17" t="str">
        <f t="shared" si="177"/>
        <v>February</v>
      </c>
    </row>
    <row r="1366" spans="1:23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8282</v>
      </c>
      <c r="O1366" t="s">
        <v>8283</v>
      </c>
      <c r="P1366">
        <f t="shared" si="170"/>
        <v>119</v>
      </c>
      <c r="Q1366">
        <f t="shared" si="171"/>
        <v>346.04</v>
      </c>
      <c r="R1366" s="16">
        <f t="shared" si="172"/>
        <v>41951.695671296293</v>
      </c>
      <c r="S1366" s="18">
        <f t="shared" si="173"/>
        <v>2014</v>
      </c>
      <c r="T1366" s="17" t="str">
        <f t="shared" si="174"/>
        <v>November</v>
      </c>
      <c r="U1366" s="16">
        <f t="shared" si="175"/>
        <v>42011.6956712963</v>
      </c>
      <c r="V1366" s="17">
        <f t="shared" si="176"/>
        <v>2015</v>
      </c>
      <c r="W1366" s="17" t="str">
        <f t="shared" si="177"/>
        <v>January</v>
      </c>
    </row>
    <row r="1367" spans="1:23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8282</v>
      </c>
      <c r="O1367" t="s">
        <v>8283</v>
      </c>
      <c r="P1367">
        <f t="shared" si="170"/>
        <v>100</v>
      </c>
      <c r="Q1367">
        <f t="shared" si="171"/>
        <v>81.739999999999995</v>
      </c>
      <c r="R1367" s="16">
        <f t="shared" si="172"/>
        <v>42049.733240740738</v>
      </c>
      <c r="S1367" s="18">
        <f t="shared" si="173"/>
        <v>2015</v>
      </c>
      <c r="T1367" s="17" t="str">
        <f t="shared" si="174"/>
        <v>February</v>
      </c>
      <c r="U1367" s="16">
        <f t="shared" si="175"/>
        <v>42079.691574074073</v>
      </c>
      <c r="V1367" s="17">
        <f t="shared" si="176"/>
        <v>2015</v>
      </c>
      <c r="W1367" s="17" t="str">
        <f t="shared" si="177"/>
        <v>March</v>
      </c>
    </row>
    <row r="1368" spans="1:23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8282</v>
      </c>
      <c r="O1368" t="s">
        <v>8283</v>
      </c>
      <c r="P1368">
        <f t="shared" si="170"/>
        <v>126</v>
      </c>
      <c r="Q1368">
        <f t="shared" si="171"/>
        <v>64.540000000000006</v>
      </c>
      <c r="R1368" s="16">
        <f t="shared" si="172"/>
        <v>41924.996099537035</v>
      </c>
      <c r="S1368" s="18">
        <f t="shared" si="173"/>
        <v>2014</v>
      </c>
      <c r="T1368" s="17" t="str">
        <f t="shared" si="174"/>
        <v>October</v>
      </c>
      <c r="U1368" s="16">
        <f t="shared" si="175"/>
        <v>41970.037766203706</v>
      </c>
      <c r="V1368" s="17">
        <f t="shared" si="176"/>
        <v>2014</v>
      </c>
      <c r="W1368" s="17" t="str">
        <f t="shared" si="177"/>
        <v>November</v>
      </c>
    </row>
    <row r="1369" spans="1:23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8282</v>
      </c>
      <c r="O1369" t="s">
        <v>8283</v>
      </c>
      <c r="P1369">
        <f t="shared" si="170"/>
        <v>114</v>
      </c>
      <c r="Q1369">
        <f t="shared" si="171"/>
        <v>63.48</v>
      </c>
      <c r="R1369" s="16">
        <f t="shared" si="172"/>
        <v>42292.002893518518</v>
      </c>
      <c r="S1369" s="18">
        <f t="shared" si="173"/>
        <v>2015</v>
      </c>
      <c r="T1369" s="17" t="str">
        <f t="shared" si="174"/>
        <v>October</v>
      </c>
      <c r="U1369" s="16">
        <f t="shared" si="175"/>
        <v>42322.044560185182</v>
      </c>
      <c r="V1369" s="17">
        <f t="shared" si="176"/>
        <v>2015</v>
      </c>
      <c r="W1369" s="17" t="str">
        <f t="shared" si="177"/>
        <v>November</v>
      </c>
    </row>
    <row r="1370" spans="1:23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8282</v>
      </c>
      <c r="O1370" t="s">
        <v>8283</v>
      </c>
      <c r="P1370">
        <f t="shared" si="170"/>
        <v>111</v>
      </c>
      <c r="Q1370">
        <f t="shared" si="171"/>
        <v>63.62</v>
      </c>
      <c r="R1370" s="16">
        <f t="shared" si="172"/>
        <v>42146.190902777773</v>
      </c>
      <c r="S1370" s="18">
        <f t="shared" si="173"/>
        <v>2015</v>
      </c>
      <c r="T1370" s="17" t="str">
        <f t="shared" si="174"/>
        <v>May</v>
      </c>
      <c r="U1370" s="16">
        <f t="shared" si="175"/>
        <v>42170.190902777773</v>
      </c>
      <c r="V1370" s="17">
        <f t="shared" si="176"/>
        <v>2015</v>
      </c>
      <c r="W1370" s="17" t="str">
        <f t="shared" si="177"/>
        <v>June</v>
      </c>
    </row>
    <row r="1371" spans="1:23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8282</v>
      </c>
      <c r="O1371" t="s">
        <v>8283</v>
      </c>
      <c r="P1371">
        <f t="shared" si="170"/>
        <v>105</v>
      </c>
      <c r="Q1371">
        <f t="shared" si="171"/>
        <v>83.97</v>
      </c>
      <c r="R1371" s="16">
        <f t="shared" si="172"/>
        <v>41710.594282407408</v>
      </c>
      <c r="S1371" s="18">
        <f t="shared" si="173"/>
        <v>2014</v>
      </c>
      <c r="T1371" s="17" t="str">
        <f t="shared" si="174"/>
        <v>March</v>
      </c>
      <c r="U1371" s="16">
        <f t="shared" si="175"/>
        <v>41740.594282407408</v>
      </c>
      <c r="V1371" s="17">
        <f t="shared" si="176"/>
        <v>2014</v>
      </c>
      <c r="W1371" s="17" t="str">
        <f t="shared" si="177"/>
        <v>April</v>
      </c>
    </row>
    <row r="1372" spans="1:23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8282</v>
      </c>
      <c r="O1372" t="s">
        <v>8283</v>
      </c>
      <c r="P1372">
        <f t="shared" si="170"/>
        <v>104</v>
      </c>
      <c r="Q1372">
        <f t="shared" si="171"/>
        <v>77.75</v>
      </c>
      <c r="R1372" s="16">
        <f t="shared" si="172"/>
        <v>41548.00335648148</v>
      </c>
      <c r="S1372" s="18">
        <f t="shared" si="173"/>
        <v>2013</v>
      </c>
      <c r="T1372" s="17" t="str">
        <f t="shared" si="174"/>
        <v>October</v>
      </c>
      <c r="U1372" s="16">
        <f t="shared" si="175"/>
        <v>41563.00335648148</v>
      </c>
      <c r="V1372" s="17">
        <f t="shared" si="176"/>
        <v>2013</v>
      </c>
      <c r="W1372" s="17" t="str">
        <f t="shared" si="177"/>
        <v>October</v>
      </c>
    </row>
    <row r="1373" spans="1:23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8282</v>
      </c>
      <c r="O1373" t="s">
        <v>8283</v>
      </c>
      <c r="P1373">
        <f t="shared" si="170"/>
        <v>107</v>
      </c>
      <c r="Q1373">
        <f t="shared" si="171"/>
        <v>107.07</v>
      </c>
      <c r="R1373" s="16">
        <f t="shared" si="172"/>
        <v>42101.758587962962</v>
      </c>
      <c r="S1373" s="18">
        <f t="shared" si="173"/>
        <v>2015</v>
      </c>
      <c r="T1373" s="17" t="str">
        <f t="shared" si="174"/>
        <v>April</v>
      </c>
      <c r="U1373" s="16">
        <f t="shared" si="175"/>
        <v>42131.758587962962</v>
      </c>
      <c r="V1373" s="17">
        <f t="shared" si="176"/>
        <v>2015</v>
      </c>
      <c r="W1373" s="17" t="str">
        <f t="shared" si="177"/>
        <v>May</v>
      </c>
    </row>
    <row r="1374" spans="1:23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8282</v>
      </c>
      <c r="O1374" t="s">
        <v>8283</v>
      </c>
      <c r="P1374">
        <f t="shared" si="170"/>
        <v>124</v>
      </c>
      <c r="Q1374">
        <f t="shared" si="171"/>
        <v>38.75</v>
      </c>
      <c r="R1374" s="16">
        <f t="shared" si="172"/>
        <v>41072.739953703705</v>
      </c>
      <c r="S1374" s="18">
        <f t="shared" si="173"/>
        <v>2012</v>
      </c>
      <c r="T1374" s="17" t="str">
        <f t="shared" si="174"/>
        <v>June</v>
      </c>
      <c r="U1374" s="16">
        <f t="shared" si="175"/>
        <v>41102.739953703705</v>
      </c>
      <c r="V1374" s="17">
        <f t="shared" si="176"/>
        <v>2012</v>
      </c>
      <c r="W1374" s="17" t="str">
        <f t="shared" si="177"/>
        <v>July</v>
      </c>
    </row>
    <row r="1375" spans="1:23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8282</v>
      </c>
      <c r="O1375" t="s">
        <v>8283</v>
      </c>
      <c r="P1375">
        <f t="shared" si="170"/>
        <v>105</v>
      </c>
      <c r="Q1375">
        <f t="shared" si="171"/>
        <v>201.94</v>
      </c>
      <c r="R1375" s="16">
        <f t="shared" si="172"/>
        <v>42704.95177083333</v>
      </c>
      <c r="S1375" s="18">
        <f t="shared" si="173"/>
        <v>2016</v>
      </c>
      <c r="T1375" s="17" t="str">
        <f t="shared" si="174"/>
        <v>November</v>
      </c>
      <c r="U1375" s="16">
        <f t="shared" si="175"/>
        <v>42734.95177083333</v>
      </c>
      <c r="V1375" s="17">
        <f t="shared" si="176"/>
        <v>2016</v>
      </c>
      <c r="W1375" s="17" t="str">
        <f t="shared" si="177"/>
        <v>December</v>
      </c>
    </row>
    <row r="1376" spans="1:23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8282</v>
      </c>
      <c r="O1376" t="s">
        <v>8283</v>
      </c>
      <c r="P1376">
        <f t="shared" si="170"/>
        <v>189</v>
      </c>
      <c r="Q1376">
        <f t="shared" si="171"/>
        <v>43.06</v>
      </c>
      <c r="R1376" s="16">
        <f t="shared" si="172"/>
        <v>42424.161898148144</v>
      </c>
      <c r="S1376" s="18">
        <f t="shared" si="173"/>
        <v>2016</v>
      </c>
      <c r="T1376" s="17" t="str">
        <f t="shared" si="174"/>
        <v>February</v>
      </c>
      <c r="U1376" s="16">
        <f t="shared" si="175"/>
        <v>42454.12023148148</v>
      </c>
      <c r="V1376" s="17">
        <f t="shared" si="176"/>
        <v>2016</v>
      </c>
      <c r="W1376" s="17" t="str">
        <f t="shared" si="177"/>
        <v>March</v>
      </c>
    </row>
    <row r="1377" spans="1:23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8282</v>
      </c>
      <c r="O1377" t="s">
        <v>8283</v>
      </c>
      <c r="P1377">
        <f t="shared" si="170"/>
        <v>171</v>
      </c>
      <c r="Q1377">
        <f t="shared" si="171"/>
        <v>62.87</v>
      </c>
      <c r="R1377" s="16">
        <f t="shared" si="172"/>
        <v>42720.066192129627</v>
      </c>
      <c r="S1377" s="18">
        <f t="shared" si="173"/>
        <v>2016</v>
      </c>
      <c r="T1377" s="17" t="str">
        <f t="shared" si="174"/>
        <v>December</v>
      </c>
      <c r="U1377" s="16">
        <f t="shared" si="175"/>
        <v>42750.066192129627</v>
      </c>
      <c r="V1377" s="17">
        <f t="shared" si="176"/>
        <v>2017</v>
      </c>
      <c r="W1377" s="17" t="str">
        <f t="shared" si="177"/>
        <v>January</v>
      </c>
    </row>
    <row r="1378" spans="1:23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8282</v>
      </c>
      <c r="O1378" t="s">
        <v>8283</v>
      </c>
      <c r="P1378">
        <f t="shared" si="170"/>
        <v>252</v>
      </c>
      <c r="Q1378">
        <f t="shared" si="171"/>
        <v>55.61</v>
      </c>
      <c r="R1378" s="16">
        <f t="shared" si="172"/>
        <v>42677.669050925921</v>
      </c>
      <c r="S1378" s="18">
        <f t="shared" si="173"/>
        <v>2016</v>
      </c>
      <c r="T1378" s="17" t="str">
        <f t="shared" si="174"/>
        <v>November</v>
      </c>
      <c r="U1378" s="16">
        <f t="shared" si="175"/>
        <v>42707.710717592592</v>
      </c>
      <c r="V1378" s="17">
        <f t="shared" si="176"/>
        <v>2016</v>
      </c>
      <c r="W1378" s="17" t="str">
        <f t="shared" si="177"/>
        <v>December</v>
      </c>
    </row>
    <row r="1379" spans="1:23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8282</v>
      </c>
      <c r="O1379" t="s">
        <v>8283</v>
      </c>
      <c r="P1379">
        <f t="shared" si="170"/>
        <v>116</v>
      </c>
      <c r="Q1379">
        <f t="shared" si="171"/>
        <v>48.71</v>
      </c>
      <c r="R1379" s="16">
        <f t="shared" si="172"/>
        <v>42747.219560185185</v>
      </c>
      <c r="S1379" s="18">
        <f t="shared" si="173"/>
        <v>2017</v>
      </c>
      <c r="T1379" s="17" t="str">
        <f t="shared" si="174"/>
        <v>January</v>
      </c>
      <c r="U1379" s="16">
        <f t="shared" si="175"/>
        <v>42769.174305555556</v>
      </c>
      <c r="V1379" s="17">
        <f t="shared" si="176"/>
        <v>2017</v>
      </c>
      <c r="W1379" s="17" t="str">
        <f t="shared" si="177"/>
        <v>February</v>
      </c>
    </row>
    <row r="1380" spans="1:23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8282</v>
      </c>
      <c r="O1380" t="s">
        <v>8283</v>
      </c>
      <c r="P1380">
        <f t="shared" si="170"/>
        <v>203</v>
      </c>
      <c r="Q1380">
        <f t="shared" si="171"/>
        <v>30.58</v>
      </c>
      <c r="R1380" s="16">
        <f t="shared" si="172"/>
        <v>42568.759374999994</v>
      </c>
      <c r="S1380" s="18">
        <f t="shared" si="173"/>
        <v>2016</v>
      </c>
      <c r="T1380" s="17" t="str">
        <f t="shared" si="174"/>
        <v>July</v>
      </c>
      <c r="U1380" s="16">
        <f t="shared" si="175"/>
        <v>42583.759374999994</v>
      </c>
      <c r="V1380" s="17">
        <f t="shared" si="176"/>
        <v>2016</v>
      </c>
      <c r="W1380" s="17" t="str">
        <f t="shared" si="177"/>
        <v>August</v>
      </c>
    </row>
    <row r="1381" spans="1:23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8282</v>
      </c>
      <c r="O1381" t="s">
        <v>8283</v>
      </c>
      <c r="P1381">
        <f t="shared" si="170"/>
        <v>112</v>
      </c>
      <c r="Q1381">
        <f t="shared" si="171"/>
        <v>73.91</v>
      </c>
      <c r="R1381" s="16">
        <f t="shared" si="172"/>
        <v>42130.491620370376</v>
      </c>
      <c r="S1381" s="18">
        <f t="shared" si="173"/>
        <v>2015</v>
      </c>
      <c r="T1381" s="17" t="str">
        <f t="shared" si="174"/>
        <v>May</v>
      </c>
      <c r="U1381" s="16">
        <f t="shared" si="175"/>
        <v>42160.491620370376</v>
      </c>
      <c r="V1381" s="17">
        <f t="shared" si="176"/>
        <v>2015</v>
      </c>
      <c r="W1381" s="17" t="str">
        <f t="shared" si="177"/>
        <v>June</v>
      </c>
    </row>
    <row r="1382" spans="1:23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8282</v>
      </c>
      <c r="O1382" t="s">
        <v>8283</v>
      </c>
      <c r="P1382">
        <f t="shared" si="170"/>
        <v>424</v>
      </c>
      <c r="Q1382">
        <f t="shared" si="171"/>
        <v>21.2</v>
      </c>
      <c r="R1382" s="16">
        <f t="shared" si="172"/>
        <v>42141.762800925921</v>
      </c>
      <c r="S1382" s="18">
        <f t="shared" si="173"/>
        <v>2015</v>
      </c>
      <c r="T1382" s="17" t="str">
        <f t="shared" si="174"/>
        <v>May</v>
      </c>
      <c r="U1382" s="16">
        <f t="shared" si="175"/>
        <v>42164.083333333328</v>
      </c>
      <c r="V1382" s="17">
        <f t="shared" si="176"/>
        <v>2015</v>
      </c>
      <c r="W1382" s="17" t="str">
        <f t="shared" si="177"/>
        <v>June</v>
      </c>
    </row>
    <row r="1383" spans="1:23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8282</v>
      </c>
      <c r="O1383" t="s">
        <v>8283</v>
      </c>
      <c r="P1383">
        <f t="shared" si="170"/>
        <v>107</v>
      </c>
      <c r="Q1383">
        <f t="shared" si="171"/>
        <v>73.36</v>
      </c>
      <c r="R1383" s="16">
        <f t="shared" si="172"/>
        <v>42703.214409722219</v>
      </c>
      <c r="S1383" s="18">
        <f t="shared" si="173"/>
        <v>2016</v>
      </c>
      <c r="T1383" s="17" t="str">
        <f t="shared" si="174"/>
        <v>November</v>
      </c>
      <c r="U1383" s="16">
        <f t="shared" si="175"/>
        <v>42733.214409722219</v>
      </c>
      <c r="V1383" s="17">
        <f t="shared" si="176"/>
        <v>2016</v>
      </c>
      <c r="W1383" s="17" t="str">
        <f t="shared" si="177"/>
        <v>December</v>
      </c>
    </row>
    <row r="1384" spans="1:23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8282</v>
      </c>
      <c r="O1384" t="s">
        <v>8283</v>
      </c>
      <c r="P1384">
        <f t="shared" si="170"/>
        <v>104</v>
      </c>
      <c r="Q1384">
        <f t="shared" si="171"/>
        <v>56.41</v>
      </c>
      <c r="R1384" s="16">
        <f t="shared" si="172"/>
        <v>41370.800185185188</v>
      </c>
      <c r="S1384" s="18">
        <f t="shared" si="173"/>
        <v>2013</v>
      </c>
      <c r="T1384" s="17" t="str">
        <f t="shared" si="174"/>
        <v>April</v>
      </c>
      <c r="U1384" s="16">
        <f t="shared" si="175"/>
        <v>41400.800185185188</v>
      </c>
      <c r="V1384" s="17">
        <f t="shared" si="176"/>
        <v>2013</v>
      </c>
      <c r="W1384" s="17" t="str">
        <f t="shared" si="177"/>
        <v>May</v>
      </c>
    </row>
    <row r="1385" spans="1:23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8282</v>
      </c>
      <c r="O1385" t="s">
        <v>8283</v>
      </c>
      <c r="P1385">
        <f t="shared" si="170"/>
        <v>212</v>
      </c>
      <c r="Q1385">
        <f t="shared" si="171"/>
        <v>50.25</v>
      </c>
      <c r="R1385" s="16">
        <f t="shared" si="172"/>
        <v>42707.074976851851</v>
      </c>
      <c r="S1385" s="18">
        <f t="shared" si="173"/>
        <v>2016</v>
      </c>
      <c r="T1385" s="17" t="str">
        <f t="shared" si="174"/>
        <v>December</v>
      </c>
      <c r="U1385" s="16">
        <f t="shared" si="175"/>
        <v>42727.074976851851</v>
      </c>
      <c r="V1385" s="17">
        <f t="shared" si="176"/>
        <v>2016</v>
      </c>
      <c r="W1385" s="17" t="str">
        <f t="shared" si="177"/>
        <v>December</v>
      </c>
    </row>
    <row r="1386" spans="1:23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8282</v>
      </c>
      <c r="O1386" t="s">
        <v>8283</v>
      </c>
      <c r="P1386">
        <f t="shared" si="170"/>
        <v>124</v>
      </c>
      <c r="Q1386">
        <f t="shared" si="171"/>
        <v>68.94</v>
      </c>
      <c r="R1386" s="16">
        <f t="shared" si="172"/>
        <v>42160.735208333332</v>
      </c>
      <c r="S1386" s="18">
        <f t="shared" si="173"/>
        <v>2015</v>
      </c>
      <c r="T1386" s="17" t="str">
        <f t="shared" si="174"/>
        <v>June</v>
      </c>
      <c r="U1386" s="16">
        <f t="shared" si="175"/>
        <v>42190.735208333332</v>
      </c>
      <c r="V1386" s="17">
        <f t="shared" si="176"/>
        <v>2015</v>
      </c>
      <c r="W1386" s="17" t="str">
        <f t="shared" si="177"/>
        <v>July</v>
      </c>
    </row>
    <row r="1387" spans="1:23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8282</v>
      </c>
      <c r="O1387" t="s">
        <v>8283</v>
      </c>
      <c r="P1387">
        <f t="shared" si="170"/>
        <v>110</v>
      </c>
      <c r="Q1387">
        <f t="shared" si="171"/>
        <v>65.91</v>
      </c>
      <c r="R1387" s="16">
        <f t="shared" si="172"/>
        <v>42433.688900462963</v>
      </c>
      <c r="S1387" s="18">
        <f t="shared" si="173"/>
        <v>2016</v>
      </c>
      <c r="T1387" s="17" t="str">
        <f t="shared" si="174"/>
        <v>March</v>
      </c>
      <c r="U1387" s="16">
        <f t="shared" si="175"/>
        <v>42489.507638888885</v>
      </c>
      <c r="V1387" s="17">
        <f t="shared" si="176"/>
        <v>2016</v>
      </c>
      <c r="W1387" s="17" t="str">
        <f t="shared" si="177"/>
        <v>April</v>
      </c>
    </row>
    <row r="1388" spans="1:23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8282</v>
      </c>
      <c r="O1388" t="s">
        <v>8283</v>
      </c>
      <c r="P1388">
        <f t="shared" si="170"/>
        <v>219</v>
      </c>
      <c r="Q1388">
        <f t="shared" si="171"/>
        <v>62.5</v>
      </c>
      <c r="R1388" s="16">
        <f t="shared" si="172"/>
        <v>42184.646863425922</v>
      </c>
      <c r="S1388" s="18">
        <f t="shared" si="173"/>
        <v>2015</v>
      </c>
      <c r="T1388" s="17" t="str">
        <f t="shared" si="174"/>
        <v>June</v>
      </c>
      <c r="U1388" s="16">
        <f t="shared" si="175"/>
        <v>42214.646863425922</v>
      </c>
      <c r="V1388" s="17">
        <f t="shared" si="176"/>
        <v>2015</v>
      </c>
      <c r="W1388" s="17" t="str">
        <f t="shared" si="177"/>
        <v>July</v>
      </c>
    </row>
    <row r="1389" spans="1:23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8282</v>
      </c>
      <c r="O1389" t="s">
        <v>8283</v>
      </c>
      <c r="P1389">
        <f t="shared" si="170"/>
        <v>137</v>
      </c>
      <c r="Q1389">
        <f t="shared" si="171"/>
        <v>70.06</v>
      </c>
      <c r="R1389" s="16">
        <f t="shared" si="172"/>
        <v>42126.92123842593</v>
      </c>
      <c r="S1389" s="18">
        <f t="shared" si="173"/>
        <v>2015</v>
      </c>
      <c r="T1389" s="17" t="str">
        <f t="shared" si="174"/>
        <v>May</v>
      </c>
      <c r="U1389" s="16">
        <f t="shared" si="175"/>
        <v>42158.1875</v>
      </c>
      <c r="V1389" s="17">
        <f t="shared" si="176"/>
        <v>2015</v>
      </c>
      <c r="W1389" s="17" t="str">
        <f t="shared" si="177"/>
        <v>June</v>
      </c>
    </row>
    <row r="1390" spans="1:23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8282</v>
      </c>
      <c r="O1390" t="s">
        <v>8283</v>
      </c>
      <c r="P1390">
        <f t="shared" si="170"/>
        <v>135</v>
      </c>
      <c r="Q1390">
        <f t="shared" si="171"/>
        <v>60.18</v>
      </c>
      <c r="R1390" s="16">
        <f t="shared" si="172"/>
        <v>42634.614780092597</v>
      </c>
      <c r="S1390" s="18">
        <f t="shared" si="173"/>
        <v>2016</v>
      </c>
      <c r="T1390" s="17" t="str">
        <f t="shared" si="174"/>
        <v>September</v>
      </c>
      <c r="U1390" s="16">
        <f t="shared" si="175"/>
        <v>42660.676388888889</v>
      </c>
      <c r="V1390" s="17">
        <f t="shared" si="176"/>
        <v>2016</v>
      </c>
      <c r="W1390" s="17" t="str">
        <f t="shared" si="177"/>
        <v>October</v>
      </c>
    </row>
    <row r="1391" spans="1:23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8282</v>
      </c>
      <c r="O1391" t="s">
        <v>8283</v>
      </c>
      <c r="P1391">
        <f t="shared" si="170"/>
        <v>145</v>
      </c>
      <c r="Q1391">
        <f t="shared" si="171"/>
        <v>21.38</v>
      </c>
      <c r="R1391" s="16">
        <f t="shared" si="172"/>
        <v>42565.480983796297</v>
      </c>
      <c r="S1391" s="18">
        <f t="shared" si="173"/>
        <v>2016</v>
      </c>
      <c r="T1391" s="17" t="str">
        <f t="shared" si="174"/>
        <v>July</v>
      </c>
      <c r="U1391" s="16">
        <f t="shared" si="175"/>
        <v>42595.480983796297</v>
      </c>
      <c r="V1391" s="17">
        <f t="shared" si="176"/>
        <v>2016</v>
      </c>
      <c r="W1391" s="17" t="str">
        <f t="shared" si="177"/>
        <v>August</v>
      </c>
    </row>
    <row r="1392" spans="1:23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8282</v>
      </c>
      <c r="O1392" t="s">
        <v>8283</v>
      </c>
      <c r="P1392">
        <f t="shared" si="170"/>
        <v>109</v>
      </c>
      <c r="Q1392">
        <f t="shared" si="171"/>
        <v>160.79</v>
      </c>
      <c r="R1392" s="16">
        <f t="shared" si="172"/>
        <v>42087.803310185183</v>
      </c>
      <c r="S1392" s="18">
        <f t="shared" si="173"/>
        <v>2015</v>
      </c>
      <c r="T1392" s="17" t="str">
        <f t="shared" si="174"/>
        <v>March</v>
      </c>
      <c r="U1392" s="16">
        <f t="shared" si="175"/>
        <v>42121.716666666667</v>
      </c>
      <c r="V1392" s="17">
        <f t="shared" si="176"/>
        <v>2015</v>
      </c>
      <c r="W1392" s="17" t="str">
        <f t="shared" si="177"/>
        <v>April</v>
      </c>
    </row>
    <row r="1393" spans="1:23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8282</v>
      </c>
      <c r="O1393" t="s">
        <v>8283</v>
      </c>
      <c r="P1393">
        <f t="shared" si="170"/>
        <v>110</v>
      </c>
      <c r="Q1393">
        <f t="shared" si="171"/>
        <v>42.38</v>
      </c>
      <c r="R1393" s="16">
        <f t="shared" si="172"/>
        <v>42193.650671296295</v>
      </c>
      <c r="S1393" s="18">
        <f t="shared" si="173"/>
        <v>2015</v>
      </c>
      <c r="T1393" s="17" t="str">
        <f t="shared" si="174"/>
        <v>July</v>
      </c>
      <c r="U1393" s="16">
        <f t="shared" si="175"/>
        <v>42238.207638888889</v>
      </c>
      <c r="V1393" s="17">
        <f t="shared" si="176"/>
        <v>2015</v>
      </c>
      <c r="W1393" s="17" t="str">
        <f t="shared" si="177"/>
        <v>August</v>
      </c>
    </row>
    <row r="1394" spans="1:23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8282</v>
      </c>
      <c r="O1394" t="s">
        <v>8283</v>
      </c>
      <c r="P1394">
        <f t="shared" si="170"/>
        <v>114</v>
      </c>
      <c r="Q1394">
        <f t="shared" si="171"/>
        <v>27.32</v>
      </c>
      <c r="R1394" s="16">
        <f t="shared" si="172"/>
        <v>42401.154930555553</v>
      </c>
      <c r="S1394" s="18">
        <f t="shared" si="173"/>
        <v>2016</v>
      </c>
      <c r="T1394" s="17" t="str">
        <f t="shared" si="174"/>
        <v>February</v>
      </c>
      <c r="U1394" s="16">
        <f t="shared" si="175"/>
        <v>42432.154930555553</v>
      </c>
      <c r="V1394" s="17">
        <f t="shared" si="176"/>
        <v>2016</v>
      </c>
      <c r="W1394" s="17" t="str">
        <f t="shared" si="177"/>
        <v>March</v>
      </c>
    </row>
    <row r="1395" spans="1:23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8282</v>
      </c>
      <c r="O1395" t="s">
        <v>8283</v>
      </c>
      <c r="P1395">
        <f t="shared" si="170"/>
        <v>102</v>
      </c>
      <c r="Q1395">
        <f t="shared" si="171"/>
        <v>196.83</v>
      </c>
      <c r="R1395" s="16">
        <f t="shared" si="172"/>
        <v>42553.681979166664</v>
      </c>
      <c r="S1395" s="18">
        <f t="shared" si="173"/>
        <v>2016</v>
      </c>
      <c r="T1395" s="17" t="str">
        <f t="shared" si="174"/>
        <v>July</v>
      </c>
      <c r="U1395" s="16">
        <f t="shared" si="175"/>
        <v>42583.681979166664</v>
      </c>
      <c r="V1395" s="17">
        <f t="shared" si="176"/>
        <v>2016</v>
      </c>
      <c r="W1395" s="17" t="str">
        <f t="shared" si="177"/>
        <v>August</v>
      </c>
    </row>
    <row r="1396" spans="1:23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8282</v>
      </c>
      <c r="O1396" t="s">
        <v>8283</v>
      </c>
      <c r="P1396">
        <f t="shared" si="170"/>
        <v>122</v>
      </c>
      <c r="Q1396">
        <f t="shared" si="171"/>
        <v>53.88</v>
      </c>
      <c r="R1396" s="16">
        <f t="shared" si="172"/>
        <v>42752.144976851851</v>
      </c>
      <c r="S1396" s="18">
        <f t="shared" si="173"/>
        <v>2017</v>
      </c>
      <c r="T1396" s="17" t="str">
        <f t="shared" si="174"/>
        <v>January</v>
      </c>
      <c r="U1396" s="16">
        <f t="shared" si="175"/>
        <v>42795.125</v>
      </c>
      <c r="V1396" s="17">
        <f t="shared" si="176"/>
        <v>2017</v>
      </c>
      <c r="W1396" s="17" t="str">
        <f t="shared" si="177"/>
        <v>March</v>
      </c>
    </row>
    <row r="1397" spans="1:23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8282</v>
      </c>
      <c r="O1397" t="s">
        <v>8283</v>
      </c>
      <c r="P1397">
        <f t="shared" si="170"/>
        <v>112</v>
      </c>
      <c r="Q1397">
        <f t="shared" si="171"/>
        <v>47.76</v>
      </c>
      <c r="R1397" s="16">
        <f t="shared" si="172"/>
        <v>42719.90834490741</v>
      </c>
      <c r="S1397" s="18">
        <f t="shared" si="173"/>
        <v>2016</v>
      </c>
      <c r="T1397" s="17" t="str">
        <f t="shared" si="174"/>
        <v>December</v>
      </c>
      <c r="U1397" s="16">
        <f t="shared" si="175"/>
        <v>42749.90834490741</v>
      </c>
      <c r="V1397" s="17">
        <f t="shared" si="176"/>
        <v>2017</v>
      </c>
      <c r="W1397" s="17" t="str">
        <f t="shared" si="177"/>
        <v>January</v>
      </c>
    </row>
    <row r="1398" spans="1:23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8282</v>
      </c>
      <c r="O1398" t="s">
        <v>8283</v>
      </c>
      <c r="P1398">
        <f t="shared" si="170"/>
        <v>107</v>
      </c>
      <c r="Q1398">
        <f t="shared" si="171"/>
        <v>88.19</v>
      </c>
      <c r="R1398" s="16">
        <f t="shared" si="172"/>
        <v>42018.99863425926</v>
      </c>
      <c r="S1398" s="18">
        <f t="shared" si="173"/>
        <v>2015</v>
      </c>
      <c r="T1398" s="17" t="str">
        <f t="shared" si="174"/>
        <v>January</v>
      </c>
      <c r="U1398" s="16">
        <f t="shared" si="175"/>
        <v>42048.99863425926</v>
      </c>
      <c r="V1398" s="17">
        <f t="shared" si="176"/>
        <v>2015</v>
      </c>
      <c r="W1398" s="17" t="str">
        <f t="shared" si="177"/>
        <v>February</v>
      </c>
    </row>
    <row r="1399" spans="1:23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8282</v>
      </c>
      <c r="O1399" t="s">
        <v>8283</v>
      </c>
      <c r="P1399">
        <f t="shared" si="170"/>
        <v>114</v>
      </c>
      <c r="Q1399">
        <f t="shared" si="171"/>
        <v>72.06</v>
      </c>
      <c r="R1399" s="16">
        <f t="shared" si="172"/>
        <v>42640.917939814812</v>
      </c>
      <c r="S1399" s="18">
        <f t="shared" si="173"/>
        <v>2016</v>
      </c>
      <c r="T1399" s="17" t="str">
        <f t="shared" si="174"/>
        <v>September</v>
      </c>
      <c r="U1399" s="16">
        <f t="shared" si="175"/>
        <v>42670.888194444444</v>
      </c>
      <c r="V1399" s="17">
        <f t="shared" si="176"/>
        <v>2016</v>
      </c>
      <c r="W1399" s="17" t="str">
        <f t="shared" si="177"/>
        <v>October</v>
      </c>
    </row>
    <row r="1400" spans="1:23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8282</v>
      </c>
      <c r="O1400" t="s">
        <v>8283</v>
      </c>
      <c r="P1400">
        <f t="shared" si="170"/>
        <v>110</v>
      </c>
      <c r="Q1400">
        <f t="shared" si="171"/>
        <v>74.25</v>
      </c>
      <c r="R1400" s="16">
        <f t="shared" si="172"/>
        <v>42526.874236111107</v>
      </c>
      <c r="S1400" s="18">
        <f t="shared" si="173"/>
        <v>2016</v>
      </c>
      <c r="T1400" s="17" t="str">
        <f t="shared" si="174"/>
        <v>June</v>
      </c>
      <c r="U1400" s="16">
        <f t="shared" si="175"/>
        <v>42556.874236111107</v>
      </c>
      <c r="V1400" s="17">
        <f t="shared" si="176"/>
        <v>2016</v>
      </c>
      <c r="W1400" s="17" t="str">
        <f t="shared" si="177"/>
        <v>July</v>
      </c>
    </row>
    <row r="1401" spans="1:23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8282</v>
      </c>
      <c r="O1401" t="s">
        <v>8283</v>
      </c>
      <c r="P1401">
        <f t="shared" si="170"/>
        <v>126</v>
      </c>
      <c r="Q1401">
        <f t="shared" si="171"/>
        <v>61.7</v>
      </c>
      <c r="R1401" s="16">
        <f t="shared" si="172"/>
        <v>41889.004317129627</v>
      </c>
      <c r="S1401" s="18">
        <f t="shared" si="173"/>
        <v>2014</v>
      </c>
      <c r="T1401" s="17" t="str">
        <f t="shared" si="174"/>
        <v>September</v>
      </c>
      <c r="U1401" s="16">
        <f t="shared" si="175"/>
        <v>41919.004317129627</v>
      </c>
      <c r="V1401" s="17">
        <f t="shared" si="176"/>
        <v>2014</v>
      </c>
      <c r="W1401" s="17" t="str">
        <f t="shared" si="177"/>
        <v>October</v>
      </c>
    </row>
    <row r="1402" spans="1:23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8282</v>
      </c>
      <c r="O1402" t="s">
        <v>8283</v>
      </c>
      <c r="P1402">
        <f t="shared" si="170"/>
        <v>167</v>
      </c>
      <c r="Q1402">
        <f t="shared" si="171"/>
        <v>17.239999999999998</v>
      </c>
      <c r="R1402" s="16">
        <f t="shared" si="172"/>
        <v>42498.341122685189</v>
      </c>
      <c r="S1402" s="18">
        <f t="shared" si="173"/>
        <v>2016</v>
      </c>
      <c r="T1402" s="17" t="str">
        <f t="shared" si="174"/>
        <v>May</v>
      </c>
      <c r="U1402" s="16">
        <f t="shared" si="175"/>
        <v>42533.229166666672</v>
      </c>
      <c r="V1402" s="17">
        <f t="shared" si="176"/>
        <v>2016</v>
      </c>
      <c r="W1402" s="17" t="str">
        <f t="shared" si="177"/>
        <v>June</v>
      </c>
    </row>
    <row r="1403" spans="1:23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8282</v>
      </c>
      <c r="O1403" t="s">
        <v>8283</v>
      </c>
      <c r="P1403">
        <f t="shared" si="170"/>
        <v>497</v>
      </c>
      <c r="Q1403">
        <f t="shared" si="171"/>
        <v>51.72</v>
      </c>
      <c r="R1403" s="16">
        <f t="shared" si="172"/>
        <v>41399.99622685185</v>
      </c>
      <c r="S1403" s="18">
        <f t="shared" si="173"/>
        <v>2013</v>
      </c>
      <c r="T1403" s="17" t="str">
        <f t="shared" si="174"/>
        <v>May</v>
      </c>
      <c r="U1403" s="16">
        <f t="shared" si="175"/>
        <v>41420.99622685185</v>
      </c>
      <c r="V1403" s="17">
        <f t="shared" si="176"/>
        <v>2013</v>
      </c>
      <c r="W1403" s="17" t="str">
        <f t="shared" si="177"/>
        <v>May</v>
      </c>
    </row>
    <row r="1404" spans="1:23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8282</v>
      </c>
      <c r="O1404" t="s">
        <v>8283</v>
      </c>
      <c r="P1404">
        <f t="shared" si="170"/>
        <v>109</v>
      </c>
      <c r="Q1404">
        <f t="shared" si="171"/>
        <v>24.15</v>
      </c>
      <c r="R1404" s="16">
        <f t="shared" si="172"/>
        <v>42065.053368055553</v>
      </c>
      <c r="S1404" s="18">
        <f t="shared" si="173"/>
        <v>2015</v>
      </c>
      <c r="T1404" s="17" t="str">
        <f t="shared" si="174"/>
        <v>March</v>
      </c>
      <c r="U1404" s="16">
        <f t="shared" si="175"/>
        <v>42125.011701388896</v>
      </c>
      <c r="V1404" s="17">
        <f t="shared" si="176"/>
        <v>2015</v>
      </c>
      <c r="W1404" s="17" t="str">
        <f t="shared" si="177"/>
        <v>May</v>
      </c>
    </row>
    <row r="1405" spans="1:23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8282</v>
      </c>
      <c r="O1405" t="s">
        <v>8283</v>
      </c>
      <c r="P1405">
        <f t="shared" si="170"/>
        <v>103</v>
      </c>
      <c r="Q1405">
        <f t="shared" si="171"/>
        <v>62.17</v>
      </c>
      <c r="R1405" s="16">
        <f t="shared" si="172"/>
        <v>41451.062905092593</v>
      </c>
      <c r="S1405" s="18">
        <f t="shared" si="173"/>
        <v>2013</v>
      </c>
      <c r="T1405" s="17" t="str">
        <f t="shared" si="174"/>
        <v>June</v>
      </c>
      <c r="U1405" s="16">
        <f t="shared" si="175"/>
        <v>41481.062905092593</v>
      </c>
      <c r="V1405" s="17">
        <f t="shared" si="176"/>
        <v>2013</v>
      </c>
      <c r="W1405" s="17" t="str">
        <f t="shared" si="177"/>
        <v>July</v>
      </c>
    </row>
    <row r="1406" spans="1:23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8279</v>
      </c>
      <c r="O1406" t="s">
        <v>8298</v>
      </c>
      <c r="P1406">
        <f t="shared" si="170"/>
        <v>2</v>
      </c>
      <c r="Q1406">
        <f t="shared" si="171"/>
        <v>48.2</v>
      </c>
      <c r="R1406" s="16">
        <f t="shared" si="172"/>
        <v>42032.510243055556</v>
      </c>
      <c r="S1406" s="18">
        <f t="shared" si="173"/>
        <v>2015</v>
      </c>
      <c r="T1406" s="17" t="str">
        <f t="shared" si="174"/>
        <v>January</v>
      </c>
      <c r="U1406" s="16">
        <f t="shared" si="175"/>
        <v>42057.510243055556</v>
      </c>
      <c r="V1406" s="17">
        <f t="shared" si="176"/>
        <v>2015</v>
      </c>
      <c r="W1406" s="17" t="str">
        <f t="shared" si="177"/>
        <v>February</v>
      </c>
    </row>
    <row r="1407" spans="1:23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8279</v>
      </c>
      <c r="O1407" t="s">
        <v>8298</v>
      </c>
      <c r="P1407">
        <f t="shared" si="170"/>
        <v>0</v>
      </c>
      <c r="Q1407">
        <f t="shared" si="171"/>
        <v>6.18</v>
      </c>
      <c r="R1407" s="16">
        <f t="shared" si="172"/>
        <v>41941.680567129632</v>
      </c>
      <c r="S1407" s="18">
        <f t="shared" si="173"/>
        <v>2014</v>
      </c>
      <c r="T1407" s="17" t="str">
        <f t="shared" si="174"/>
        <v>October</v>
      </c>
      <c r="U1407" s="16">
        <f t="shared" si="175"/>
        <v>41971.722233796296</v>
      </c>
      <c r="V1407" s="17">
        <f t="shared" si="176"/>
        <v>2014</v>
      </c>
      <c r="W1407" s="17" t="str">
        <f t="shared" si="177"/>
        <v>November</v>
      </c>
    </row>
    <row r="1408" spans="1:23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8279</v>
      </c>
      <c r="O1408" t="s">
        <v>8298</v>
      </c>
      <c r="P1408">
        <f t="shared" si="170"/>
        <v>0</v>
      </c>
      <c r="Q1408">
        <f t="shared" si="171"/>
        <v>5</v>
      </c>
      <c r="R1408" s="16">
        <f t="shared" si="172"/>
        <v>42297.432951388888</v>
      </c>
      <c r="S1408" s="18">
        <f t="shared" si="173"/>
        <v>2015</v>
      </c>
      <c r="T1408" s="17" t="str">
        <f t="shared" si="174"/>
        <v>October</v>
      </c>
      <c r="U1408" s="16">
        <f t="shared" si="175"/>
        <v>42350.416666666672</v>
      </c>
      <c r="V1408" s="17">
        <f t="shared" si="176"/>
        <v>2015</v>
      </c>
      <c r="W1408" s="17" t="str">
        <f t="shared" si="177"/>
        <v>December</v>
      </c>
    </row>
    <row r="1409" spans="1:23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8279</v>
      </c>
      <c r="O1409" t="s">
        <v>8298</v>
      </c>
      <c r="P1409">
        <f t="shared" si="170"/>
        <v>1</v>
      </c>
      <c r="Q1409">
        <f t="shared" si="171"/>
        <v>7.5</v>
      </c>
      <c r="R1409" s="16">
        <f t="shared" si="172"/>
        <v>41838.536782407406</v>
      </c>
      <c r="S1409" s="18">
        <f t="shared" si="173"/>
        <v>2014</v>
      </c>
      <c r="T1409" s="17" t="str">
        <f t="shared" si="174"/>
        <v>July</v>
      </c>
      <c r="U1409" s="16">
        <f t="shared" si="175"/>
        <v>41863.536782407406</v>
      </c>
      <c r="V1409" s="17">
        <f t="shared" si="176"/>
        <v>2014</v>
      </c>
      <c r="W1409" s="17" t="str">
        <f t="shared" si="177"/>
        <v>August</v>
      </c>
    </row>
    <row r="1410" spans="1:23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8279</v>
      </c>
      <c r="O1410" t="s">
        <v>8298</v>
      </c>
      <c r="P1410">
        <f t="shared" si="170"/>
        <v>7</v>
      </c>
      <c r="Q1410">
        <f t="shared" si="171"/>
        <v>12</v>
      </c>
      <c r="R1410" s="16">
        <f t="shared" si="172"/>
        <v>42291.872175925921</v>
      </c>
      <c r="S1410" s="18">
        <f t="shared" si="173"/>
        <v>2015</v>
      </c>
      <c r="T1410" s="17" t="str">
        <f t="shared" si="174"/>
        <v>October</v>
      </c>
      <c r="U1410" s="16">
        <f t="shared" si="175"/>
        <v>42321.913842592592</v>
      </c>
      <c r="V1410" s="17">
        <f t="shared" si="176"/>
        <v>2015</v>
      </c>
      <c r="W1410" s="17" t="str">
        <f t="shared" si="177"/>
        <v>November</v>
      </c>
    </row>
    <row r="1411" spans="1:23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8279</v>
      </c>
      <c r="O1411" t="s">
        <v>8298</v>
      </c>
      <c r="P1411">
        <f t="shared" ref="P1411:P1474" si="178">ROUND(E1411/D1411*100,0)</f>
        <v>0</v>
      </c>
      <c r="Q1411" t="e">
        <f t="shared" ref="Q1411:Q1474" si="179">ROUND(E1411/L1411,2)</f>
        <v>#DIV/0!</v>
      </c>
      <c r="R1411" s="16">
        <f t="shared" ref="R1411:R1474" si="180">(((J1411/60)/60)/24)+DATE(1970,1,1)</f>
        <v>41945.133506944447</v>
      </c>
      <c r="S1411" s="18">
        <f t="shared" ref="S1411:S1474" si="181">YEAR(R1411)</f>
        <v>2014</v>
      </c>
      <c r="T1411" s="17" t="str">
        <f t="shared" ref="T1411:T1474" si="182">TEXT(R1411,"mmmm")</f>
        <v>November</v>
      </c>
      <c r="U1411" s="16">
        <f t="shared" ref="U1411:U1474" si="183">(((I1411/60)/60)/24)+DATE(1970,1,1)</f>
        <v>42005.175173611111</v>
      </c>
      <c r="V1411" s="17">
        <f t="shared" ref="V1411:V1474" si="184">YEAR(U1411)</f>
        <v>2015</v>
      </c>
      <c r="W1411" s="17" t="str">
        <f t="shared" ref="W1411:W1474" si="185">TEXT(U1411,"mmmm")</f>
        <v>January</v>
      </c>
    </row>
    <row r="1412" spans="1:23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8279</v>
      </c>
      <c r="O1412" t="s">
        <v>8298</v>
      </c>
      <c r="P1412">
        <f t="shared" si="178"/>
        <v>0</v>
      </c>
      <c r="Q1412">
        <f t="shared" si="179"/>
        <v>1</v>
      </c>
      <c r="R1412" s="16">
        <f t="shared" si="180"/>
        <v>42479.318518518514</v>
      </c>
      <c r="S1412" s="18">
        <f t="shared" si="181"/>
        <v>2016</v>
      </c>
      <c r="T1412" s="17" t="str">
        <f t="shared" si="182"/>
        <v>April</v>
      </c>
      <c r="U1412" s="16">
        <f t="shared" si="183"/>
        <v>42524.318518518514</v>
      </c>
      <c r="V1412" s="17">
        <f t="shared" si="184"/>
        <v>2016</v>
      </c>
      <c r="W1412" s="17" t="str">
        <f t="shared" si="185"/>
        <v>June</v>
      </c>
    </row>
    <row r="1413" spans="1:23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8279</v>
      </c>
      <c r="O1413" t="s">
        <v>8298</v>
      </c>
      <c r="P1413">
        <f t="shared" si="178"/>
        <v>0</v>
      </c>
      <c r="Q1413">
        <f t="shared" si="179"/>
        <v>2.33</v>
      </c>
      <c r="R1413" s="16">
        <f t="shared" si="180"/>
        <v>42013.059027777781</v>
      </c>
      <c r="S1413" s="18">
        <f t="shared" si="181"/>
        <v>2015</v>
      </c>
      <c r="T1413" s="17" t="str">
        <f t="shared" si="182"/>
        <v>January</v>
      </c>
      <c r="U1413" s="16">
        <f t="shared" si="183"/>
        <v>42041.059027777781</v>
      </c>
      <c r="V1413" s="17">
        <f t="shared" si="184"/>
        <v>2015</v>
      </c>
      <c r="W1413" s="17" t="str">
        <f t="shared" si="185"/>
        <v>February</v>
      </c>
    </row>
    <row r="1414" spans="1:23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8279</v>
      </c>
      <c r="O1414" t="s">
        <v>8298</v>
      </c>
      <c r="P1414">
        <f t="shared" si="178"/>
        <v>5</v>
      </c>
      <c r="Q1414">
        <f t="shared" si="179"/>
        <v>24.62</v>
      </c>
      <c r="R1414" s="16">
        <f t="shared" si="180"/>
        <v>41947.063645833332</v>
      </c>
      <c r="S1414" s="18">
        <f t="shared" si="181"/>
        <v>2014</v>
      </c>
      <c r="T1414" s="17" t="str">
        <f t="shared" si="182"/>
        <v>November</v>
      </c>
      <c r="U1414" s="16">
        <f t="shared" si="183"/>
        <v>41977.063645833332</v>
      </c>
      <c r="V1414" s="17">
        <f t="shared" si="184"/>
        <v>2014</v>
      </c>
      <c r="W1414" s="17" t="str">
        <f t="shared" si="185"/>
        <v>December</v>
      </c>
    </row>
    <row r="1415" spans="1:23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8279</v>
      </c>
      <c r="O1415" t="s">
        <v>8298</v>
      </c>
      <c r="P1415">
        <f t="shared" si="178"/>
        <v>5</v>
      </c>
      <c r="Q1415">
        <f t="shared" si="179"/>
        <v>100</v>
      </c>
      <c r="R1415" s="16">
        <f t="shared" si="180"/>
        <v>42360.437152777777</v>
      </c>
      <c r="S1415" s="18">
        <f t="shared" si="181"/>
        <v>2015</v>
      </c>
      <c r="T1415" s="17" t="str">
        <f t="shared" si="182"/>
        <v>December</v>
      </c>
      <c r="U1415" s="16">
        <f t="shared" si="183"/>
        <v>42420.437152777777</v>
      </c>
      <c r="V1415" s="17">
        <f t="shared" si="184"/>
        <v>2016</v>
      </c>
      <c r="W1415" s="17" t="str">
        <f t="shared" si="185"/>
        <v>February</v>
      </c>
    </row>
    <row r="1416" spans="1:23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8279</v>
      </c>
      <c r="O1416" t="s">
        <v>8298</v>
      </c>
      <c r="P1416">
        <f t="shared" si="178"/>
        <v>0</v>
      </c>
      <c r="Q1416">
        <f t="shared" si="179"/>
        <v>1</v>
      </c>
      <c r="R1416" s="16">
        <f t="shared" si="180"/>
        <v>42708.25309027778</v>
      </c>
      <c r="S1416" s="18">
        <f t="shared" si="181"/>
        <v>2016</v>
      </c>
      <c r="T1416" s="17" t="str">
        <f t="shared" si="182"/>
        <v>December</v>
      </c>
      <c r="U1416" s="16">
        <f t="shared" si="183"/>
        <v>42738.25309027778</v>
      </c>
      <c r="V1416" s="17">
        <f t="shared" si="184"/>
        <v>2017</v>
      </c>
      <c r="W1416" s="17" t="str">
        <f t="shared" si="185"/>
        <v>January</v>
      </c>
    </row>
    <row r="1417" spans="1:23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8279</v>
      </c>
      <c r="O1417" t="s">
        <v>8298</v>
      </c>
      <c r="P1417">
        <f t="shared" si="178"/>
        <v>18</v>
      </c>
      <c r="Q1417">
        <f t="shared" si="179"/>
        <v>88.89</v>
      </c>
      <c r="R1417" s="16">
        <f t="shared" si="180"/>
        <v>42192.675821759258</v>
      </c>
      <c r="S1417" s="18">
        <f t="shared" si="181"/>
        <v>2015</v>
      </c>
      <c r="T1417" s="17" t="str">
        <f t="shared" si="182"/>
        <v>July</v>
      </c>
      <c r="U1417" s="16">
        <f t="shared" si="183"/>
        <v>42232.675821759258</v>
      </c>
      <c r="V1417" s="17">
        <f t="shared" si="184"/>
        <v>2015</v>
      </c>
      <c r="W1417" s="17" t="str">
        <f t="shared" si="185"/>
        <v>August</v>
      </c>
    </row>
    <row r="1418" spans="1:23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8279</v>
      </c>
      <c r="O1418" t="s">
        <v>8298</v>
      </c>
      <c r="P1418">
        <f t="shared" si="178"/>
        <v>0</v>
      </c>
      <c r="Q1418" t="e">
        <f t="shared" si="179"/>
        <v>#DIV/0!</v>
      </c>
      <c r="R1418" s="16">
        <f t="shared" si="180"/>
        <v>42299.926145833335</v>
      </c>
      <c r="S1418" s="18">
        <f t="shared" si="181"/>
        <v>2015</v>
      </c>
      <c r="T1418" s="17" t="str">
        <f t="shared" si="182"/>
        <v>October</v>
      </c>
      <c r="U1418" s="16">
        <f t="shared" si="183"/>
        <v>42329.967812499999</v>
      </c>
      <c r="V1418" s="17">
        <f t="shared" si="184"/>
        <v>2015</v>
      </c>
      <c r="W1418" s="17" t="str">
        <f t="shared" si="185"/>
        <v>November</v>
      </c>
    </row>
    <row r="1419" spans="1:23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8279</v>
      </c>
      <c r="O1419" t="s">
        <v>8298</v>
      </c>
      <c r="P1419">
        <f t="shared" si="178"/>
        <v>1</v>
      </c>
      <c r="Q1419">
        <f t="shared" si="179"/>
        <v>27.5</v>
      </c>
      <c r="R1419" s="16">
        <f t="shared" si="180"/>
        <v>42232.15016203704</v>
      </c>
      <c r="S1419" s="18">
        <f t="shared" si="181"/>
        <v>2015</v>
      </c>
      <c r="T1419" s="17" t="str">
        <f t="shared" si="182"/>
        <v>August</v>
      </c>
      <c r="U1419" s="16">
        <f t="shared" si="183"/>
        <v>42262.465972222228</v>
      </c>
      <c r="V1419" s="17">
        <f t="shared" si="184"/>
        <v>2015</v>
      </c>
      <c r="W1419" s="17" t="str">
        <f t="shared" si="185"/>
        <v>September</v>
      </c>
    </row>
    <row r="1420" spans="1:23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8279</v>
      </c>
      <c r="O1420" t="s">
        <v>8298</v>
      </c>
      <c r="P1420">
        <f t="shared" si="178"/>
        <v>0</v>
      </c>
      <c r="Q1420">
        <f t="shared" si="179"/>
        <v>6</v>
      </c>
      <c r="R1420" s="16">
        <f t="shared" si="180"/>
        <v>42395.456412037034</v>
      </c>
      <c r="S1420" s="18">
        <f t="shared" si="181"/>
        <v>2016</v>
      </c>
      <c r="T1420" s="17" t="str">
        <f t="shared" si="182"/>
        <v>January</v>
      </c>
      <c r="U1420" s="16">
        <f t="shared" si="183"/>
        <v>42425.456412037034</v>
      </c>
      <c r="V1420" s="17">
        <f t="shared" si="184"/>
        <v>2016</v>
      </c>
      <c r="W1420" s="17" t="str">
        <f t="shared" si="185"/>
        <v>February</v>
      </c>
    </row>
    <row r="1421" spans="1:23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8279</v>
      </c>
      <c r="O1421" t="s">
        <v>8298</v>
      </c>
      <c r="P1421">
        <f t="shared" si="178"/>
        <v>7</v>
      </c>
      <c r="Q1421">
        <f t="shared" si="179"/>
        <v>44.5</v>
      </c>
      <c r="R1421" s="16">
        <f t="shared" si="180"/>
        <v>42622.456238425926</v>
      </c>
      <c r="S1421" s="18">
        <f t="shared" si="181"/>
        <v>2016</v>
      </c>
      <c r="T1421" s="17" t="str">
        <f t="shared" si="182"/>
        <v>September</v>
      </c>
      <c r="U1421" s="16">
        <f t="shared" si="183"/>
        <v>42652.456238425926</v>
      </c>
      <c r="V1421" s="17">
        <f t="shared" si="184"/>
        <v>2016</v>
      </c>
      <c r="W1421" s="17" t="str">
        <f t="shared" si="185"/>
        <v>October</v>
      </c>
    </row>
    <row r="1422" spans="1:23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8279</v>
      </c>
      <c r="O1422" t="s">
        <v>8298</v>
      </c>
      <c r="P1422">
        <f t="shared" si="178"/>
        <v>3</v>
      </c>
      <c r="Q1422">
        <f t="shared" si="179"/>
        <v>1</v>
      </c>
      <c r="R1422" s="16">
        <f t="shared" si="180"/>
        <v>42524.667662037042</v>
      </c>
      <c r="S1422" s="18">
        <f t="shared" si="181"/>
        <v>2016</v>
      </c>
      <c r="T1422" s="17" t="str">
        <f t="shared" si="182"/>
        <v>June</v>
      </c>
      <c r="U1422" s="16">
        <f t="shared" si="183"/>
        <v>42549.667662037042</v>
      </c>
      <c r="V1422" s="17">
        <f t="shared" si="184"/>
        <v>2016</v>
      </c>
      <c r="W1422" s="17" t="str">
        <f t="shared" si="185"/>
        <v>June</v>
      </c>
    </row>
    <row r="1423" spans="1:23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8279</v>
      </c>
      <c r="O1423" t="s">
        <v>8298</v>
      </c>
      <c r="P1423">
        <f t="shared" si="178"/>
        <v>0</v>
      </c>
      <c r="Q1423">
        <f t="shared" si="179"/>
        <v>100</v>
      </c>
      <c r="R1423" s="16">
        <f t="shared" si="180"/>
        <v>42013.915613425925</v>
      </c>
      <c r="S1423" s="18">
        <f t="shared" si="181"/>
        <v>2015</v>
      </c>
      <c r="T1423" s="17" t="str">
        <f t="shared" si="182"/>
        <v>January</v>
      </c>
      <c r="U1423" s="16">
        <f t="shared" si="183"/>
        <v>42043.915613425925</v>
      </c>
      <c r="V1423" s="17">
        <f t="shared" si="184"/>
        <v>2015</v>
      </c>
      <c r="W1423" s="17" t="str">
        <f t="shared" si="185"/>
        <v>February</v>
      </c>
    </row>
    <row r="1424" spans="1:23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8279</v>
      </c>
      <c r="O1424" t="s">
        <v>8298</v>
      </c>
      <c r="P1424">
        <f t="shared" si="178"/>
        <v>0</v>
      </c>
      <c r="Q1424">
        <f t="shared" si="179"/>
        <v>13</v>
      </c>
      <c r="R1424" s="16">
        <f t="shared" si="180"/>
        <v>42604.239629629628</v>
      </c>
      <c r="S1424" s="18">
        <f t="shared" si="181"/>
        <v>2016</v>
      </c>
      <c r="T1424" s="17" t="str">
        <f t="shared" si="182"/>
        <v>August</v>
      </c>
      <c r="U1424" s="16">
        <f t="shared" si="183"/>
        <v>42634.239629629628</v>
      </c>
      <c r="V1424" s="17">
        <f t="shared" si="184"/>
        <v>2016</v>
      </c>
      <c r="W1424" s="17" t="str">
        <f t="shared" si="185"/>
        <v>September</v>
      </c>
    </row>
    <row r="1425" spans="1:23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8279</v>
      </c>
      <c r="O1425" t="s">
        <v>8298</v>
      </c>
      <c r="P1425">
        <f t="shared" si="178"/>
        <v>0</v>
      </c>
      <c r="Q1425">
        <f t="shared" si="179"/>
        <v>100</v>
      </c>
      <c r="R1425" s="16">
        <f t="shared" si="180"/>
        <v>42340.360312500001</v>
      </c>
      <c r="S1425" s="18">
        <f t="shared" si="181"/>
        <v>2015</v>
      </c>
      <c r="T1425" s="17" t="str">
        <f t="shared" si="182"/>
        <v>December</v>
      </c>
      <c r="U1425" s="16">
        <f t="shared" si="183"/>
        <v>42370.360312500001</v>
      </c>
      <c r="V1425" s="17">
        <f t="shared" si="184"/>
        <v>2016</v>
      </c>
      <c r="W1425" s="17" t="str">
        <f t="shared" si="185"/>
        <v>January</v>
      </c>
    </row>
    <row r="1426" spans="1:23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8279</v>
      </c>
      <c r="O1426" t="s">
        <v>8298</v>
      </c>
      <c r="P1426">
        <f t="shared" si="178"/>
        <v>20</v>
      </c>
      <c r="Q1426">
        <f t="shared" si="179"/>
        <v>109.07</v>
      </c>
      <c r="R1426" s="16">
        <f t="shared" si="180"/>
        <v>42676.717615740738</v>
      </c>
      <c r="S1426" s="18">
        <f t="shared" si="181"/>
        <v>2016</v>
      </c>
      <c r="T1426" s="17" t="str">
        <f t="shared" si="182"/>
        <v>November</v>
      </c>
      <c r="U1426" s="16">
        <f t="shared" si="183"/>
        <v>42689.759282407409</v>
      </c>
      <c r="V1426" s="17">
        <f t="shared" si="184"/>
        <v>2016</v>
      </c>
      <c r="W1426" s="17" t="str">
        <f t="shared" si="185"/>
        <v>November</v>
      </c>
    </row>
    <row r="1427" spans="1:23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8279</v>
      </c>
      <c r="O1427" t="s">
        <v>8298</v>
      </c>
      <c r="P1427">
        <f t="shared" si="178"/>
        <v>0</v>
      </c>
      <c r="Q1427" t="e">
        <f t="shared" si="179"/>
        <v>#DIV/0!</v>
      </c>
      <c r="R1427" s="16">
        <f t="shared" si="180"/>
        <v>42093.131469907406</v>
      </c>
      <c r="S1427" s="18">
        <f t="shared" si="181"/>
        <v>2015</v>
      </c>
      <c r="T1427" s="17" t="str">
        <f t="shared" si="182"/>
        <v>March</v>
      </c>
      <c r="U1427" s="16">
        <f t="shared" si="183"/>
        <v>42123.131469907406</v>
      </c>
      <c r="V1427" s="17">
        <f t="shared" si="184"/>
        <v>2015</v>
      </c>
      <c r="W1427" s="17" t="str">
        <f t="shared" si="185"/>
        <v>April</v>
      </c>
    </row>
    <row r="1428" spans="1:23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8279</v>
      </c>
      <c r="O1428" t="s">
        <v>8298</v>
      </c>
      <c r="P1428">
        <f t="shared" si="178"/>
        <v>0</v>
      </c>
      <c r="Q1428" t="e">
        <f t="shared" si="179"/>
        <v>#DIV/0!</v>
      </c>
      <c r="R1428" s="16">
        <f t="shared" si="180"/>
        <v>42180.390277777777</v>
      </c>
      <c r="S1428" s="18">
        <f t="shared" si="181"/>
        <v>2015</v>
      </c>
      <c r="T1428" s="17" t="str">
        <f t="shared" si="182"/>
        <v>June</v>
      </c>
      <c r="U1428" s="16">
        <f t="shared" si="183"/>
        <v>42240.390277777777</v>
      </c>
      <c r="V1428" s="17">
        <f t="shared" si="184"/>
        <v>2015</v>
      </c>
      <c r="W1428" s="17" t="str">
        <f t="shared" si="185"/>
        <v>August</v>
      </c>
    </row>
    <row r="1429" spans="1:23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8279</v>
      </c>
      <c r="O1429" t="s">
        <v>8298</v>
      </c>
      <c r="P1429">
        <f t="shared" si="178"/>
        <v>8</v>
      </c>
      <c r="Q1429">
        <f t="shared" si="179"/>
        <v>104.75</v>
      </c>
      <c r="R1429" s="16">
        <f t="shared" si="180"/>
        <v>42601.851678240739</v>
      </c>
      <c r="S1429" s="18">
        <f t="shared" si="181"/>
        <v>2016</v>
      </c>
      <c r="T1429" s="17" t="str">
        <f t="shared" si="182"/>
        <v>August</v>
      </c>
      <c r="U1429" s="16">
        <f t="shared" si="183"/>
        <v>42631.851678240739</v>
      </c>
      <c r="V1429" s="17">
        <f t="shared" si="184"/>
        <v>2016</v>
      </c>
      <c r="W1429" s="17" t="str">
        <f t="shared" si="185"/>
        <v>September</v>
      </c>
    </row>
    <row r="1430" spans="1:23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8279</v>
      </c>
      <c r="O1430" t="s">
        <v>8298</v>
      </c>
      <c r="P1430">
        <f t="shared" si="178"/>
        <v>5</v>
      </c>
      <c r="Q1430">
        <f t="shared" si="179"/>
        <v>15</v>
      </c>
      <c r="R1430" s="16">
        <f t="shared" si="180"/>
        <v>42432.379826388889</v>
      </c>
      <c r="S1430" s="18">
        <f t="shared" si="181"/>
        <v>2016</v>
      </c>
      <c r="T1430" s="17" t="str">
        <f t="shared" si="182"/>
        <v>March</v>
      </c>
      <c r="U1430" s="16">
        <f t="shared" si="183"/>
        <v>42462.338159722218</v>
      </c>
      <c r="V1430" s="17">
        <f t="shared" si="184"/>
        <v>2016</v>
      </c>
      <c r="W1430" s="17" t="str">
        <f t="shared" si="185"/>
        <v>April</v>
      </c>
    </row>
    <row r="1431" spans="1:23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8279</v>
      </c>
      <c r="O1431" t="s">
        <v>8298</v>
      </c>
      <c r="P1431">
        <f t="shared" si="178"/>
        <v>0</v>
      </c>
      <c r="Q1431" t="e">
        <f t="shared" si="179"/>
        <v>#DIV/0!</v>
      </c>
      <c r="R1431" s="16">
        <f t="shared" si="180"/>
        <v>42074.060671296291</v>
      </c>
      <c r="S1431" s="18">
        <f t="shared" si="181"/>
        <v>2015</v>
      </c>
      <c r="T1431" s="17" t="str">
        <f t="shared" si="182"/>
        <v>March</v>
      </c>
      <c r="U1431" s="16">
        <f t="shared" si="183"/>
        <v>42104.060671296291</v>
      </c>
      <c r="V1431" s="17">
        <f t="shared" si="184"/>
        <v>2015</v>
      </c>
      <c r="W1431" s="17" t="str">
        <f t="shared" si="185"/>
        <v>April</v>
      </c>
    </row>
    <row r="1432" spans="1:23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8279</v>
      </c>
      <c r="O1432" t="s">
        <v>8298</v>
      </c>
      <c r="P1432">
        <f t="shared" si="178"/>
        <v>8</v>
      </c>
      <c r="Q1432">
        <f t="shared" si="179"/>
        <v>80.599999999999994</v>
      </c>
      <c r="R1432" s="16">
        <f t="shared" si="180"/>
        <v>41961.813518518517</v>
      </c>
      <c r="S1432" s="18">
        <f t="shared" si="181"/>
        <v>2014</v>
      </c>
      <c r="T1432" s="17" t="str">
        <f t="shared" si="182"/>
        <v>November</v>
      </c>
      <c r="U1432" s="16">
        <f t="shared" si="183"/>
        <v>41992.813518518517</v>
      </c>
      <c r="V1432" s="17">
        <f t="shared" si="184"/>
        <v>2014</v>
      </c>
      <c r="W1432" s="17" t="str">
        <f t="shared" si="185"/>
        <v>December</v>
      </c>
    </row>
    <row r="1433" spans="1:23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8279</v>
      </c>
      <c r="O1433" t="s">
        <v>8298</v>
      </c>
      <c r="P1433">
        <f t="shared" si="178"/>
        <v>32</v>
      </c>
      <c r="Q1433">
        <f t="shared" si="179"/>
        <v>115.55</v>
      </c>
      <c r="R1433" s="16">
        <f t="shared" si="180"/>
        <v>42304.210833333331</v>
      </c>
      <c r="S1433" s="18">
        <f t="shared" si="181"/>
        <v>2015</v>
      </c>
      <c r="T1433" s="17" t="str">
        <f t="shared" si="182"/>
        <v>October</v>
      </c>
      <c r="U1433" s="16">
        <f t="shared" si="183"/>
        <v>42334.252500000002</v>
      </c>
      <c r="V1433" s="17">
        <f t="shared" si="184"/>
        <v>2015</v>
      </c>
      <c r="W1433" s="17" t="str">
        <f t="shared" si="185"/>
        <v>November</v>
      </c>
    </row>
    <row r="1434" spans="1:23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8279</v>
      </c>
      <c r="O1434" t="s">
        <v>8298</v>
      </c>
      <c r="P1434">
        <f t="shared" si="178"/>
        <v>0</v>
      </c>
      <c r="Q1434" t="e">
        <f t="shared" si="179"/>
        <v>#DIV/0!</v>
      </c>
      <c r="R1434" s="16">
        <f t="shared" si="180"/>
        <v>42175.780416666668</v>
      </c>
      <c r="S1434" s="18">
        <f t="shared" si="181"/>
        <v>2015</v>
      </c>
      <c r="T1434" s="17" t="str">
        <f t="shared" si="182"/>
        <v>June</v>
      </c>
      <c r="U1434" s="16">
        <f t="shared" si="183"/>
        <v>42205.780416666668</v>
      </c>
      <c r="V1434" s="17">
        <f t="shared" si="184"/>
        <v>2015</v>
      </c>
      <c r="W1434" s="17" t="str">
        <f t="shared" si="185"/>
        <v>July</v>
      </c>
    </row>
    <row r="1435" spans="1:23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8279</v>
      </c>
      <c r="O1435" t="s">
        <v>8298</v>
      </c>
      <c r="P1435">
        <f t="shared" si="178"/>
        <v>7</v>
      </c>
      <c r="Q1435">
        <f t="shared" si="179"/>
        <v>80.5</v>
      </c>
      <c r="R1435" s="16">
        <f t="shared" si="180"/>
        <v>42673.625868055555</v>
      </c>
      <c r="S1435" s="18">
        <f t="shared" si="181"/>
        <v>2016</v>
      </c>
      <c r="T1435" s="17" t="str">
        <f t="shared" si="182"/>
        <v>October</v>
      </c>
      <c r="U1435" s="16">
        <f t="shared" si="183"/>
        <v>42714.458333333328</v>
      </c>
      <c r="V1435" s="17">
        <f t="shared" si="184"/>
        <v>2016</v>
      </c>
      <c r="W1435" s="17" t="str">
        <f t="shared" si="185"/>
        <v>December</v>
      </c>
    </row>
    <row r="1436" spans="1:23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8279</v>
      </c>
      <c r="O1436" t="s">
        <v>8298</v>
      </c>
      <c r="P1436">
        <f t="shared" si="178"/>
        <v>10</v>
      </c>
      <c r="Q1436">
        <f t="shared" si="179"/>
        <v>744.55</v>
      </c>
      <c r="R1436" s="16">
        <f t="shared" si="180"/>
        <v>42142.767106481479</v>
      </c>
      <c r="S1436" s="18">
        <f t="shared" si="181"/>
        <v>2015</v>
      </c>
      <c r="T1436" s="17" t="str">
        <f t="shared" si="182"/>
        <v>May</v>
      </c>
      <c r="U1436" s="16">
        <f t="shared" si="183"/>
        <v>42163.625</v>
      </c>
      <c r="V1436" s="17">
        <f t="shared" si="184"/>
        <v>2015</v>
      </c>
      <c r="W1436" s="17" t="str">
        <f t="shared" si="185"/>
        <v>June</v>
      </c>
    </row>
    <row r="1437" spans="1:23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8279</v>
      </c>
      <c r="O1437" t="s">
        <v>8298</v>
      </c>
      <c r="P1437">
        <f t="shared" si="178"/>
        <v>0</v>
      </c>
      <c r="Q1437">
        <f t="shared" si="179"/>
        <v>7.5</v>
      </c>
      <c r="R1437" s="16">
        <f t="shared" si="180"/>
        <v>42258.780324074076</v>
      </c>
      <c r="S1437" s="18">
        <f t="shared" si="181"/>
        <v>2015</v>
      </c>
      <c r="T1437" s="17" t="str">
        <f t="shared" si="182"/>
        <v>September</v>
      </c>
      <c r="U1437" s="16">
        <f t="shared" si="183"/>
        <v>42288.780324074076</v>
      </c>
      <c r="V1437" s="17">
        <f t="shared" si="184"/>
        <v>2015</v>
      </c>
      <c r="W1437" s="17" t="str">
        <f t="shared" si="185"/>
        <v>October</v>
      </c>
    </row>
    <row r="1438" spans="1:23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8279</v>
      </c>
      <c r="O1438" t="s">
        <v>8298</v>
      </c>
      <c r="P1438">
        <f t="shared" si="178"/>
        <v>1</v>
      </c>
      <c r="Q1438">
        <f t="shared" si="179"/>
        <v>38.5</v>
      </c>
      <c r="R1438" s="16">
        <f t="shared" si="180"/>
        <v>42391.35019675926</v>
      </c>
      <c r="S1438" s="18">
        <f t="shared" si="181"/>
        <v>2016</v>
      </c>
      <c r="T1438" s="17" t="str">
        <f t="shared" si="182"/>
        <v>January</v>
      </c>
      <c r="U1438" s="16">
        <f t="shared" si="183"/>
        <v>42421.35019675926</v>
      </c>
      <c r="V1438" s="17">
        <f t="shared" si="184"/>
        <v>2016</v>
      </c>
      <c r="W1438" s="17" t="str">
        <f t="shared" si="185"/>
        <v>February</v>
      </c>
    </row>
    <row r="1439" spans="1:23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8279</v>
      </c>
      <c r="O1439" t="s">
        <v>8298</v>
      </c>
      <c r="P1439">
        <f t="shared" si="178"/>
        <v>27</v>
      </c>
      <c r="Q1439">
        <f t="shared" si="179"/>
        <v>36.68</v>
      </c>
      <c r="R1439" s="16">
        <f t="shared" si="180"/>
        <v>41796.531701388885</v>
      </c>
      <c r="S1439" s="18">
        <f t="shared" si="181"/>
        <v>2014</v>
      </c>
      <c r="T1439" s="17" t="str">
        <f t="shared" si="182"/>
        <v>June</v>
      </c>
      <c r="U1439" s="16">
        <f t="shared" si="183"/>
        <v>41833.207638888889</v>
      </c>
      <c r="V1439" s="17">
        <f t="shared" si="184"/>
        <v>2014</v>
      </c>
      <c r="W1439" s="17" t="str">
        <f t="shared" si="185"/>
        <v>July</v>
      </c>
    </row>
    <row r="1440" spans="1:23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8279</v>
      </c>
      <c r="O1440" t="s">
        <v>8298</v>
      </c>
      <c r="P1440">
        <f t="shared" si="178"/>
        <v>3</v>
      </c>
      <c r="Q1440">
        <f t="shared" si="179"/>
        <v>75</v>
      </c>
      <c r="R1440" s="16">
        <f t="shared" si="180"/>
        <v>42457.871516203704</v>
      </c>
      <c r="S1440" s="18">
        <f t="shared" si="181"/>
        <v>2016</v>
      </c>
      <c r="T1440" s="17" t="str">
        <f t="shared" si="182"/>
        <v>March</v>
      </c>
      <c r="U1440" s="16">
        <f t="shared" si="183"/>
        <v>42487.579861111109</v>
      </c>
      <c r="V1440" s="17">
        <f t="shared" si="184"/>
        <v>2016</v>
      </c>
      <c r="W1440" s="17" t="str">
        <f t="shared" si="185"/>
        <v>April</v>
      </c>
    </row>
    <row r="1441" spans="1:23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8279</v>
      </c>
      <c r="O1441" t="s">
        <v>8298</v>
      </c>
      <c r="P1441">
        <f t="shared" si="178"/>
        <v>7</v>
      </c>
      <c r="Q1441">
        <f t="shared" si="179"/>
        <v>30</v>
      </c>
      <c r="R1441" s="16">
        <f t="shared" si="180"/>
        <v>42040.829872685179</v>
      </c>
      <c r="S1441" s="18">
        <f t="shared" si="181"/>
        <v>2015</v>
      </c>
      <c r="T1441" s="17" t="str">
        <f t="shared" si="182"/>
        <v>February</v>
      </c>
      <c r="U1441" s="16">
        <f t="shared" si="183"/>
        <v>42070.829872685179</v>
      </c>
      <c r="V1441" s="17">
        <f t="shared" si="184"/>
        <v>2015</v>
      </c>
      <c r="W1441" s="17" t="str">
        <f t="shared" si="185"/>
        <v>March</v>
      </c>
    </row>
    <row r="1442" spans="1:23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8279</v>
      </c>
      <c r="O1442" t="s">
        <v>8298</v>
      </c>
      <c r="P1442">
        <f t="shared" si="178"/>
        <v>0</v>
      </c>
      <c r="Q1442">
        <f t="shared" si="179"/>
        <v>1</v>
      </c>
      <c r="R1442" s="16">
        <f t="shared" si="180"/>
        <v>42486.748414351852</v>
      </c>
      <c r="S1442" s="18">
        <f t="shared" si="181"/>
        <v>2016</v>
      </c>
      <c r="T1442" s="17" t="str">
        <f t="shared" si="182"/>
        <v>April</v>
      </c>
      <c r="U1442" s="16">
        <f t="shared" si="183"/>
        <v>42516.748414351852</v>
      </c>
      <c r="V1442" s="17">
        <f t="shared" si="184"/>
        <v>2016</v>
      </c>
      <c r="W1442" s="17" t="str">
        <f t="shared" si="185"/>
        <v>May</v>
      </c>
    </row>
    <row r="1443" spans="1:23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8279</v>
      </c>
      <c r="O1443" t="s">
        <v>8298</v>
      </c>
      <c r="P1443">
        <f t="shared" si="178"/>
        <v>1</v>
      </c>
      <c r="Q1443">
        <f t="shared" si="179"/>
        <v>673.33</v>
      </c>
      <c r="R1443" s="16">
        <f t="shared" si="180"/>
        <v>42198.765844907408</v>
      </c>
      <c r="S1443" s="18">
        <f t="shared" si="181"/>
        <v>2015</v>
      </c>
      <c r="T1443" s="17" t="str">
        <f t="shared" si="182"/>
        <v>July</v>
      </c>
      <c r="U1443" s="16">
        <f t="shared" si="183"/>
        <v>42258.765844907408</v>
      </c>
      <c r="V1443" s="17">
        <f t="shared" si="184"/>
        <v>2015</v>
      </c>
      <c r="W1443" s="17" t="str">
        <f t="shared" si="185"/>
        <v>September</v>
      </c>
    </row>
    <row r="1444" spans="1:23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8279</v>
      </c>
      <c r="O1444" t="s">
        <v>8298</v>
      </c>
      <c r="P1444">
        <f t="shared" si="178"/>
        <v>0</v>
      </c>
      <c r="Q1444" t="e">
        <f t="shared" si="179"/>
        <v>#DIV/0!</v>
      </c>
      <c r="R1444" s="16">
        <f t="shared" si="180"/>
        <v>42485.64534722222</v>
      </c>
      <c r="S1444" s="18">
        <f t="shared" si="181"/>
        <v>2016</v>
      </c>
      <c r="T1444" s="17" t="str">
        <f t="shared" si="182"/>
        <v>April</v>
      </c>
      <c r="U1444" s="16">
        <f t="shared" si="183"/>
        <v>42515.64534722222</v>
      </c>
      <c r="V1444" s="17">
        <f t="shared" si="184"/>
        <v>2016</v>
      </c>
      <c r="W1444" s="17" t="str">
        <f t="shared" si="185"/>
        <v>May</v>
      </c>
    </row>
    <row r="1445" spans="1:23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8279</v>
      </c>
      <c r="O1445" t="s">
        <v>8298</v>
      </c>
      <c r="P1445">
        <f t="shared" si="178"/>
        <v>0</v>
      </c>
      <c r="Q1445" t="e">
        <f t="shared" si="179"/>
        <v>#DIV/0!</v>
      </c>
      <c r="R1445" s="16">
        <f t="shared" si="180"/>
        <v>42707.926030092596</v>
      </c>
      <c r="S1445" s="18">
        <f t="shared" si="181"/>
        <v>2016</v>
      </c>
      <c r="T1445" s="17" t="str">
        <f t="shared" si="182"/>
        <v>December</v>
      </c>
      <c r="U1445" s="16">
        <f t="shared" si="183"/>
        <v>42737.926030092596</v>
      </c>
      <c r="V1445" s="17">
        <f t="shared" si="184"/>
        <v>2017</v>
      </c>
      <c r="W1445" s="17" t="str">
        <f t="shared" si="185"/>
        <v>January</v>
      </c>
    </row>
    <row r="1446" spans="1:23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8279</v>
      </c>
      <c r="O1446" t="s">
        <v>8298</v>
      </c>
      <c r="P1446">
        <f t="shared" si="178"/>
        <v>0</v>
      </c>
      <c r="Q1446" t="e">
        <f t="shared" si="179"/>
        <v>#DIV/0!</v>
      </c>
      <c r="R1446" s="16">
        <f t="shared" si="180"/>
        <v>42199.873402777783</v>
      </c>
      <c r="S1446" s="18">
        <f t="shared" si="181"/>
        <v>2015</v>
      </c>
      <c r="T1446" s="17" t="str">
        <f t="shared" si="182"/>
        <v>July</v>
      </c>
      <c r="U1446" s="16">
        <f t="shared" si="183"/>
        <v>42259.873402777783</v>
      </c>
      <c r="V1446" s="17">
        <f t="shared" si="184"/>
        <v>2015</v>
      </c>
      <c r="W1446" s="17" t="str">
        <f t="shared" si="185"/>
        <v>September</v>
      </c>
    </row>
    <row r="1447" spans="1:23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8279</v>
      </c>
      <c r="O1447" t="s">
        <v>8298</v>
      </c>
      <c r="P1447">
        <f t="shared" si="178"/>
        <v>0</v>
      </c>
      <c r="Q1447" t="e">
        <f t="shared" si="179"/>
        <v>#DIV/0!</v>
      </c>
      <c r="R1447" s="16">
        <f t="shared" si="180"/>
        <v>42139.542303240742</v>
      </c>
      <c r="S1447" s="18">
        <f t="shared" si="181"/>
        <v>2015</v>
      </c>
      <c r="T1447" s="17" t="str">
        <f t="shared" si="182"/>
        <v>May</v>
      </c>
      <c r="U1447" s="16">
        <f t="shared" si="183"/>
        <v>42169.542303240742</v>
      </c>
      <c r="V1447" s="17">
        <f t="shared" si="184"/>
        <v>2015</v>
      </c>
      <c r="W1447" s="17" t="str">
        <f t="shared" si="185"/>
        <v>June</v>
      </c>
    </row>
    <row r="1448" spans="1:23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8279</v>
      </c>
      <c r="O1448" t="s">
        <v>8298</v>
      </c>
      <c r="P1448">
        <f t="shared" si="178"/>
        <v>0</v>
      </c>
      <c r="Q1448" t="e">
        <f t="shared" si="179"/>
        <v>#DIV/0!</v>
      </c>
      <c r="R1448" s="16">
        <f t="shared" si="180"/>
        <v>42461.447662037041</v>
      </c>
      <c r="S1448" s="18">
        <f t="shared" si="181"/>
        <v>2016</v>
      </c>
      <c r="T1448" s="17" t="str">
        <f t="shared" si="182"/>
        <v>April</v>
      </c>
      <c r="U1448" s="16">
        <f t="shared" si="183"/>
        <v>42481.447662037041</v>
      </c>
      <c r="V1448" s="17">
        <f t="shared" si="184"/>
        <v>2016</v>
      </c>
      <c r="W1448" s="17" t="str">
        <f t="shared" si="185"/>
        <v>April</v>
      </c>
    </row>
    <row r="1449" spans="1:23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8279</v>
      </c>
      <c r="O1449" t="s">
        <v>8298</v>
      </c>
      <c r="P1449">
        <f t="shared" si="178"/>
        <v>0</v>
      </c>
      <c r="Q1449">
        <f t="shared" si="179"/>
        <v>25</v>
      </c>
      <c r="R1449" s="16">
        <f t="shared" si="180"/>
        <v>42529.730717592596</v>
      </c>
      <c r="S1449" s="18">
        <f t="shared" si="181"/>
        <v>2016</v>
      </c>
      <c r="T1449" s="17" t="str">
        <f t="shared" si="182"/>
        <v>June</v>
      </c>
      <c r="U1449" s="16">
        <f t="shared" si="183"/>
        <v>42559.730717592596</v>
      </c>
      <c r="V1449" s="17">
        <f t="shared" si="184"/>
        <v>2016</v>
      </c>
      <c r="W1449" s="17" t="str">
        <f t="shared" si="185"/>
        <v>July</v>
      </c>
    </row>
    <row r="1450" spans="1:23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8279</v>
      </c>
      <c r="O1450" t="s">
        <v>8298</v>
      </c>
      <c r="P1450">
        <f t="shared" si="178"/>
        <v>0</v>
      </c>
      <c r="Q1450" t="e">
        <f t="shared" si="179"/>
        <v>#DIV/0!</v>
      </c>
      <c r="R1450" s="16">
        <f t="shared" si="180"/>
        <v>42115.936550925922</v>
      </c>
      <c r="S1450" s="18">
        <f t="shared" si="181"/>
        <v>2015</v>
      </c>
      <c r="T1450" s="17" t="str">
        <f t="shared" si="182"/>
        <v>April</v>
      </c>
      <c r="U1450" s="16">
        <f t="shared" si="183"/>
        <v>42146.225694444445</v>
      </c>
      <c r="V1450" s="17">
        <f t="shared" si="184"/>
        <v>2015</v>
      </c>
      <c r="W1450" s="17" t="str">
        <f t="shared" si="185"/>
        <v>May</v>
      </c>
    </row>
    <row r="1451" spans="1:23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8279</v>
      </c>
      <c r="O1451" t="s">
        <v>8298</v>
      </c>
      <c r="P1451">
        <f t="shared" si="178"/>
        <v>0</v>
      </c>
      <c r="Q1451" t="e">
        <f t="shared" si="179"/>
        <v>#DIV/0!</v>
      </c>
      <c r="R1451" s="16">
        <f t="shared" si="180"/>
        <v>42086.811400462961</v>
      </c>
      <c r="S1451" s="18">
        <f t="shared" si="181"/>
        <v>2015</v>
      </c>
      <c r="T1451" s="17" t="str">
        <f t="shared" si="182"/>
        <v>March</v>
      </c>
      <c r="U1451" s="16">
        <f t="shared" si="183"/>
        <v>42134.811400462961</v>
      </c>
      <c r="V1451" s="17">
        <f t="shared" si="184"/>
        <v>2015</v>
      </c>
      <c r="W1451" s="17" t="str">
        <f t="shared" si="185"/>
        <v>May</v>
      </c>
    </row>
    <row r="1452" spans="1:23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8279</v>
      </c>
      <c r="O1452" t="s">
        <v>8298</v>
      </c>
      <c r="P1452">
        <f t="shared" si="178"/>
        <v>0</v>
      </c>
      <c r="Q1452">
        <f t="shared" si="179"/>
        <v>1</v>
      </c>
      <c r="R1452" s="16">
        <f t="shared" si="180"/>
        <v>42390.171261574069</v>
      </c>
      <c r="S1452" s="18">
        <f t="shared" si="181"/>
        <v>2016</v>
      </c>
      <c r="T1452" s="17" t="str">
        <f t="shared" si="182"/>
        <v>January</v>
      </c>
      <c r="U1452" s="16">
        <f t="shared" si="183"/>
        <v>42420.171261574069</v>
      </c>
      <c r="V1452" s="17">
        <f t="shared" si="184"/>
        <v>2016</v>
      </c>
      <c r="W1452" s="17" t="str">
        <f t="shared" si="185"/>
        <v>February</v>
      </c>
    </row>
    <row r="1453" spans="1:23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8279</v>
      </c>
      <c r="O1453" t="s">
        <v>8298</v>
      </c>
      <c r="P1453">
        <f t="shared" si="178"/>
        <v>0</v>
      </c>
      <c r="Q1453">
        <f t="shared" si="179"/>
        <v>1</v>
      </c>
      <c r="R1453" s="16">
        <f t="shared" si="180"/>
        <v>41931.959016203706</v>
      </c>
      <c r="S1453" s="18">
        <f t="shared" si="181"/>
        <v>2014</v>
      </c>
      <c r="T1453" s="17" t="str">
        <f t="shared" si="182"/>
        <v>October</v>
      </c>
      <c r="U1453" s="16">
        <f t="shared" si="183"/>
        <v>41962.00068287037</v>
      </c>
      <c r="V1453" s="17">
        <f t="shared" si="184"/>
        <v>2014</v>
      </c>
      <c r="W1453" s="17" t="str">
        <f t="shared" si="185"/>
        <v>November</v>
      </c>
    </row>
    <row r="1454" spans="1:23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8279</v>
      </c>
      <c r="O1454" t="s">
        <v>8298</v>
      </c>
      <c r="P1454">
        <f t="shared" si="178"/>
        <v>0</v>
      </c>
      <c r="Q1454" t="e">
        <f t="shared" si="179"/>
        <v>#DIV/0!</v>
      </c>
      <c r="R1454" s="16">
        <f t="shared" si="180"/>
        <v>41818.703275462962</v>
      </c>
      <c r="S1454" s="18">
        <f t="shared" si="181"/>
        <v>2014</v>
      </c>
      <c r="T1454" s="17" t="str">
        <f t="shared" si="182"/>
        <v>June</v>
      </c>
      <c r="U1454" s="16">
        <f t="shared" si="183"/>
        <v>41848.703275462962</v>
      </c>
      <c r="V1454" s="17">
        <f t="shared" si="184"/>
        <v>2014</v>
      </c>
      <c r="W1454" s="17" t="str">
        <f t="shared" si="185"/>
        <v>July</v>
      </c>
    </row>
    <row r="1455" spans="1:23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8279</v>
      </c>
      <c r="O1455" t="s">
        <v>8298</v>
      </c>
      <c r="P1455">
        <f t="shared" si="178"/>
        <v>0</v>
      </c>
      <c r="Q1455" t="e">
        <f t="shared" si="179"/>
        <v>#DIV/0!</v>
      </c>
      <c r="R1455" s="16">
        <f t="shared" si="180"/>
        <v>42795.696145833332</v>
      </c>
      <c r="S1455" s="18">
        <f t="shared" si="181"/>
        <v>2017</v>
      </c>
      <c r="T1455" s="17" t="str">
        <f t="shared" si="182"/>
        <v>March</v>
      </c>
      <c r="U1455" s="16">
        <f t="shared" si="183"/>
        <v>42840.654479166667</v>
      </c>
      <c r="V1455" s="17">
        <f t="shared" si="184"/>
        <v>2017</v>
      </c>
      <c r="W1455" s="17" t="str">
        <f t="shared" si="185"/>
        <v>April</v>
      </c>
    </row>
    <row r="1456" spans="1:23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8279</v>
      </c>
      <c r="O1456" t="s">
        <v>8298</v>
      </c>
      <c r="P1456">
        <f t="shared" si="178"/>
        <v>1</v>
      </c>
      <c r="Q1456">
        <f t="shared" si="179"/>
        <v>15</v>
      </c>
      <c r="R1456" s="16">
        <f t="shared" si="180"/>
        <v>42463.866666666669</v>
      </c>
      <c r="S1456" s="18">
        <f t="shared" si="181"/>
        <v>2016</v>
      </c>
      <c r="T1456" s="17" t="str">
        <f t="shared" si="182"/>
        <v>April</v>
      </c>
      <c r="U1456" s="16">
        <f t="shared" si="183"/>
        <v>42484.915972222225</v>
      </c>
      <c r="V1456" s="17">
        <f t="shared" si="184"/>
        <v>2016</v>
      </c>
      <c r="W1456" s="17" t="str">
        <f t="shared" si="185"/>
        <v>April</v>
      </c>
    </row>
    <row r="1457" spans="1:23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8279</v>
      </c>
      <c r="O1457" t="s">
        <v>8298</v>
      </c>
      <c r="P1457">
        <f t="shared" si="178"/>
        <v>11</v>
      </c>
      <c r="Q1457">
        <f t="shared" si="179"/>
        <v>225</v>
      </c>
      <c r="R1457" s="16">
        <f t="shared" si="180"/>
        <v>41832.672685185185</v>
      </c>
      <c r="S1457" s="18">
        <f t="shared" si="181"/>
        <v>2014</v>
      </c>
      <c r="T1457" s="17" t="str">
        <f t="shared" si="182"/>
        <v>July</v>
      </c>
      <c r="U1457" s="16">
        <f t="shared" si="183"/>
        <v>41887.568749999999</v>
      </c>
      <c r="V1457" s="17">
        <f t="shared" si="184"/>
        <v>2014</v>
      </c>
      <c r="W1457" s="17" t="str">
        <f t="shared" si="185"/>
        <v>September</v>
      </c>
    </row>
    <row r="1458" spans="1:23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8279</v>
      </c>
      <c r="O1458" t="s">
        <v>8298</v>
      </c>
      <c r="P1458">
        <f t="shared" si="178"/>
        <v>3</v>
      </c>
      <c r="Q1458">
        <f t="shared" si="179"/>
        <v>48.33</v>
      </c>
      <c r="R1458" s="16">
        <f t="shared" si="180"/>
        <v>42708.668576388889</v>
      </c>
      <c r="S1458" s="18">
        <f t="shared" si="181"/>
        <v>2016</v>
      </c>
      <c r="T1458" s="17" t="str">
        <f t="shared" si="182"/>
        <v>December</v>
      </c>
      <c r="U1458" s="16">
        <f t="shared" si="183"/>
        <v>42738.668576388889</v>
      </c>
      <c r="V1458" s="17">
        <f t="shared" si="184"/>
        <v>2017</v>
      </c>
      <c r="W1458" s="17" t="str">
        <f t="shared" si="185"/>
        <v>January</v>
      </c>
    </row>
    <row r="1459" spans="1:23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8279</v>
      </c>
      <c r="O1459" t="s">
        <v>8298</v>
      </c>
      <c r="P1459">
        <f t="shared" si="178"/>
        <v>0</v>
      </c>
      <c r="Q1459" t="e">
        <f t="shared" si="179"/>
        <v>#DIV/0!</v>
      </c>
      <c r="R1459" s="16">
        <f t="shared" si="180"/>
        <v>42289.89634259259</v>
      </c>
      <c r="S1459" s="18">
        <f t="shared" si="181"/>
        <v>2015</v>
      </c>
      <c r="T1459" s="17" t="str">
        <f t="shared" si="182"/>
        <v>October</v>
      </c>
      <c r="U1459" s="16">
        <f t="shared" si="183"/>
        <v>42319.938009259262</v>
      </c>
      <c r="V1459" s="17">
        <f t="shared" si="184"/>
        <v>2015</v>
      </c>
      <c r="W1459" s="17" t="str">
        <f t="shared" si="185"/>
        <v>November</v>
      </c>
    </row>
    <row r="1460" spans="1:23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8279</v>
      </c>
      <c r="O1460" t="s">
        <v>8298</v>
      </c>
      <c r="P1460">
        <f t="shared" si="178"/>
        <v>0</v>
      </c>
      <c r="Q1460" t="e">
        <f t="shared" si="179"/>
        <v>#DIV/0!</v>
      </c>
      <c r="R1460" s="16">
        <f t="shared" si="180"/>
        <v>41831.705555555556</v>
      </c>
      <c r="S1460" s="18">
        <f t="shared" si="181"/>
        <v>2014</v>
      </c>
      <c r="T1460" s="17" t="str">
        <f t="shared" si="182"/>
        <v>July</v>
      </c>
      <c r="U1460" s="16">
        <f t="shared" si="183"/>
        <v>41862.166666666664</v>
      </c>
      <c r="V1460" s="17">
        <f t="shared" si="184"/>
        <v>2014</v>
      </c>
      <c r="W1460" s="17" t="str">
        <f t="shared" si="185"/>
        <v>August</v>
      </c>
    </row>
    <row r="1461" spans="1:23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8279</v>
      </c>
      <c r="O1461" t="s">
        <v>8298</v>
      </c>
      <c r="P1461">
        <f t="shared" si="178"/>
        <v>0</v>
      </c>
      <c r="Q1461" t="e">
        <f t="shared" si="179"/>
        <v>#DIV/0!</v>
      </c>
      <c r="R1461" s="16">
        <f t="shared" si="180"/>
        <v>42312.204814814817</v>
      </c>
      <c r="S1461" s="18">
        <f t="shared" si="181"/>
        <v>2015</v>
      </c>
      <c r="T1461" s="17" t="str">
        <f t="shared" si="182"/>
        <v>November</v>
      </c>
      <c r="U1461" s="16">
        <f t="shared" si="183"/>
        <v>42340.725694444445</v>
      </c>
      <c r="V1461" s="17">
        <f t="shared" si="184"/>
        <v>2015</v>
      </c>
      <c r="W1461" s="17" t="str">
        <f t="shared" si="185"/>
        <v>December</v>
      </c>
    </row>
    <row r="1462" spans="1:23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8279</v>
      </c>
      <c r="O1462" t="s">
        <v>8298</v>
      </c>
      <c r="P1462">
        <f t="shared" si="178"/>
        <v>0</v>
      </c>
      <c r="Q1462" t="e">
        <f t="shared" si="179"/>
        <v>#DIV/0!</v>
      </c>
      <c r="R1462" s="16">
        <f t="shared" si="180"/>
        <v>41915.896967592591</v>
      </c>
      <c r="S1462" s="18">
        <f t="shared" si="181"/>
        <v>2014</v>
      </c>
      <c r="T1462" s="17" t="str">
        <f t="shared" si="182"/>
        <v>October</v>
      </c>
      <c r="U1462" s="16">
        <f t="shared" si="183"/>
        <v>41973.989583333328</v>
      </c>
      <c r="V1462" s="17">
        <f t="shared" si="184"/>
        <v>2014</v>
      </c>
      <c r="W1462" s="17" t="str">
        <f t="shared" si="185"/>
        <v>November</v>
      </c>
    </row>
    <row r="1463" spans="1:23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8279</v>
      </c>
      <c r="O1463" t="s">
        <v>8299</v>
      </c>
      <c r="P1463">
        <f t="shared" si="178"/>
        <v>101</v>
      </c>
      <c r="Q1463">
        <f t="shared" si="179"/>
        <v>44.67</v>
      </c>
      <c r="R1463" s="16">
        <f t="shared" si="180"/>
        <v>41899.645300925928</v>
      </c>
      <c r="S1463" s="18">
        <f t="shared" si="181"/>
        <v>2014</v>
      </c>
      <c r="T1463" s="17" t="str">
        <f t="shared" si="182"/>
        <v>September</v>
      </c>
      <c r="U1463" s="16">
        <f t="shared" si="183"/>
        <v>41933</v>
      </c>
      <c r="V1463" s="17">
        <f t="shared" si="184"/>
        <v>2014</v>
      </c>
      <c r="W1463" s="17" t="str">
        <f t="shared" si="185"/>
        <v>October</v>
      </c>
    </row>
    <row r="1464" spans="1:23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8279</v>
      </c>
      <c r="O1464" t="s">
        <v>8299</v>
      </c>
      <c r="P1464">
        <f t="shared" si="178"/>
        <v>109</v>
      </c>
      <c r="Q1464">
        <f t="shared" si="179"/>
        <v>28.94</v>
      </c>
      <c r="R1464" s="16">
        <f t="shared" si="180"/>
        <v>41344.662858796299</v>
      </c>
      <c r="S1464" s="18">
        <f t="shared" si="181"/>
        <v>2013</v>
      </c>
      <c r="T1464" s="17" t="str">
        <f t="shared" si="182"/>
        <v>March</v>
      </c>
      <c r="U1464" s="16">
        <f t="shared" si="183"/>
        <v>41374.662858796299</v>
      </c>
      <c r="V1464" s="17">
        <f t="shared" si="184"/>
        <v>2013</v>
      </c>
      <c r="W1464" s="17" t="str">
        <f t="shared" si="185"/>
        <v>April</v>
      </c>
    </row>
    <row r="1465" spans="1:23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8279</v>
      </c>
      <c r="O1465" t="s">
        <v>8299</v>
      </c>
      <c r="P1465">
        <f t="shared" si="178"/>
        <v>148</v>
      </c>
      <c r="Q1465">
        <f t="shared" si="179"/>
        <v>35.44</v>
      </c>
      <c r="R1465" s="16">
        <f t="shared" si="180"/>
        <v>41326.911319444444</v>
      </c>
      <c r="S1465" s="18">
        <f t="shared" si="181"/>
        <v>2013</v>
      </c>
      <c r="T1465" s="17" t="str">
        <f t="shared" si="182"/>
        <v>February</v>
      </c>
      <c r="U1465" s="16">
        <f t="shared" si="183"/>
        <v>41371.869652777779</v>
      </c>
      <c r="V1465" s="17">
        <f t="shared" si="184"/>
        <v>2013</v>
      </c>
      <c r="W1465" s="17" t="str">
        <f t="shared" si="185"/>
        <v>April</v>
      </c>
    </row>
    <row r="1466" spans="1:23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8279</v>
      </c>
      <c r="O1466" t="s">
        <v>8299</v>
      </c>
      <c r="P1466">
        <f t="shared" si="178"/>
        <v>163</v>
      </c>
      <c r="Q1466">
        <f t="shared" si="179"/>
        <v>34.869999999999997</v>
      </c>
      <c r="R1466" s="16">
        <f t="shared" si="180"/>
        <v>41291.661550925928</v>
      </c>
      <c r="S1466" s="18">
        <f t="shared" si="181"/>
        <v>2013</v>
      </c>
      <c r="T1466" s="17" t="str">
        <f t="shared" si="182"/>
        <v>January</v>
      </c>
      <c r="U1466" s="16">
        <f t="shared" si="183"/>
        <v>41321.661550925928</v>
      </c>
      <c r="V1466" s="17">
        <f t="shared" si="184"/>
        <v>2013</v>
      </c>
      <c r="W1466" s="17" t="str">
        <f t="shared" si="185"/>
        <v>February</v>
      </c>
    </row>
    <row r="1467" spans="1:23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8279</v>
      </c>
      <c r="O1467" t="s">
        <v>8299</v>
      </c>
      <c r="P1467">
        <f t="shared" si="178"/>
        <v>456</v>
      </c>
      <c r="Q1467">
        <f t="shared" si="179"/>
        <v>52.62</v>
      </c>
      <c r="R1467" s="16">
        <f t="shared" si="180"/>
        <v>40959.734398148146</v>
      </c>
      <c r="S1467" s="18">
        <f t="shared" si="181"/>
        <v>2012</v>
      </c>
      <c r="T1467" s="17" t="str">
        <f t="shared" si="182"/>
        <v>February</v>
      </c>
      <c r="U1467" s="16">
        <f t="shared" si="183"/>
        <v>40990.125</v>
      </c>
      <c r="V1467" s="17">
        <f t="shared" si="184"/>
        <v>2012</v>
      </c>
      <c r="W1467" s="17" t="str">
        <f t="shared" si="185"/>
        <v>March</v>
      </c>
    </row>
    <row r="1468" spans="1:23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8279</v>
      </c>
      <c r="O1468" t="s">
        <v>8299</v>
      </c>
      <c r="P1468">
        <f t="shared" si="178"/>
        <v>108</v>
      </c>
      <c r="Q1468">
        <f t="shared" si="179"/>
        <v>69.599999999999994</v>
      </c>
      <c r="R1468" s="16">
        <f t="shared" si="180"/>
        <v>42340.172060185185</v>
      </c>
      <c r="S1468" s="18">
        <f t="shared" si="181"/>
        <v>2015</v>
      </c>
      <c r="T1468" s="17" t="str">
        <f t="shared" si="182"/>
        <v>December</v>
      </c>
      <c r="U1468" s="16">
        <f t="shared" si="183"/>
        <v>42381.208333333328</v>
      </c>
      <c r="V1468" s="17">
        <f t="shared" si="184"/>
        <v>2016</v>
      </c>
      <c r="W1468" s="17" t="str">
        <f t="shared" si="185"/>
        <v>January</v>
      </c>
    </row>
    <row r="1469" spans="1:23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8279</v>
      </c>
      <c r="O1469" t="s">
        <v>8299</v>
      </c>
      <c r="P1469">
        <f t="shared" si="178"/>
        <v>115</v>
      </c>
      <c r="Q1469">
        <f t="shared" si="179"/>
        <v>76.72</v>
      </c>
      <c r="R1469" s="16">
        <f t="shared" si="180"/>
        <v>40933.80190972222</v>
      </c>
      <c r="S1469" s="18">
        <f t="shared" si="181"/>
        <v>2012</v>
      </c>
      <c r="T1469" s="17" t="str">
        <f t="shared" si="182"/>
        <v>January</v>
      </c>
      <c r="U1469" s="16">
        <f t="shared" si="183"/>
        <v>40993.760243055556</v>
      </c>
      <c r="V1469" s="17">
        <f t="shared" si="184"/>
        <v>2012</v>
      </c>
      <c r="W1469" s="17" t="str">
        <f t="shared" si="185"/>
        <v>March</v>
      </c>
    </row>
    <row r="1470" spans="1:23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8279</v>
      </c>
      <c r="O1470" t="s">
        <v>8299</v>
      </c>
      <c r="P1470">
        <f t="shared" si="178"/>
        <v>102</v>
      </c>
      <c r="Q1470">
        <f t="shared" si="179"/>
        <v>33.19</v>
      </c>
      <c r="R1470" s="16">
        <f t="shared" si="180"/>
        <v>40646.014456018522</v>
      </c>
      <c r="S1470" s="18">
        <f t="shared" si="181"/>
        <v>2011</v>
      </c>
      <c r="T1470" s="17" t="str">
        <f t="shared" si="182"/>
        <v>April</v>
      </c>
      <c r="U1470" s="16">
        <f t="shared" si="183"/>
        <v>40706.014456018522</v>
      </c>
      <c r="V1470" s="17">
        <f t="shared" si="184"/>
        <v>2011</v>
      </c>
      <c r="W1470" s="17" t="str">
        <f t="shared" si="185"/>
        <v>June</v>
      </c>
    </row>
    <row r="1471" spans="1:23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8279</v>
      </c>
      <c r="O1471" t="s">
        <v>8299</v>
      </c>
      <c r="P1471">
        <f t="shared" si="178"/>
        <v>108</v>
      </c>
      <c r="Q1471">
        <f t="shared" si="179"/>
        <v>149.46</v>
      </c>
      <c r="R1471" s="16">
        <f t="shared" si="180"/>
        <v>41290.598483796297</v>
      </c>
      <c r="S1471" s="18">
        <f t="shared" si="181"/>
        <v>2013</v>
      </c>
      <c r="T1471" s="17" t="str">
        <f t="shared" si="182"/>
        <v>January</v>
      </c>
      <c r="U1471" s="16">
        <f t="shared" si="183"/>
        <v>41320.598483796297</v>
      </c>
      <c r="V1471" s="17">
        <f t="shared" si="184"/>
        <v>2013</v>
      </c>
      <c r="W1471" s="17" t="str">
        <f t="shared" si="185"/>
        <v>February</v>
      </c>
    </row>
    <row r="1472" spans="1:23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8279</v>
      </c>
      <c r="O1472" t="s">
        <v>8299</v>
      </c>
      <c r="P1472">
        <f t="shared" si="178"/>
        <v>125</v>
      </c>
      <c r="Q1472">
        <f t="shared" si="179"/>
        <v>23.17</v>
      </c>
      <c r="R1472" s="16">
        <f t="shared" si="180"/>
        <v>41250.827118055553</v>
      </c>
      <c r="S1472" s="18">
        <f t="shared" si="181"/>
        <v>2012</v>
      </c>
      <c r="T1472" s="17" t="str">
        <f t="shared" si="182"/>
        <v>December</v>
      </c>
      <c r="U1472" s="16">
        <f t="shared" si="183"/>
        <v>41271.827118055553</v>
      </c>
      <c r="V1472" s="17">
        <f t="shared" si="184"/>
        <v>2012</v>
      </c>
      <c r="W1472" s="17" t="str">
        <f t="shared" si="185"/>
        <v>December</v>
      </c>
    </row>
    <row r="1473" spans="1:23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8279</v>
      </c>
      <c r="O1473" t="s">
        <v>8299</v>
      </c>
      <c r="P1473">
        <f t="shared" si="178"/>
        <v>104</v>
      </c>
      <c r="Q1473">
        <f t="shared" si="179"/>
        <v>96.88</v>
      </c>
      <c r="R1473" s="16">
        <f t="shared" si="180"/>
        <v>42073.957569444443</v>
      </c>
      <c r="S1473" s="18">
        <f t="shared" si="181"/>
        <v>2015</v>
      </c>
      <c r="T1473" s="17" t="str">
        <f t="shared" si="182"/>
        <v>March</v>
      </c>
      <c r="U1473" s="16">
        <f t="shared" si="183"/>
        <v>42103.957569444443</v>
      </c>
      <c r="V1473" s="17">
        <f t="shared" si="184"/>
        <v>2015</v>
      </c>
      <c r="W1473" s="17" t="str">
        <f t="shared" si="185"/>
        <v>April</v>
      </c>
    </row>
    <row r="1474" spans="1:23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8279</v>
      </c>
      <c r="O1474" t="s">
        <v>8299</v>
      </c>
      <c r="P1474">
        <f t="shared" si="178"/>
        <v>139</v>
      </c>
      <c r="Q1474">
        <f t="shared" si="179"/>
        <v>103.2</v>
      </c>
      <c r="R1474" s="16">
        <f t="shared" si="180"/>
        <v>41533.542858796296</v>
      </c>
      <c r="S1474" s="18">
        <f t="shared" si="181"/>
        <v>2013</v>
      </c>
      <c r="T1474" s="17" t="str">
        <f t="shared" si="182"/>
        <v>September</v>
      </c>
      <c r="U1474" s="16">
        <f t="shared" si="183"/>
        <v>41563.542858796296</v>
      </c>
      <c r="V1474" s="17">
        <f t="shared" si="184"/>
        <v>2013</v>
      </c>
      <c r="W1474" s="17" t="str">
        <f t="shared" si="185"/>
        <v>October</v>
      </c>
    </row>
    <row r="1475" spans="1:23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8279</v>
      </c>
      <c r="O1475" t="s">
        <v>8299</v>
      </c>
      <c r="P1475">
        <f t="shared" ref="P1475:P1538" si="186">ROUND(E1475/D1475*100,0)</f>
        <v>121</v>
      </c>
      <c r="Q1475">
        <f t="shared" ref="Q1475:Q1538" si="187">ROUND(E1475/L1475,2)</f>
        <v>38.46</v>
      </c>
      <c r="R1475" s="16">
        <f t="shared" ref="R1475:R1538" si="188">(((J1475/60)/60)/24)+DATE(1970,1,1)</f>
        <v>40939.979618055557</v>
      </c>
      <c r="S1475" s="18">
        <f t="shared" ref="S1475:S1538" si="189">YEAR(R1475)</f>
        <v>2012</v>
      </c>
      <c r="T1475" s="17" t="str">
        <f t="shared" ref="T1475:T1538" si="190">TEXT(R1475,"mmmm")</f>
        <v>January</v>
      </c>
      <c r="U1475" s="16">
        <f t="shared" ref="U1475:U1538" si="191">(((I1475/60)/60)/24)+DATE(1970,1,1)</f>
        <v>40969.979618055557</v>
      </c>
      <c r="V1475" s="17">
        <f t="shared" ref="V1475:V1538" si="192">YEAR(U1475)</f>
        <v>2012</v>
      </c>
      <c r="W1475" s="17" t="str">
        <f t="shared" ref="W1475:W1538" si="193">TEXT(U1475,"mmmm")</f>
        <v>March</v>
      </c>
    </row>
    <row r="1476" spans="1:23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8279</v>
      </c>
      <c r="O1476" t="s">
        <v>8299</v>
      </c>
      <c r="P1476">
        <f t="shared" si="186"/>
        <v>112</v>
      </c>
      <c r="Q1476">
        <f t="shared" si="187"/>
        <v>44.32</v>
      </c>
      <c r="R1476" s="16">
        <f t="shared" si="188"/>
        <v>41500.727916666663</v>
      </c>
      <c r="S1476" s="18">
        <f t="shared" si="189"/>
        <v>2013</v>
      </c>
      <c r="T1476" s="17" t="str">
        <f t="shared" si="190"/>
        <v>August</v>
      </c>
      <c r="U1476" s="16">
        <f t="shared" si="191"/>
        <v>41530.727916666663</v>
      </c>
      <c r="V1476" s="17">
        <f t="shared" si="192"/>
        <v>2013</v>
      </c>
      <c r="W1476" s="17" t="str">
        <f t="shared" si="193"/>
        <v>September</v>
      </c>
    </row>
    <row r="1477" spans="1:23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8279</v>
      </c>
      <c r="O1477" t="s">
        <v>8299</v>
      </c>
      <c r="P1477">
        <f t="shared" si="186"/>
        <v>189</v>
      </c>
      <c r="Q1477">
        <f t="shared" si="187"/>
        <v>64.17</v>
      </c>
      <c r="R1477" s="16">
        <f t="shared" si="188"/>
        <v>41960.722951388889</v>
      </c>
      <c r="S1477" s="18">
        <f t="shared" si="189"/>
        <v>2014</v>
      </c>
      <c r="T1477" s="17" t="str">
        <f t="shared" si="190"/>
        <v>November</v>
      </c>
      <c r="U1477" s="16">
        <f t="shared" si="191"/>
        <v>41993.207638888889</v>
      </c>
      <c r="V1477" s="17">
        <f t="shared" si="192"/>
        <v>2014</v>
      </c>
      <c r="W1477" s="17" t="str">
        <f t="shared" si="193"/>
        <v>December</v>
      </c>
    </row>
    <row r="1478" spans="1:23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8279</v>
      </c>
      <c r="O1478" t="s">
        <v>8299</v>
      </c>
      <c r="P1478">
        <f t="shared" si="186"/>
        <v>662</v>
      </c>
      <c r="Q1478">
        <f t="shared" si="187"/>
        <v>43.33</v>
      </c>
      <c r="R1478" s="16">
        <f t="shared" si="188"/>
        <v>40766.041921296295</v>
      </c>
      <c r="S1478" s="18">
        <f t="shared" si="189"/>
        <v>2011</v>
      </c>
      <c r="T1478" s="17" t="str">
        <f t="shared" si="190"/>
        <v>August</v>
      </c>
      <c r="U1478" s="16">
        <f t="shared" si="191"/>
        <v>40796.041921296295</v>
      </c>
      <c r="V1478" s="17">
        <f t="shared" si="192"/>
        <v>2011</v>
      </c>
      <c r="W1478" s="17" t="str">
        <f t="shared" si="193"/>
        <v>September</v>
      </c>
    </row>
    <row r="1479" spans="1:23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8279</v>
      </c>
      <c r="O1479" t="s">
        <v>8299</v>
      </c>
      <c r="P1479">
        <f t="shared" si="186"/>
        <v>111</v>
      </c>
      <c r="Q1479">
        <f t="shared" si="187"/>
        <v>90.5</v>
      </c>
      <c r="R1479" s="16">
        <f t="shared" si="188"/>
        <v>40840.615787037037</v>
      </c>
      <c r="S1479" s="18">
        <f t="shared" si="189"/>
        <v>2011</v>
      </c>
      <c r="T1479" s="17" t="str">
        <f t="shared" si="190"/>
        <v>October</v>
      </c>
      <c r="U1479" s="16">
        <f t="shared" si="191"/>
        <v>40900.125</v>
      </c>
      <c r="V1479" s="17">
        <f t="shared" si="192"/>
        <v>2011</v>
      </c>
      <c r="W1479" s="17" t="str">
        <f t="shared" si="193"/>
        <v>December</v>
      </c>
    </row>
    <row r="1480" spans="1:23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8279</v>
      </c>
      <c r="O1480" t="s">
        <v>8299</v>
      </c>
      <c r="P1480">
        <f t="shared" si="186"/>
        <v>1182</v>
      </c>
      <c r="Q1480">
        <f t="shared" si="187"/>
        <v>29.19</v>
      </c>
      <c r="R1480" s="16">
        <f t="shared" si="188"/>
        <v>41394.871678240743</v>
      </c>
      <c r="S1480" s="18">
        <f t="shared" si="189"/>
        <v>2013</v>
      </c>
      <c r="T1480" s="17" t="str">
        <f t="shared" si="190"/>
        <v>April</v>
      </c>
      <c r="U1480" s="16">
        <f t="shared" si="191"/>
        <v>41408.871678240743</v>
      </c>
      <c r="V1480" s="17">
        <f t="shared" si="192"/>
        <v>2013</v>
      </c>
      <c r="W1480" s="17" t="str">
        <f t="shared" si="193"/>
        <v>May</v>
      </c>
    </row>
    <row r="1481" spans="1:23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8279</v>
      </c>
      <c r="O1481" t="s">
        <v>8299</v>
      </c>
      <c r="P1481">
        <f t="shared" si="186"/>
        <v>137</v>
      </c>
      <c r="Q1481">
        <f t="shared" si="187"/>
        <v>30.96</v>
      </c>
      <c r="R1481" s="16">
        <f t="shared" si="188"/>
        <v>41754.745243055557</v>
      </c>
      <c r="S1481" s="18">
        <f t="shared" si="189"/>
        <v>2014</v>
      </c>
      <c r="T1481" s="17" t="str">
        <f t="shared" si="190"/>
        <v>April</v>
      </c>
      <c r="U1481" s="16">
        <f t="shared" si="191"/>
        <v>41769.165972222225</v>
      </c>
      <c r="V1481" s="17">
        <f t="shared" si="192"/>
        <v>2014</v>
      </c>
      <c r="W1481" s="17" t="str">
        <f t="shared" si="193"/>
        <v>May</v>
      </c>
    </row>
    <row r="1482" spans="1:23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8279</v>
      </c>
      <c r="O1482" t="s">
        <v>8299</v>
      </c>
      <c r="P1482">
        <f t="shared" si="186"/>
        <v>117</v>
      </c>
      <c r="Q1482">
        <f t="shared" si="187"/>
        <v>92.16</v>
      </c>
      <c r="R1482" s="16">
        <f t="shared" si="188"/>
        <v>41464.934016203704</v>
      </c>
      <c r="S1482" s="18">
        <f t="shared" si="189"/>
        <v>2013</v>
      </c>
      <c r="T1482" s="17" t="str">
        <f t="shared" si="190"/>
        <v>July</v>
      </c>
      <c r="U1482" s="16">
        <f t="shared" si="191"/>
        <v>41481.708333333336</v>
      </c>
      <c r="V1482" s="17">
        <f t="shared" si="192"/>
        <v>2013</v>
      </c>
      <c r="W1482" s="17" t="str">
        <f t="shared" si="193"/>
        <v>July</v>
      </c>
    </row>
    <row r="1483" spans="1:23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8279</v>
      </c>
      <c r="O1483" t="s">
        <v>8281</v>
      </c>
      <c r="P1483">
        <f t="shared" si="186"/>
        <v>2</v>
      </c>
      <c r="Q1483">
        <f t="shared" si="187"/>
        <v>17.5</v>
      </c>
      <c r="R1483" s="16">
        <f t="shared" si="188"/>
        <v>41550.922974537039</v>
      </c>
      <c r="S1483" s="18">
        <f t="shared" si="189"/>
        <v>2013</v>
      </c>
      <c r="T1483" s="17" t="str">
        <f t="shared" si="190"/>
        <v>October</v>
      </c>
      <c r="U1483" s="16">
        <f t="shared" si="191"/>
        <v>41580.922974537039</v>
      </c>
      <c r="V1483" s="17">
        <f t="shared" si="192"/>
        <v>2013</v>
      </c>
      <c r="W1483" s="17" t="str">
        <f t="shared" si="193"/>
        <v>November</v>
      </c>
    </row>
    <row r="1484" spans="1:23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8279</v>
      </c>
      <c r="O1484" t="s">
        <v>8281</v>
      </c>
      <c r="P1484">
        <f t="shared" si="186"/>
        <v>0</v>
      </c>
      <c r="Q1484">
        <f t="shared" si="187"/>
        <v>5</v>
      </c>
      <c r="R1484" s="16">
        <f t="shared" si="188"/>
        <v>41136.85805555556</v>
      </c>
      <c r="S1484" s="18">
        <f t="shared" si="189"/>
        <v>2012</v>
      </c>
      <c r="T1484" s="17" t="str">
        <f t="shared" si="190"/>
        <v>August</v>
      </c>
      <c r="U1484" s="16">
        <f t="shared" si="191"/>
        <v>41159.32708333333</v>
      </c>
      <c r="V1484" s="17">
        <f t="shared" si="192"/>
        <v>2012</v>
      </c>
      <c r="W1484" s="17" t="str">
        <f t="shared" si="193"/>
        <v>September</v>
      </c>
    </row>
    <row r="1485" spans="1:23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8279</v>
      </c>
      <c r="O1485" t="s">
        <v>8281</v>
      </c>
      <c r="P1485">
        <f t="shared" si="186"/>
        <v>1</v>
      </c>
      <c r="Q1485">
        <f t="shared" si="187"/>
        <v>25</v>
      </c>
      <c r="R1485" s="16">
        <f t="shared" si="188"/>
        <v>42548.192997685182</v>
      </c>
      <c r="S1485" s="18">
        <f t="shared" si="189"/>
        <v>2016</v>
      </c>
      <c r="T1485" s="17" t="str">
        <f t="shared" si="190"/>
        <v>June</v>
      </c>
      <c r="U1485" s="16">
        <f t="shared" si="191"/>
        <v>42573.192997685182</v>
      </c>
      <c r="V1485" s="17">
        <f t="shared" si="192"/>
        <v>2016</v>
      </c>
      <c r="W1485" s="17" t="str">
        <f t="shared" si="193"/>
        <v>July</v>
      </c>
    </row>
    <row r="1486" spans="1:23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8279</v>
      </c>
      <c r="O1486" t="s">
        <v>8281</v>
      </c>
      <c r="P1486">
        <f t="shared" si="186"/>
        <v>0</v>
      </c>
      <c r="Q1486" t="e">
        <f t="shared" si="187"/>
        <v>#DIV/0!</v>
      </c>
      <c r="R1486" s="16">
        <f t="shared" si="188"/>
        <v>41053.200960648144</v>
      </c>
      <c r="S1486" s="18">
        <f t="shared" si="189"/>
        <v>2012</v>
      </c>
      <c r="T1486" s="17" t="str">
        <f t="shared" si="190"/>
        <v>May</v>
      </c>
      <c r="U1486" s="16">
        <f t="shared" si="191"/>
        <v>41111.618750000001</v>
      </c>
      <c r="V1486" s="17">
        <f t="shared" si="192"/>
        <v>2012</v>
      </c>
      <c r="W1486" s="17" t="str">
        <f t="shared" si="193"/>
        <v>July</v>
      </c>
    </row>
    <row r="1487" spans="1:23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8279</v>
      </c>
      <c r="O1487" t="s">
        <v>8281</v>
      </c>
      <c r="P1487">
        <f t="shared" si="186"/>
        <v>2</v>
      </c>
      <c r="Q1487">
        <f t="shared" si="187"/>
        <v>50</v>
      </c>
      <c r="R1487" s="16">
        <f t="shared" si="188"/>
        <v>42130.795983796299</v>
      </c>
      <c r="S1487" s="18">
        <f t="shared" si="189"/>
        <v>2015</v>
      </c>
      <c r="T1487" s="17" t="str">
        <f t="shared" si="190"/>
        <v>May</v>
      </c>
      <c r="U1487" s="16">
        <f t="shared" si="191"/>
        <v>42175.795983796299</v>
      </c>
      <c r="V1487" s="17">
        <f t="shared" si="192"/>
        <v>2015</v>
      </c>
      <c r="W1487" s="17" t="str">
        <f t="shared" si="193"/>
        <v>June</v>
      </c>
    </row>
    <row r="1488" spans="1:23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8279</v>
      </c>
      <c r="O1488" t="s">
        <v>8281</v>
      </c>
      <c r="P1488">
        <f t="shared" si="186"/>
        <v>0</v>
      </c>
      <c r="Q1488">
        <f t="shared" si="187"/>
        <v>16</v>
      </c>
      <c r="R1488" s="16">
        <f t="shared" si="188"/>
        <v>42032.168530092589</v>
      </c>
      <c r="S1488" s="18">
        <f t="shared" si="189"/>
        <v>2015</v>
      </c>
      <c r="T1488" s="17" t="str">
        <f t="shared" si="190"/>
        <v>January</v>
      </c>
      <c r="U1488" s="16">
        <f t="shared" si="191"/>
        <v>42062.168530092589</v>
      </c>
      <c r="V1488" s="17">
        <f t="shared" si="192"/>
        <v>2015</v>
      </c>
      <c r="W1488" s="17" t="str">
        <f t="shared" si="193"/>
        <v>February</v>
      </c>
    </row>
    <row r="1489" spans="1:23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8279</v>
      </c>
      <c r="O1489" t="s">
        <v>8281</v>
      </c>
      <c r="P1489">
        <f t="shared" si="186"/>
        <v>0</v>
      </c>
      <c r="Q1489" t="e">
        <f t="shared" si="187"/>
        <v>#DIV/0!</v>
      </c>
      <c r="R1489" s="16">
        <f t="shared" si="188"/>
        <v>42554.917488425926</v>
      </c>
      <c r="S1489" s="18">
        <f t="shared" si="189"/>
        <v>2016</v>
      </c>
      <c r="T1489" s="17" t="str">
        <f t="shared" si="190"/>
        <v>July</v>
      </c>
      <c r="U1489" s="16">
        <f t="shared" si="191"/>
        <v>42584.917488425926</v>
      </c>
      <c r="V1489" s="17">
        <f t="shared" si="192"/>
        <v>2016</v>
      </c>
      <c r="W1489" s="17" t="str">
        <f t="shared" si="193"/>
        <v>August</v>
      </c>
    </row>
    <row r="1490" spans="1:23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8279</v>
      </c>
      <c r="O1490" t="s">
        <v>8281</v>
      </c>
      <c r="P1490">
        <f t="shared" si="186"/>
        <v>2</v>
      </c>
      <c r="Q1490">
        <f t="shared" si="187"/>
        <v>60</v>
      </c>
      <c r="R1490" s="16">
        <f t="shared" si="188"/>
        <v>41614.563194444447</v>
      </c>
      <c r="S1490" s="18">
        <f t="shared" si="189"/>
        <v>2013</v>
      </c>
      <c r="T1490" s="17" t="str">
        <f t="shared" si="190"/>
        <v>December</v>
      </c>
      <c r="U1490" s="16">
        <f t="shared" si="191"/>
        <v>41644.563194444447</v>
      </c>
      <c r="V1490" s="17">
        <f t="shared" si="192"/>
        <v>2014</v>
      </c>
      <c r="W1490" s="17" t="str">
        <f t="shared" si="193"/>
        <v>January</v>
      </c>
    </row>
    <row r="1491" spans="1:23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8279</v>
      </c>
      <c r="O1491" t="s">
        <v>8281</v>
      </c>
      <c r="P1491">
        <f t="shared" si="186"/>
        <v>0</v>
      </c>
      <c r="Q1491" t="e">
        <f t="shared" si="187"/>
        <v>#DIV/0!</v>
      </c>
      <c r="R1491" s="16">
        <f t="shared" si="188"/>
        <v>41198.611712962964</v>
      </c>
      <c r="S1491" s="18">
        <f t="shared" si="189"/>
        <v>2012</v>
      </c>
      <c r="T1491" s="17" t="str">
        <f t="shared" si="190"/>
        <v>October</v>
      </c>
      <c r="U1491" s="16">
        <f t="shared" si="191"/>
        <v>41228.653379629628</v>
      </c>
      <c r="V1491" s="17">
        <f t="shared" si="192"/>
        <v>2012</v>
      </c>
      <c r="W1491" s="17" t="str">
        <f t="shared" si="193"/>
        <v>November</v>
      </c>
    </row>
    <row r="1492" spans="1:23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8279</v>
      </c>
      <c r="O1492" t="s">
        <v>8281</v>
      </c>
      <c r="P1492">
        <f t="shared" si="186"/>
        <v>31</v>
      </c>
      <c r="Q1492">
        <f t="shared" si="187"/>
        <v>47.11</v>
      </c>
      <c r="R1492" s="16">
        <f t="shared" si="188"/>
        <v>41520.561041666668</v>
      </c>
      <c r="S1492" s="18">
        <f t="shared" si="189"/>
        <v>2013</v>
      </c>
      <c r="T1492" s="17" t="str">
        <f t="shared" si="190"/>
        <v>September</v>
      </c>
      <c r="U1492" s="16">
        <f t="shared" si="191"/>
        <v>41549.561041666668</v>
      </c>
      <c r="V1492" s="17">
        <f t="shared" si="192"/>
        <v>2013</v>
      </c>
      <c r="W1492" s="17" t="str">
        <f t="shared" si="193"/>
        <v>October</v>
      </c>
    </row>
    <row r="1493" spans="1:23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8279</v>
      </c>
      <c r="O1493" t="s">
        <v>8281</v>
      </c>
      <c r="P1493">
        <f t="shared" si="186"/>
        <v>8</v>
      </c>
      <c r="Q1493">
        <f t="shared" si="187"/>
        <v>100</v>
      </c>
      <c r="R1493" s="16">
        <f t="shared" si="188"/>
        <v>41991.713460648149</v>
      </c>
      <c r="S1493" s="18">
        <f t="shared" si="189"/>
        <v>2014</v>
      </c>
      <c r="T1493" s="17" t="str">
        <f t="shared" si="190"/>
        <v>December</v>
      </c>
      <c r="U1493" s="16">
        <f t="shared" si="191"/>
        <v>42050.651388888888</v>
      </c>
      <c r="V1493" s="17">
        <f t="shared" si="192"/>
        <v>2015</v>
      </c>
      <c r="W1493" s="17" t="str">
        <f t="shared" si="193"/>
        <v>February</v>
      </c>
    </row>
    <row r="1494" spans="1:23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8279</v>
      </c>
      <c r="O1494" t="s">
        <v>8281</v>
      </c>
      <c r="P1494">
        <f t="shared" si="186"/>
        <v>1</v>
      </c>
      <c r="Q1494">
        <f t="shared" si="187"/>
        <v>15</v>
      </c>
      <c r="R1494" s="16">
        <f t="shared" si="188"/>
        <v>40682.884791666671</v>
      </c>
      <c r="S1494" s="18">
        <f t="shared" si="189"/>
        <v>2011</v>
      </c>
      <c r="T1494" s="17" t="str">
        <f t="shared" si="190"/>
        <v>May</v>
      </c>
      <c r="U1494" s="16">
        <f t="shared" si="191"/>
        <v>40712.884791666671</v>
      </c>
      <c r="V1494" s="17">
        <f t="shared" si="192"/>
        <v>2011</v>
      </c>
      <c r="W1494" s="17" t="str">
        <f t="shared" si="193"/>
        <v>June</v>
      </c>
    </row>
    <row r="1495" spans="1:23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8279</v>
      </c>
      <c r="O1495" t="s">
        <v>8281</v>
      </c>
      <c r="P1495">
        <f t="shared" si="186"/>
        <v>0</v>
      </c>
      <c r="Q1495" t="e">
        <f t="shared" si="187"/>
        <v>#DIV/0!</v>
      </c>
      <c r="R1495" s="16">
        <f t="shared" si="188"/>
        <v>41411.866608796299</v>
      </c>
      <c r="S1495" s="18">
        <f t="shared" si="189"/>
        <v>2013</v>
      </c>
      <c r="T1495" s="17" t="str">
        <f t="shared" si="190"/>
        <v>May</v>
      </c>
      <c r="U1495" s="16">
        <f t="shared" si="191"/>
        <v>41441.866608796299</v>
      </c>
      <c r="V1495" s="17">
        <f t="shared" si="192"/>
        <v>2013</v>
      </c>
      <c r="W1495" s="17" t="str">
        <f t="shared" si="193"/>
        <v>June</v>
      </c>
    </row>
    <row r="1496" spans="1:23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8279</v>
      </c>
      <c r="O1496" t="s">
        <v>8281</v>
      </c>
      <c r="P1496">
        <f t="shared" si="186"/>
        <v>9</v>
      </c>
      <c r="Q1496">
        <f t="shared" si="187"/>
        <v>40.450000000000003</v>
      </c>
      <c r="R1496" s="16">
        <f t="shared" si="188"/>
        <v>42067.722372685181</v>
      </c>
      <c r="S1496" s="18">
        <f t="shared" si="189"/>
        <v>2015</v>
      </c>
      <c r="T1496" s="17" t="str">
        <f t="shared" si="190"/>
        <v>March</v>
      </c>
      <c r="U1496" s="16">
        <f t="shared" si="191"/>
        <v>42097.651388888888</v>
      </c>
      <c r="V1496" s="17">
        <f t="shared" si="192"/>
        <v>2015</v>
      </c>
      <c r="W1496" s="17" t="str">
        <f t="shared" si="193"/>
        <v>April</v>
      </c>
    </row>
    <row r="1497" spans="1:23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8279</v>
      </c>
      <c r="O1497" t="s">
        <v>8281</v>
      </c>
      <c r="P1497">
        <f t="shared" si="186"/>
        <v>0</v>
      </c>
      <c r="Q1497" t="e">
        <f t="shared" si="187"/>
        <v>#DIV/0!</v>
      </c>
      <c r="R1497" s="16">
        <f t="shared" si="188"/>
        <v>40752.789710648147</v>
      </c>
      <c r="S1497" s="18">
        <f t="shared" si="189"/>
        <v>2011</v>
      </c>
      <c r="T1497" s="17" t="str">
        <f t="shared" si="190"/>
        <v>July</v>
      </c>
      <c r="U1497" s="16">
        <f t="shared" si="191"/>
        <v>40782.789710648147</v>
      </c>
      <c r="V1497" s="17">
        <f t="shared" si="192"/>
        <v>2011</v>
      </c>
      <c r="W1497" s="17" t="str">
        <f t="shared" si="193"/>
        <v>August</v>
      </c>
    </row>
    <row r="1498" spans="1:23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8279</v>
      </c>
      <c r="O1498" t="s">
        <v>8281</v>
      </c>
      <c r="P1498">
        <f t="shared" si="186"/>
        <v>0</v>
      </c>
      <c r="Q1498" t="e">
        <f t="shared" si="187"/>
        <v>#DIV/0!</v>
      </c>
      <c r="R1498" s="16">
        <f t="shared" si="188"/>
        <v>41838.475219907406</v>
      </c>
      <c r="S1498" s="18">
        <f t="shared" si="189"/>
        <v>2014</v>
      </c>
      <c r="T1498" s="17" t="str">
        <f t="shared" si="190"/>
        <v>July</v>
      </c>
      <c r="U1498" s="16">
        <f t="shared" si="191"/>
        <v>41898.475219907406</v>
      </c>
      <c r="V1498" s="17">
        <f t="shared" si="192"/>
        <v>2014</v>
      </c>
      <c r="W1498" s="17" t="str">
        <f t="shared" si="193"/>
        <v>September</v>
      </c>
    </row>
    <row r="1499" spans="1:23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8279</v>
      </c>
      <c r="O1499" t="s">
        <v>8281</v>
      </c>
      <c r="P1499">
        <f t="shared" si="186"/>
        <v>0</v>
      </c>
      <c r="Q1499">
        <f t="shared" si="187"/>
        <v>1</v>
      </c>
      <c r="R1499" s="16">
        <f t="shared" si="188"/>
        <v>41444.64261574074</v>
      </c>
      <c r="S1499" s="18">
        <f t="shared" si="189"/>
        <v>2013</v>
      </c>
      <c r="T1499" s="17" t="str">
        <f t="shared" si="190"/>
        <v>June</v>
      </c>
      <c r="U1499" s="16">
        <f t="shared" si="191"/>
        <v>41486.821527777778</v>
      </c>
      <c r="V1499" s="17">
        <f t="shared" si="192"/>
        <v>2013</v>
      </c>
      <c r="W1499" s="17" t="str">
        <f t="shared" si="193"/>
        <v>July</v>
      </c>
    </row>
    <row r="1500" spans="1:23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8279</v>
      </c>
      <c r="O1500" t="s">
        <v>8281</v>
      </c>
      <c r="P1500">
        <f t="shared" si="186"/>
        <v>2</v>
      </c>
      <c r="Q1500">
        <f t="shared" si="187"/>
        <v>19</v>
      </c>
      <c r="R1500" s="16">
        <f t="shared" si="188"/>
        <v>41840.983541666668</v>
      </c>
      <c r="S1500" s="18">
        <f t="shared" si="189"/>
        <v>2014</v>
      </c>
      <c r="T1500" s="17" t="str">
        <f t="shared" si="190"/>
        <v>July</v>
      </c>
      <c r="U1500" s="16">
        <f t="shared" si="191"/>
        <v>41885.983541666668</v>
      </c>
      <c r="V1500" s="17">
        <f t="shared" si="192"/>
        <v>2014</v>
      </c>
      <c r="W1500" s="17" t="str">
        <f t="shared" si="193"/>
        <v>September</v>
      </c>
    </row>
    <row r="1501" spans="1:23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8279</v>
      </c>
      <c r="O1501" t="s">
        <v>8281</v>
      </c>
      <c r="P1501">
        <f t="shared" si="186"/>
        <v>0</v>
      </c>
      <c r="Q1501">
        <f t="shared" si="187"/>
        <v>5</v>
      </c>
      <c r="R1501" s="16">
        <f t="shared" si="188"/>
        <v>42527.007326388892</v>
      </c>
      <c r="S1501" s="18">
        <f t="shared" si="189"/>
        <v>2016</v>
      </c>
      <c r="T1501" s="17" t="str">
        <f t="shared" si="190"/>
        <v>June</v>
      </c>
      <c r="U1501" s="16">
        <f t="shared" si="191"/>
        <v>42587.007326388892</v>
      </c>
      <c r="V1501" s="17">
        <f t="shared" si="192"/>
        <v>2016</v>
      </c>
      <c r="W1501" s="17" t="str">
        <f t="shared" si="193"/>
        <v>August</v>
      </c>
    </row>
    <row r="1502" spans="1:23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8279</v>
      </c>
      <c r="O1502" t="s">
        <v>8281</v>
      </c>
      <c r="P1502">
        <f t="shared" si="186"/>
        <v>25</v>
      </c>
      <c r="Q1502">
        <f t="shared" si="187"/>
        <v>46.73</v>
      </c>
      <c r="R1502" s="16">
        <f t="shared" si="188"/>
        <v>41365.904594907406</v>
      </c>
      <c r="S1502" s="18">
        <f t="shared" si="189"/>
        <v>2013</v>
      </c>
      <c r="T1502" s="17" t="str">
        <f t="shared" si="190"/>
        <v>April</v>
      </c>
      <c r="U1502" s="16">
        <f t="shared" si="191"/>
        <v>41395.904594907406</v>
      </c>
      <c r="V1502" s="17">
        <f t="shared" si="192"/>
        <v>2013</v>
      </c>
      <c r="W1502" s="17" t="str">
        <f t="shared" si="193"/>
        <v>May</v>
      </c>
    </row>
    <row r="1503" spans="1:23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8295</v>
      </c>
      <c r="O1503" t="s">
        <v>8296</v>
      </c>
      <c r="P1503">
        <f t="shared" si="186"/>
        <v>166</v>
      </c>
      <c r="Q1503">
        <f t="shared" si="187"/>
        <v>97.73</v>
      </c>
      <c r="R1503" s="16">
        <f t="shared" si="188"/>
        <v>42163.583599537036</v>
      </c>
      <c r="S1503" s="18">
        <f t="shared" si="189"/>
        <v>2015</v>
      </c>
      <c r="T1503" s="17" t="str">
        <f t="shared" si="190"/>
        <v>June</v>
      </c>
      <c r="U1503" s="16">
        <f t="shared" si="191"/>
        <v>42193.583599537036</v>
      </c>
      <c r="V1503" s="17">
        <f t="shared" si="192"/>
        <v>2015</v>
      </c>
      <c r="W1503" s="17" t="str">
        <f t="shared" si="193"/>
        <v>July</v>
      </c>
    </row>
    <row r="1504" spans="1:23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8295</v>
      </c>
      <c r="O1504" t="s">
        <v>8296</v>
      </c>
      <c r="P1504">
        <f t="shared" si="186"/>
        <v>101</v>
      </c>
      <c r="Q1504">
        <f t="shared" si="187"/>
        <v>67.84</v>
      </c>
      <c r="R1504" s="16">
        <f t="shared" si="188"/>
        <v>42426.542592592596</v>
      </c>
      <c r="S1504" s="18">
        <f t="shared" si="189"/>
        <v>2016</v>
      </c>
      <c r="T1504" s="17" t="str">
        <f t="shared" si="190"/>
        <v>February</v>
      </c>
      <c r="U1504" s="16">
        <f t="shared" si="191"/>
        <v>42454.916666666672</v>
      </c>
      <c r="V1504" s="17">
        <f t="shared" si="192"/>
        <v>2016</v>
      </c>
      <c r="W1504" s="17" t="str">
        <f t="shared" si="193"/>
        <v>March</v>
      </c>
    </row>
    <row r="1505" spans="1:23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8295</v>
      </c>
      <c r="O1505" t="s">
        <v>8296</v>
      </c>
      <c r="P1505">
        <f t="shared" si="186"/>
        <v>108</v>
      </c>
      <c r="Q1505">
        <f t="shared" si="187"/>
        <v>56.98</v>
      </c>
      <c r="R1505" s="16">
        <f t="shared" si="188"/>
        <v>42606.347233796296</v>
      </c>
      <c r="S1505" s="18">
        <f t="shared" si="189"/>
        <v>2016</v>
      </c>
      <c r="T1505" s="17" t="str">
        <f t="shared" si="190"/>
        <v>August</v>
      </c>
      <c r="U1505" s="16">
        <f t="shared" si="191"/>
        <v>42666.347233796296</v>
      </c>
      <c r="V1505" s="17">
        <f t="shared" si="192"/>
        <v>2016</v>
      </c>
      <c r="W1505" s="17" t="str">
        <f t="shared" si="193"/>
        <v>October</v>
      </c>
    </row>
    <row r="1506" spans="1:23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8295</v>
      </c>
      <c r="O1506" t="s">
        <v>8296</v>
      </c>
      <c r="P1506">
        <f t="shared" si="186"/>
        <v>278</v>
      </c>
      <c r="Q1506">
        <f t="shared" si="187"/>
        <v>67.16</v>
      </c>
      <c r="R1506" s="16">
        <f t="shared" si="188"/>
        <v>41772.657685185186</v>
      </c>
      <c r="S1506" s="18">
        <f t="shared" si="189"/>
        <v>2014</v>
      </c>
      <c r="T1506" s="17" t="str">
        <f t="shared" si="190"/>
        <v>May</v>
      </c>
      <c r="U1506" s="16">
        <f t="shared" si="191"/>
        <v>41800.356249999997</v>
      </c>
      <c r="V1506" s="17">
        <f t="shared" si="192"/>
        <v>2014</v>
      </c>
      <c r="W1506" s="17" t="str">
        <f t="shared" si="193"/>
        <v>June</v>
      </c>
    </row>
    <row r="1507" spans="1:23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8295</v>
      </c>
      <c r="O1507" t="s">
        <v>8296</v>
      </c>
      <c r="P1507">
        <f t="shared" si="186"/>
        <v>104</v>
      </c>
      <c r="Q1507">
        <f t="shared" si="187"/>
        <v>48.04</v>
      </c>
      <c r="R1507" s="16">
        <f t="shared" si="188"/>
        <v>42414.44332175926</v>
      </c>
      <c r="S1507" s="18">
        <f t="shared" si="189"/>
        <v>2016</v>
      </c>
      <c r="T1507" s="17" t="str">
        <f t="shared" si="190"/>
        <v>February</v>
      </c>
      <c r="U1507" s="16">
        <f t="shared" si="191"/>
        <v>42451.834027777775</v>
      </c>
      <c r="V1507" s="17">
        <f t="shared" si="192"/>
        <v>2016</v>
      </c>
      <c r="W1507" s="17" t="str">
        <f t="shared" si="193"/>
        <v>March</v>
      </c>
    </row>
    <row r="1508" spans="1:23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8295</v>
      </c>
      <c r="O1508" t="s">
        <v>8296</v>
      </c>
      <c r="P1508">
        <f t="shared" si="186"/>
        <v>111</v>
      </c>
      <c r="Q1508">
        <f t="shared" si="187"/>
        <v>38.86</v>
      </c>
      <c r="R1508" s="16">
        <f t="shared" si="188"/>
        <v>41814.785925925928</v>
      </c>
      <c r="S1508" s="18">
        <f t="shared" si="189"/>
        <v>2014</v>
      </c>
      <c r="T1508" s="17" t="str">
        <f t="shared" si="190"/>
        <v>June</v>
      </c>
      <c r="U1508" s="16">
        <f t="shared" si="191"/>
        <v>41844.785925925928</v>
      </c>
      <c r="V1508" s="17">
        <f t="shared" si="192"/>
        <v>2014</v>
      </c>
      <c r="W1508" s="17" t="str">
        <f t="shared" si="193"/>
        <v>July</v>
      </c>
    </row>
    <row r="1509" spans="1:23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8295</v>
      </c>
      <c r="O1509" t="s">
        <v>8296</v>
      </c>
      <c r="P1509">
        <f t="shared" si="186"/>
        <v>215</v>
      </c>
      <c r="Q1509">
        <f t="shared" si="187"/>
        <v>78.180000000000007</v>
      </c>
      <c r="R1509" s="16">
        <f t="shared" si="188"/>
        <v>40254.450335648151</v>
      </c>
      <c r="S1509" s="18">
        <f t="shared" si="189"/>
        <v>2010</v>
      </c>
      <c r="T1509" s="17" t="str">
        <f t="shared" si="190"/>
        <v>March</v>
      </c>
      <c r="U1509" s="16">
        <f t="shared" si="191"/>
        <v>40313.340277777781</v>
      </c>
      <c r="V1509" s="17">
        <f t="shared" si="192"/>
        <v>2010</v>
      </c>
      <c r="W1509" s="17" t="str">
        <f t="shared" si="193"/>
        <v>May</v>
      </c>
    </row>
    <row r="1510" spans="1:23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8295</v>
      </c>
      <c r="O1510" t="s">
        <v>8296</v>
      </c>
      <c r="P1510">
        <f t="shared" si="186"/>
        <v>111</v>
      </c>
      <c r="Q1510">
        <f t="shared" si="187"/>
        <v>97.11</v>
      </c>
      <c r="R1510" s="16">
        <f t="shared" si="188"/>
        <v>41786.614363425928</v>
      </c>
      <c r="S1510" s="18">
        <f t="shared" si="189"/>
        <v>2014</v>
      </c>
      <c r="T1510" s="17" t="str">
        <f t="shared" si="190"/>
        <v>May</v>
      </c>
      <c r="U1510" s="16">
        <f t="shared" si="191"/>
        <v>41817.614363425928</v>
      </c>
      <c r="V1510" s="17">
        <f t="shared" si="192"/>
        <v>2014</v>
      </c>
      <c r="W1510" s="17" t="str">
        <f t="shared" si="193"/>
        <v>June</v>
      </c>
    </row>
    <row r="1511" spans="1:23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8295</v>
      </c>
      <c r="O1511" t="s">
        <v>8296</v>
      </c>
      <c r="P1511">
        <f t="shared" si="186"/>
        <v>124</v>
      </c>
      <c r="Q1511">
        <f t="shared" si="187"/>
        <v>110.39</v>
      </c>
      <c r="R1511" s="16">
        <f t="shared" si="188"/>
        <v>42751.533391203702</v>
      </c>
      <c r="S1511" s="18">
        <f t="shared" si="189"/>
        <v>2017</v>
      </c>
      <c r="T1511" s="17" t="str">
        <f t="shared" si="190"/>
        <v>January</v>
      </c>
      <c r="U1511" s="16">
        <f t="shared" si="191"/>
        <v>42780.957638888889</v>
      </c>
      <c r="V1511" s="17">
        <f t="shared" si="192"/>
        <v>2017</v>
      </c>
      <c r="W1511" s="17" t="str">
        <f t="shared" si="193"/>
        <v>February</v>
      </c>
    </row>
    <row r="1512" spans="1:23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8295</v>
      </c>
      <c r="O1512" t="s">
        <v>8296</v>
      </c>
      <c r="P1512">
        <f t="shared" si="186"/>
        <v>101</v>
      </c>
      <c r="Q1512">
        <f t="shared" si="187"/>
        <v>39.92</v>
      </c>
      <c r="R1512" s="16">
        <f t="shared" si="188"/>
        <v>41809.385162037033</v>
      </c>
      <c r="S1512" s="18">
        <f t="shared" si="189"/>
        <v>2014</v>
      </c>
      <c r="T1512" s="17" t="str">
        <f t="shared" si="190"/>
        <v>June</v>
      </c>
      <c r="U1512" s="16">
        <f t="shared" si="191"/>
        <v>41839.385162037033</v>
      </c>
      <c r="V1512" s="17">
        <f t="shared" si="192"/>
        <v>2014</v>
      </c>
      <c r="W1512" s="17" t="str">
        <f t="shared" si="193"/>
        <v>July</v>
      </c>
    </row>
    <row r="1513" spans="1:23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8295</v>
      </c>
      <c r="O1513" t="s">
        <v>8296</v>
      </c>
      <c r="P1513">
        <f t="shared" si="186"/>
        <v>112</v>
      </c>
      <c r="Q1513">
        <f t="shared" si="187"/>
        <v>75.98</v>
      </c>
      <c r="R1513" s="16">
        <f t="shared" si="188"/>
        <v>42296.583379629628</v>
      </c>
      <c r="S1513" s="18">
        <f t="shared" si="189"/>
        <v>2015</v>
      </c>
      <c r="T1513" s="17" t="str">
        <f t="shared" si="190"/>
        <v>October</v>
      </c>
      <c r="U1513" s="16">
        <f t="shared" si="191"/>
        <v>42326.625046296293</v>
      </c>
      <c r="V1513" s="17">
        <f t="shared" si="192"/>
        <v>2015</v>
      </c>
      <c r="W1513" s="17" t="str">
        <f t="shared" si="193"/>
        <v>November</v>
      </c>
    </row>
    <row r="1514" spans="1:23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8295</v>
      </c>
      <c r="O1514" t="s">
        <v>8296</v>
      </c>
      <c r="P1514">
        <f t="shared" si="186"/>
        <v>559</v>
      </c>
      <c r="Q1514">
        <f t="shared" si="187"/>
        <v>58.38</v>
      </c>
      <c r="R1514" s="16">
        <f t="shared" si="188"/>
        <v>42741.684479166666</v>
      </c>
      <c r="S1514" s="18">
        <f t="shared" si="189"/>
        <v>2017</v>
      </c>
      <c r="T1514" s="17" t="str">
        <f t="shared" si="190"/>
        <v>January</v>
      </c>
      <c r="U1514" s="16">
        <f t="shared" si="191"/>
        <v>42771.684479166666</v>
      </c>
      <c r="V1514" s="17">
        <f t="shared" si="192"/>
        <v>2017</v>
      </c>
      <c r="W1514" s="17" t="str">
        <f t="shared" si="193"/>
        <v>February</v>
      </c>
    </row>
    <row r="1515" spans="1:23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8295</v>
      </c>
      <c r="O1515" t="s">
        <v>8296</v>
      </c>
      <c r="P1515">
        <f t="shared" si="186"/>
        <v>150</v>
      </c>
      <c r="Q1515">
        <f t="shared" si="187"/>
        <v>55.82</v>
      </c>
      <c r="R1515" s="16">
        <f t="shared" si="188"/>
        <v>41806.637337962966</v>
      </c>
      <c r="S1515" s="18">
        <f t="shared" si="189"/>
        <v>2014</v>
      </c>
      <c r="T1515" s="17" t="str">
        <f t="shared" si="190"/>
        <v>June</v>
      </c>
      <c r="U1515" s="16">
        <f t="shared" si="191"/>
        <v>41836.637337962966</v>
      </c>
      <c r="V1515" s="17">
        <f t="shared" si="192"/>
        <v>2014</v>
      </c>
      <c r="W1515" s="17" t="str">
        <f t="shared" si="193"/>
        <v>July</v>
      </c>
    </row>
    <row r="1516" spans="1:23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8295</v>
      </c>
      <c r="O1516" t="s">
        <v>8296</v>
      </c>
      <c r="P1516">
        <f t="shared" si="186"/>
        <v>106</v>
      </c>
      <c r="Q1516">
        <f t="shared" si="187"/>
        <v>151.24</v>
      </c>
      <c r="R1516" s="16">
        <f t="shared" si="188"/>
        <v>42234.597685185188</v>
      </c>
      <c r="S1516" s="18">
        <f t="shared" si="189"/>
        <v>2015</v>
      </c>
      <c r="T1516" s="17" t="str">
        <f t="shared" si="190"/>
        <v>August</v>
      </c>
      <c r="U1516" s="16">
        <f t="shared" si="191"/>
        <v>42274.597685185188</v>
      </c>
      <c r="V1516" s="17">
        <f t="shared" si="192"/>
        <v>2015</v>
      </c>
      <c r="W1516" s="17" t="str">
        <f t="shared" si="193"/>
        <v>September</v>
      </c>
    </row>
    <row r="1517" spans="1:23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8295</v>
      </c>
      <c r="O1517" t="s">
        <v>8296</v>
      </c>
      <c r="P1517">
        <f t="shared" si="186"/>
        <v>157</v>
      </c>
      <c r="Q1517">
        <f t="shared" si="187"/>
        <v>849.67</v>
      </c>
      <c r="R1517" s="16">
        <f t="shared" si="188"/>
        <v>42415.253437499996</v>
      </c>
      <c r="S1517" s="18">
        <f t="shared" si="189"/>
        <v>2016</v>
      </c>
      <c r="T1517" s="17" t="str">
        <f t="shared" si="190"/>
        <v>February</v>
      </c>
      <c r="U1517" s="16">
        <f t="shared" si="191"/>
        <v>42445.211770833332</v>
      </c>
      <c r="V1517" s="17">
        <f t="shared" si="192"/>
        <v>2016</v>
      </c>
      <c r="W1517" s="17" t="str">
        <f t="shared" si="193"/>
        <v>March</v>
      </c>
    </row>
    <row r="1518" spans="1:23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8295</v>
      </c>
      <c r="O1518" t="s">
        <v>8296</v>
      </c>
      <c r="P1518">
        <f t="shared" si="186"/>
        <v>109</v>
      </c>
      <c r="Q1518">
        <f t="shared" si="187"/>
        <v>159.24</v>
      </c>
      <c r="R1518" s="16">
        <f t="shared" si="188"/>
        <v>42619.466342592597</v>
      </c>
      <c r="S1518" s="18">
        <f t="shared" si="189"/>
        <v>2016</v>
      </c>
      <c r="T1518" s="17" t="str">
        <f t="shared" si="190"/>
        <v>September</v>
      </c>
      <c r="U1518" s="16">
        <f t="shared" si="191"/>
        <v>42649.583333333328</v>
      </c>
      <c r="V1518" s="17">
        <f t="shared" si="192"/>
        <v>2016</v>
      </c>
      <c r="W1518" s="17" t="str">
        <f t="shared" si="193"/>
        <v>October</v>
      </c>
    </row>
    <row r="1519" spans="1:23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8295</v>
      </c>
      <c r="O1519" t="s">
        <v>8296</v>
      </c>
      <c r="P1519">
        <f t="shared" si="186"/>
        <v>162</v>
      </c>
      <c r="Q1519">
        <f t="shared" si="187"/>
        <v>39.51</v>
      </c>
      <c r="R1519" s="16">
        <f t="shared" si="188"/>
        <v>41948.56658564815</v>
      </c>
      <c r="S1519" s="18">
        <f t="shared" si="189"/>
        <v>2014</v>
      </c>
      <c r="T1519" s="17" t="str">
        <f t="shared" si="190"/>
        <v>November</v>
      </c>
      <c r="U1519" s="16">
        <f t="shared" si="191"/>
        <v>41979.25</v>
      </c>
      <c r="V1519" s="17">
        <f t="shared" si="192"/>
        <v>2014</v>
      </c>
      <c r="W1519" s="17" t="str">
        <f t="shared" si="193"/>
        <v>December</v>
      </c>
    </row>
    <row r="1520" spans="1:23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8295</v>
      </c>
      <c r="O1520" t="s">
        <v>8296</v>
      </c>
      <c r="P1520">
        <f t="shared" si="186"/>
        <v>205</v>
      </c>
      <c r="Q1520">
        <f t="shared" si="187"/>
        <v>130.53</v>
      </c>
      <c r="R1520" s="16">
        <f t="shared" si="188"/>
        <v>41760.8200462963</v>
      </c>
      <c r="S1520" s="18">
        <f t="shared" si="189"/>
        <v>2014</v>
      </c>
      <c r="T1520" s="17" t="str">
        <f t="shared" si="190"/>
        <v>May</v>
      </c>
      <c r="U1520" s="16">
        <f t="shared" si="191"/>
        <v>41790.8200462963</v>
      </c>
      <c r="V1520" s="17">
        <f t="shared" si="192"/>
        <v>2014</v>
      </c>
      <c r="W1520" s="17" t="str">
        <f t="shared" si="193"/>
        <v>May</v>
      </c>
    </row>
    <row r="1521" spans="1:23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8295</v>
      </c>
      <c r="O1521" t="s">
        <v>8296</v>
      </c>
      <c r="P1521">
        <f t="shared" si="186"/>
        <v>103</v>
      </c>
      <c r="Q1521">
        <f t="shared" si="187"/>
        <v>64.16</v>
      </c>
      <c r="R1521" s="16">
        <f t="shared" si="188"/>
        <v>41782.741701388892</v>
      </c>
      <c r="S1521" s="18">
        <f t="shared" si="189"/>
        <v>2014</v>
      </c>
      <c r="T1521" s="17" t="str">
        <f t="shared" si="190"/>
        <v>May</v>
      </c>
      <c r="U1521" s="16">
        <f t="shared" si="191"/>
        <v>41810.915972222225</v>
      </c>
      <c r="V1521" s="17">
        <f t="shared" si="192"/>
        <v>2014</v>
      </c>
      <c r="W1521" s="17" t="str">
        <f t="shared" si="193"/>
        <v>June</v>
      </c>
    </row>
    <row r="1522" spans="1:23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8295</v>
      </c>
      <c r="O1522" t="s">
        <v>8296</v>
      </c>
      <c r="P1522">
        <f t="shared" si="186"/>
        <v>103</v>
      </c>
      <c r="Q1522">
        <f t="shared" si="187"/>
        <v>111.53</v>
      </c>
      <c r="R1522" s="16">
        <f t="shared" si="188"/>
        <v>41955.857789351852</v>
      </c>
      <c r="S1522" s="18">
        <f t="shared" si="189"/>
        <v>2014</v>
      </c>
      <c r="T1522" s="17" t="str">
        <f t="shared" si="190"/>
        <v>November</v>
      </c>
      <c r="U1522" s="16">
        <f t="shared" si="191"/>
        <v>41992.166666666672</v>
      </c>
      <c r="V1522" s="17">
        <f t="shared" si="192"/>
        <v>2014</v>
      </c>
      <c r="W1522" s="17" t="str">
        <f t="shared" si="193"/>
        <v>December</v>
      </c>
    </row>
    <row r="1523" spans="1:23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8295</v>
      </c>
      <c r="O1523" t="s">
        <v>8296</v>
      </c>
      <c r="P1523">
        <f t="shared" si="186"/>
        <v>107</v>
      </c>
      <c r="Q1523">
        <f t="shared" si="187"/>
        <v>170.45</v>
      </c>
      <c r="R1523" s="16">
        <f t="shared" si="188"/>
        <v>42493.167719907404</v>
      </c>
      <c r="S1523" s="18">
        <f t="shared" si="189"/>
        <v>2016</v>
      </c>
      <c r="T1523" s="17" t="str">
        <f t="shared" si="190"/>
        <v>May</v>
      </c>
      <c r="U1523" s="16">
        <f t="shared" si="191"/>
        <v>42528.167719907404</v>
      </c>
      <c r="V1523" s="17">
        <f t="shared" si="192"/>
        <v>2016</v>
      </c>
      <c r="W1523" s="17" t="str">
        <f t="shared" si="193"/>
        <v>June</v>
      </c>
    </row>
    <row r="1524" spans="1:23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8295</v>
      </c>
      <c r="O1524" t="s">
        <v>8296</v>
      </c>
      <c r="P1524">
        <f t="shared" si="186"/>
        <v>139</v>
      </c>
      <c r="Q1524">
        <f t="shared" si="187"/>
        <v>133.74</v>
      </c>
      <c r="R1524" s="16">
        <f t="shared" si="188"/>
        <v>41899.830312500002</v>
      </c>
      <c r="S1524" s="18">
        <f t="shared" si="189"/>
        <v>2014</v>
      </c>
      <c r="T1524" s="17" t="str">
        <f t="shared" si="190"/>
        <v>September</v>
      </c>
      <c r="U1524" s="16">
        <f t="shared" si="191"/>
        <v>41929.830312500002</v>
      </c>
      <c r="V1524" s="17">
        <f t="shared" si="192"/>
        <v>2014</v>
      </c>
      <c r="W1524" s="17" t="str">
        <f t="shared" si="193"/>
        <v>October</v>
      </c>
    </row>
    <row r="1525" spans="1:23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8295</v>
      </c>
      <c r="O1525" t="s">
        <v>8296</v>
      </c>
      <c r="P1525">
        <f t="shared" si="186"/>
        <v>125</v>
      </c>
      <c r="Q1525">
        <f t="shared" si="187"/>
        <v>95.83</v>
      </c>
      <c r="R1525" s="16">
        <f t="shared" si="188"/>
        <v>41964.751342592594</v>
      </c>
      <c r="S1525" s="18">
        <f t="shared" si="189"/>
        <v>2014</v>
      </c>
      <c r="T1525" s="17" t="str">
        <f t="shared" si="190"/>
        <v>November</v>
      </c>
      <c r="U1525" s="16">
        <f t="shared" si="191"/>
        <v>41996</v>
      </c>
      <c r="V1525" s="17">
        <f t="shared" si="192"/>
        <v>2014</v>
      </c>
      <c r="W1525" s="17" t="str">
        <f t="shared" si="193"/>
        <v>December</v>
      </c>
    </row>
    <row r="1526" spans="1:23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8295</v>
      </c>
      <c r="O1526" t="s">
        <v>8296</v>
      </c>
      <c r="P1526">
        <f t="shared" si="186"/>
        <v>207</v>
      </c>
      <c r="Q1526">
        <f t="shared" si="187"/>
        <v>221.79</v>
      </c>
      <c r="R1526" s="16">
        <f t="shared" si="188"/>
        <v>42756.501041666663</v>
      </c>
      <c r="S1526" s="18">
        <f t="shared" si="189"/>
        <v>2017</v>
      </c>
      <c r="T1526" s="17" t="str">
        <f t="shared" si="190"/>
        <v>January</v>
      </c>
      <c r="U1526" s="16">
        <f t="shared" si="191"/>
        <v>42786.501041666663</v>
      </c>
      <c r="V1526" s="17">
        <f t="shared" si="192"/>
        <v>2017</v>
      </c>
      <c r="W1526" s="17" t="str">
        <f t="shared" si="193"/>
        <v>February</v>
      </c>
    </row>
    <row r="1527" spans="1:23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8295</v>
      </c>
      <c r="O1527" t="s">
        <v>8296</v>
      </c>
      <c r="P1527">
        <f t="shared" si="186"/>
        <v>174</v>
      </c>
      <c r="Q1527">
        <f t="shared" si="187"/>
        <v>32.32</v>
      </c>
      <c r="R1527" s="16">
        <f t="shared" si="188"/>
        <v>42570.702986111108</v>
      </c>
      <c r="S1527" s="18">
        <f t="shared" si="189"/>
        <v>2016</v>
      </c>
      <c r="T1527" s="17" t="str">
        <f t="shared" si="190"/>
        <v>July</v>
      </c>
      <c r="U1527" s="16">
        <f t="shared" si="191"/>
        <v>42600.702986111108</v>
      </c>
      <c r="V1527" s="17">
        <f t="shared" si="192"/>
        <v>2016</v>
      </c>
      <c r="W1527" s="17" t="str">
        <f t="shared" si="193"/>
        <v>August</v>
      </c>
    </row>
    <row r="1528" spans="1:23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8295</v>
      </c>
      <c r="O1528" t="s">
        <v>8296</v>
      </c>
      <c r="P1528">
        <f t="shared" si="186"/>
        <v>120</v>
      </c>
      <c r="Q1528">
        <f t="shared" si="187"/>
        <v>98.84</v>
      </c>
      <c r="R1528" s="16">
        <f t="shared" si="188"/>
        <v>42339.276006944448</v>
      </c>
      <c r="S1528" s="18">
        <f t="shared" si="189"/>
        <v>2015</v>
      </c>
      <c r="T1528" s="17" t="str">
        <f t="shared" si="190"/>
        <v>December</v>
      </c>
      <c r="U1528" s="16">
        <f t="shared" si="191"/>
        <v>42388.276006944448</v>
      </c>
      <c r="V1528" s="17">
        <f t="shared" si="192"/>
        <v>2016</v>
      </c>
      <c r="W1528" s="17" t="str">
        <f t="shared" si="193"/>
        <v>January</v>
      </c>
    </row>
    <row r="1529" spans="1:23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8295</v>
      </c>
      <c r="O1529" t="s">
        <v>8296</v>
      </c>
      <c r="P1529">
        <f t="shared" si="186"/>
        <v>110</v>
      </c>
      <c r="Q1529">
        <f t="shared" si="187"/>
        <v>55.22</v>
      </c>
      <c r="R1529" s="16">
        <f t="shared" si="188"/>
        <v>42780.600532407407</v>
      </c>
      <c r="S1529" s="18">
        <f t="shared" si="189"/>
        <v>2017</v>
      </c>
      <c r="T1529" s="17" t="str">
        <f t="shared" si="190"/>
        <v>February</v>
      </c>
      <c r="U1529" s="16">
        <f t="shared" si="191"/>
        <v>42808.558865740735</v>
      </c>
      <c r="V1529" s="17">
        <f t="shared" si="192"/>
        <v>2017</v>
      </c>
      <c r="W1529" s="17" t="str">
        <f t="shared" si="193"/>
        <v>March</v>
      </c>
    </row>
    <row r="1530" spans="1:23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8295</v>
      </c>
      <c r="O1530" t="s">
        <v>8296</v>
      </c>
      <c r="P1530">
        <f t="shared" si="186"/>
        <v>282</v>
      </c>
      <c r="Q1530">
        <f t="shared" si="187"/>
        <v>52.79</v>
      </c>
      <c r="R1530" s="16">
        <f t="shared" si="188"/>
        <v>42736.732893518521</v>
      </c>
      <c r="S1530" s="18">
        <f t="shared" si="189"/>
        <v>2017</v>
      </c>
      <c r="T1530" s="17" t="str">
        <f t="shared" si="190"/>
        <v>January</v>
      </c>
      <c r="U1530" s="16">
        <f t="shared" si="191"/>
        <v>42767</v>
      </c>
      <c r="V1530" s="17">
        <f t="shared" si="192"/>
        <v>2017</v>
      </c>
      <c r="W1530" s="17" t="str">
        <f t="shared" si="193"/>
        <v>February</v>
      </c>
    </row>
    <row r="1531" spans="1:23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8295</v>
      </c>
      <c r="O1531" t="s">
        <v>8296</v>
      </c>
      <c r="P1531">
        <f t="shared" si="186"/>
        <v>101</v>
      </c>
      <c r="Q1531">
        <f t="shared" si="187"/>
        <v>135.66999999999999</v>
      </c>
      <c r="R1531" s="16">
        <f t="shared" si="188"/>
        <v>42052.628703703704</v>
      </c>
      <c r="S1531" s="18">
        <f t="shared" si="189"/>
        <v>2015</v>
      </c>
      <c r="T1531" s="17" t="str">
        <f t="shared" si="190"/>
        <v>February</v>
      </c>
      <c r="U1531" s="16">
        <f t="shared" si="191"/>
        <v>42082.587037037039</v>
      </c>
      <c r="V1531" s="17">
        <f t="shared" si="192"/>
        <v>2015</v>
      </c>
      <c r="W1531" s="17" t="str">
        <f t="shared" si="193"/>
        <v>March</v>
      </c>
    </row>
    <row r="1532" spans="1:23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8295</v>
      </c>
      <c r="O1532" t="s">
        <v>8296</v>
      </c>
      <c r="P1532">
        <f t="shared" si="186"/>
        <v>135</v>
      </c>
      <c r="Q1532">
        <f t="shared" si="187"/>
        <v>53.99</v>
      </c>
      <c r="R1532" s="16">
        <f t="shared" si="188"/>
        <v>42275.767303240747</v>
      </c>
      <c r="S1532" s="18">
        <f t="shared" si="189"/>
        <v>2015</v>
      </c>
      <c r="T1532" s="17" t="str">
        <f t="shared" si="190"/>
        <v>September</v>
      </c>
      <c r="U1532" s="16">
        <f t="shared" si="191"/>
        <v>42300.767303240747</v>
      </c>
      <c r="V1532" s="17">
        <f t="shared" si="192"/>
        <v>2015</v>
      </c>
      <c r="W1532" s="17" t="str">
        <f t="shared" si="193"/>
        <v>October</v>
      </c>
    </row>
    <row r="1533" spans="1:23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8295</v>
      </c>
      <c r="O1533" t="s">
        <v>8296</v>
      </c>
      <c r="P1533">
        <f t="shared" si="186"/>
        <v>176</v>
      </c>
      <c r="Q1533">
        <f t="shared" si="187"/>
        <v>56.64</v>
      </c>
      <c r="R1533" s="16">
        <f t="shared" si="188"/>
        <v>41941.802384259259</v>
      </c>
      <c r="S1533" s="18">
        <f t="shared" si="189"/>
        <v>2014</v>
      </c>
      <c r="T1533" s="17" t="str">
        <f t="shared" si="190"/>
        <v>October</v>
      </c>
      <c r="U1533" s="16">
        <f t="shared" si="191"/>
        <v>41974.125</v>
      </c>
      <c r="V1533" s="17">
        <f t="shared" si="192"/>
        <v>2014</v>
      </c>
      <c r="W1533" s="17" t="str">
        <f t="shared" si="193"/>
        <v>December</v>
      </c>
    </row>
    <row r="1534" spans="1:23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8295</v>
      </c>
      <c r="O1534" t="s">
        <v>8296</v>
      </c>
      <c r="P1534">
        <f t="shared" si="186"/>
        <v>484</v>
      </c>
      <c r="Q1534">
        <f t="shared" si="187"/>
        <v>82.32</v>
      </c>
      <c r="R1534" s="16">
        <f t="shared" si="188"/>
        <v>42391.475289351853</v>
      </c>
      <c r="S1534" s="18">
        <f t="shared" si="189"/>
        <v>2016</v>
      </c>
      <c r="T1534" s="17" t="str">
        <f t="shared" si="190"/>
        <v>January</v>
      </c>
      <c r="U1534" s="16">
        <f t="shared" si="191"/>
        <v>42415.625</v>
      </c>
      <c r="V1534" s="17">
        <f t="shared" si="192"/>
        <v>2016</v>
      </c>
      <c r="W1534" s="17" t="str">
        <f t="shared" si="193"/>
        <v>February</v>
      </c>
    </row>
    <row r="1535" spans="1:23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8295</v>
      </c>
      <c r="O1535" t="s">
        <v>8296</v>
      </c>
      <c r="P1535">
        <f t="shared" si="186"/>
        <v>145</v>
      </c>
      <c r="Q1535">
        <f t="shared" si="187"/>
        <v>88.26</v>
      </c>
      <c r="R1535" s="16">
        <f t="shared" si="188"/>
        <v>42443.00204861111</v>
      </c>
      <c r="S1535" s="18">
        <f t="shared" si="189"/>
        <v>2016</v>
      </c>
      <c r="T1535" s="17" t="str">
        <f t="shared" si="190"/>
        <v>March</v>
      </c>
      <c r="U1535" s="16">
        <f t="shared" si="191"/>
        <v>42492.165972222225</v>
      </c>
      <c r="V1535" s="17">
        <f t="shared" si="192"/>
        <v>2016</v>
      </c>
      <c r="W1535" s="17" t="str">
        <f t="shared" si="193"/>
        <v>May</v>
      </c>
    </row>
    <row r="1536" spans="1:23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8295</v>
      </c>
      <c r="O1536" t="s">
        <v>8296</v>
      </c>
      <c r="P1536">
        <f t="shared" si="186"/>
        <v>418</v>
      </c>
      <c r="Q1536">
        <f t="shared" si="187"/>
        <v>84.91</v>
      </c>
      <c r="R1536" s="16">
        <f t="shared" si="188"/>
        <v>42221.67432870371</v>
      </c>
      <c r="S1536" s="18">
        <f t="shared" si="189"/>
        <v>2015</v>
      </c>
      <c r="T1536" s="17" t="str">
        <f t="shared" si="190"/>
        <v>August</v>
      </c>
      <c r="U1536" s="16">
        <f t="shared" si="191"/>
        <v>42251.67432870371</v>
      </c>
      <c r="V1536" s="17">
        <f t="shared" si="192"/>
        <v>2015</v>
      </c>
      <c r="W1536" s="17" t="str">
        <f t="shared" si="193"/>
        <v>September</v>
      </c>
    </row>
    <row r="1537" spans="1:23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8295</v>
      </c>
      <c r="O1537" t="s">
        <v>8296</v>
      </c>
      <c r="P1537">
        <f t="shared" si="186"/>
        <v>132</v>
      </c>
      <c r="Q1537">
        <f t="shared" si="187"/>
        <v>48.15</v>
      </c>
      <c r="R1537" s="16">
        <f t="shared" si="188"/>
        <v>42484.829062500001</v>
      </c>
      <c r="S1537" s="18">
        <f t="shared" si="189"/>
        <v>2016</v>
      </c>
      <c r="T1537" s="17" t="str">
        <f t="shared" si="190"/>
        <v>April</v>
      </c>
      <c r="U1537" s="16">
        <f t="shared" si="191"/>
        <v>42513.916666666672</v>
      </c>
      <c r="V1537" s="17">
        <f t="shared" si="192"/>
        <v>2016</v>
      </c>
      <c r="W1537" s="17" t="str">
        <f t="shared" si="193"/>
        <v>May</v>
      </c>
    </row>
    <row r="1538" spans="1:23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8295</v>
      </c>
      <c r="O1538" t="s">
        <v>8296</v>
      </c>
      <c r="P1538">
        <f t="shared" si="186"/>
        <v>250</v>
      </c>
      <c r="Q1538">
        <f t="shared" si="187"/>
        <v>66.02</v>
      </c>
      <c r="R1538" s="16">
        <f t="shared" si="188"/>
        <v>42213.802199074074</v>
      </c>
      <c r="S1538" s="18">
        <f t="shared" si="189"/>
        <v>2015</v>
      </c>
      <c r="T1538" s="17" t="str">
        <f t="shared" si="190"/>
        <v>July</v>
      </c>
      <c r="U1538" s="16">
        <f t="shared" si="191"/>
        <v>42243.802199074074</v>
      </c>
      <c r="V1538" s="17">
        <f t="shared" si="192"/>
        <v>2015</v>
      </c>
      <c r="W1538" s="17" t="str">
        <f t="shared" si="193"/>
        <v>August</v>
      </c>
    </row>
    <row r="1539" spans="1:23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8295</v>
      </c>
      <c r="O1539" t="s">
        <v>8296</v>
      </c>
      <c r="P1539">
        <f t="shared" ref="P1539:P1602" si="194">ROUND(E1539/D1539*100,0)</f>
        <v>180</v>
      </c>
      <c r="Q1539">
        <f t="shared" ref="Q1539:Q1602" si="195">ROUND(E1539/L1539,2)</f>
        <v>96.38</v>
      </c>
      <c r="R1539" s="16">
        <f t="shared" ref="R1539:R1602" si="196">(((J1539/60)/60)/24)+DATE(1970,1,1)</f>
        <v>42552.315127314811</v>
      </c>
      <c r="S1539" s="18">
        <f t="shared" ref="S1539:S1602" si="197">YEAR(R1539)</f>
        <v>2016</v>
      </c>
      <c r="T1539" s="17" t="str">
        <f t="shared" ref="T1539:T1602" si="198">TEXT(R1539,"mmmm")</f>
        <v>July</v>
      </c>
      <c r="U1539" s="16">
        <f t="shared" ref="U1539:U1602" si="199">(((I1539/60)/60)/24)+DATE(1970,1,1)</f>
        <v>42588.75</v>
      </c>
      <c r="V1539" s="17">
        <f t="shared" ref="V1539:V1602" si="200">YEAR(U1539)</f>
        <v>2016</v>
      </c>
      <c r="W1539" s="17" t="str">
        <f t="shared" ref="W1539:W1602" si="201">TEXT(U1539,"mmmm")</f>
        <v>August</v>
      </c>
    </row>
    <row r="1540" spans="1:23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8295</v>
      </c>
      <c r="O1540" t="s">
        <v>8296</v>
      </c>
      <c r="P1540">
        <f t="shared" si="194"/>
        <v>103</v>
      </c>
      <c r="Q1540">
        <f t="shared" si="195"/>
        <v>156.16999999999999</v>
      </c>
      <c r="R1540" s="16">
        <f t="shared" si="196"/>
        <v>41981.782060185185</v>
      </c>
      <c r="S1540" s="18">
        <f t="shared" si="197"/>
        <v>2014</v>
      </c>
      <c r="T1540" s="17" t="str">
        <f t="shared" si="198"/>
        <v>December</v>
      </c>
      <c r="U1540" s="16">
        <f t="shared" si="199"/>
        <v>42026.782060185185</v>
      </c>
      <c r="V1540" s="17">
        <f t="shared" si="200"/>
        <v>2015</v>
      </c>
      <c r="W1540" s="17" t="str">
        <f t="shared" si="201"/>
        <v>January</v>
      </c>
    </row>
    <row r="1541" spans="1:23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8295</v>
      </c>
      <c r="O1541" t="s">
        <v>8296</v>
      </c>
      <c r="P1541">
        <f t="shared" si="194"/>
        <v>136</v>
      </c>
      <c r="Q1541">
        <f t="shared" si="195"/>
        <v>95.76</v>
      </c>
      <c r="R1541" s="16">
        <f t="shared" si="196"/>
        <v>42705.919201388882</v>
      </c>
      <c r="S1541" s="18">
        <f t="shared" si="197"/>
        <v>2016</v>
      </c>
      <c r="T1541" s="17" t="str">
        <f t="shared" si="198"/>
        <v>December</v>
      </c>
      <c r="U1541" s="16">
        <f t="shared" si="199"/>
        <v>42738.919201388882</v>
      </c>
      <c r="V1541" s="17">
        <f t="shared" si="200"/>
        <v>2017</v>
      </c>
      <c r="W1541" s="17" t="str">
        <f t="shared" si="201"/>
        <v>January</v>
      </c>
    </row>
    <row r="1542" spans="1:23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8295</v>
      </c>
      <c r="O1542" t="s">
        <v>8296</v>
      </c>
      <c r="P1542">
        <f t="shared" si="194"/>
        <v>118</v>
      </c>
      <c r="Q1542">
        <f t="shared" si="195"/>
        <v>180.41</v>
      </c>
      <c r="R1542" s="16">
        <f t="shared" si="196"/>
        <v>41939.00712962963</v>
      </c>
      <c r="S1542" s="18">
        <f t="shared" si="197"/>
        <v>2014</v>
      </c>
      <c r="T1542" s="17" t="str">
        <f t="shared" si="198"/>
        <v>October</v>
      </c>
      <c r="U1542" s="16">
        <f t="shared" si="199"/>
        <v>41969.052083333328</v>
      </c>
      <c r="V1542" s="17">
        <f t="shared" si="200"/>
        <v>2014</v>
      </c>
      <c r="W1542" s="17" t="str">
        <f t="shared" si="201"/>
        <v>November</v>
      </c>
    </row>
    <row r="1543" spans="1:23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8295</v>
      </c>
      <c r="O1543" t="s">
        <v>8300</v>
      </c>
      <c r="P1543">
        <f t="shared" si="194"/>
        <v>0</v>
      </c>
      <c r="Q1543">
        <f t="shared" si="195"/>
        <v>3</v>
      </c>
      <c r="R1543" s="16">
        <f t="shared" si="196"/>
        <v>41974.712245370371</v>
      </c>
      <c r="S1543" s="18">
        <f t="shared" si="197"/>
        <v>2014</v>
      </c>
      <c r="T1543" s="17" t="str">
        <f t="shared" si="198"/>
        <v>December</v>
      </c>
      <c r="U1543" s="16">
        <f t="shared" si="199"/>
        <v>42004.712245370371</v>
      </c>
      <c r="V1543" s="17">
        <f t="shared" si="200"/>
        <v>2014</v>
      </c>
      <c r="W1543" s="17" t="str">
        <f t="shared" si="201"/>
        <v>December</v>
      </c>
    </row>
    <row r="1544" spans="1:23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8295</v>
      </c>
      <c r="O1544" t="s">
        <v>8300</v>
      </c>
      <c r="P1544">
        <f t="shared" si="194"/>
        <v>4</v>
      </c>
      <c r="Q1544">
        <f t="shared" si="195"/>
        <v>20</v>
      </c>
      <c r="R1544" s="16">
        <f t="shared" si="196"/>
        <v>42170.996527777781</v>
      </c>
      <c r="S1544" s="18">
        <f t="shared" si="197"/>
        <v>2015</v>
      </c>
      <c r="T1544" s="17" t="str">
        <f t="shared" si="198"/>
        <v>June</v>
      </c>
      <c r="U1544" s="16">
        <f t="shared" si="199"/>
        <v>42185.996527777781</v>
      </c>
      <c r="V1544" s="17">
        <f t="shared" si="200"/>
        <v>2015</v>
      </c>
      <c r="W1544" s="17" t="str">
        <f t="shared" si="201"/>
        <v>June</v>
      </c>
    </row>
    <row r="1545" spans="1:23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8295</v>
      </c>
      <c r="O1545" t="s">
        <v>8300</v>
      </c>
      <c r="P1545">
        <f t="shared" si="194"/>
        <v>0</v>
      </c>
      <c r="Q1545">
        <f t="shared" si="195"/>
        <v>10</v>
      </c>
      <c r="R1545" s="16">
        <f t="shared" si="196"/>
        <v>41935.509652777779</v>
      </c>
      <c r="S1545" s="18">
        <f t="shared" si="197"/>
        <v>2014</v>
      </c>
      <c r="T1545" s="17" t="str">
        <f t="shared" si="198"/>
        <v>October</v>
      </c>
      <c r="U1545" s="16">
        <f t="shared" si="199"/>
        <v>41965.551319444443</v>
      </c>
      <c r="V1545" s="17">
        <f t="shared" si="200"/>
        <v>2014</v>
      </c>
      <c r="W1545" s="17" t="str">
        <f t="shared" si="201"/>
        <v>November</v>
      </c>
    </row>
    <row r="1546" spans="1:23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8295</v>
      </c>
      <c r="O1546" t="s">
        <v>8300</v>
      </c>
      <c r="P1546">
        <f t="shared" si="194"/>
        <v>0</v>
      </c>
      <c r="Q1546" t="e">
        <f t="shared" si="195"/>
        <v>#DIV/0!</v>
      </c>
      <c r="R1546" s="16">
        <f t="shared" si="196"/>
        <v>42053.051203703704</v>
      </c>
      <c r="S1546" s="18">
        <f t="shared" si="197"/>
        <v>2015</v>
      </c>
      <c r="T1546" s="17" t="str">
        <f t="shared" si="198"/>
        <v>February</v>
      </c>
      <c r="U1546" s="16">
        <f t="shared" si="199"/>
        <v>42095.012499999997</v>
      </c>
      <c r="V1546" s="17">
        <f t="shared" si="200"/>
        <v>2015</v>
      </c>
      <c r="W1546" s="17" t="str">
        <f t="shared" si="201"/>
        <v>April</v>
      </c>
    </row>
    <row r="1547" spans="1:23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8295</v>
      </c>
      <c r="O1547" t="s">
        <v>8300</v>
      </c>
      <c r="P1547">
        <f t="shared" si="194"/>
        <v>0</v>
      </c>
      <c r="Q1547">
        <f t="shared" si="195"/>
        <v>1</v>
      </c>
      <c r="R1547" s="16">
        <f t="shared" si="196"/>
        <v>42031.884652777779</v>
      </c>
      <c r="S1547" s="18">
        <f t="shared" si="197"/>
        <v>2015</v>
      </c>
      <c r="T1547" s="17" t="str">
        <f t="shared" si="198"/>
        <v>January</v>
      </c>
      <c r="U1547" s="16">
        <f t="shared" si="199"/>
        <v>42065.886111111111</v>
      </c>
      <c r="V1547" s="17">
        <f t="shared" si="200"/>
        <v>2015</v>
      </c>
      <c r="W1547" s="17" t="str">
        <f t="shared" si="201"/>
        <v>March</v>
      </c>
    </row>
    <row r="1548" spans="1:23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8295</v>
      </c>
      <c r="O1548" t="s">
        <v>8300</v>
      </c>
      <c r="P1548">
        <f t="shared" si="194"/>
        <v>29</v>
      </c>
      <c r="Q1548">
        <f t="shared" si="195"/>
        <v>26.27</v>
      </c>
      <c r="R1548" s="16">
        <f t="shared" si="196"/>
        <v>41839.212951388887</v>
      </c>
      <c r="S1548" s="18">
        <f t="shared" si="197"/>
        <v>2014</v>
      </c>
      <c r="T1548" s="17" t="str">
        <f t="shared" si="198"/>
        <v>July</v>
      </c>
      <c r="U1548" s="16">
        <f t="shared" si="199"/>
        <v>41899.212951388887</v>
      </c>
      <c r="V1548" s="17">
        <f t="shared" si="200"/>
        <v>2014</v>
      </c>
      <c r="W1548" s="17" t="str">
        <f t="shared" si="201"/>
        <v>September</v>
      </c>
    </row>
    <row r="1549" spans="1:23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8295</v>
      </c>
      <c r="O1549" t="s">
        <v>8300</v>
      </c>
      <c r="P1549">
        <f t="shared" si="194"/>
        <v>0</v>
      </c>
      <c r="Q1549" t="e">
        <f t="shared" si="195"/>
        <v>#DIV/0!</v>
      </c>
      <c r="R1549" s="16">
        <f t="shared" si="196"/>
        <v>42782.426875000005</v>
      </c>
      <c r="S1549" s="18">
        <f t="shared" si="197"/>
        <v>2017</v>
      </c>
      <c r="T1549" s="17" t="str">
        <f t="shared" si="198"/>
        <v>February</v>
      </c>
      <c r="U1549" s="16">
        <f t="shared" si="199"/>
        <v>42789.426875000005</v>
      </c>
      <c r="V1549" s="17">
        <f t="shared" si="200"/>
        <v>2017</v>
      </c>
      <c r="W1549" s="17" t="str">
        <f t="shared" si="201"/>
        <v>February</v>
      </c>
    </row>
    <row r="1550" spans="1:23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8295</v>
      </c>
      <c r="O1550" t="s">
        <v>8300</v>
      </c>
      <c r="P1550">
        <f t="shared" si="194"/>
        <v>9</v>
      </c>
      <c r="Q1550">
        <f t="shared" si="195"/>
        <v>60</v>
      </c>
      <c r="R1550" s="16">
        <f t="shared" si="196"/>
        <v>42286.88217592593</v>
      </c>
      <c r="S1550" s="18">
        <f t="shared" si="197"/>
        <v>2015</v>
      </c>
      <c r="T1550" s="17" t="str">
        <f t="shared" si="198"/>
        <v>October</v>
      </c>
      <c r="U1550" s="16">
        <f t="shared" si="199"/>
        <v>42316.923842592587</v>
      </c>
      <c r="V1550" s="17">
        <f t="shared" si="200"/>
        <v>2015</v>
      </c>
      <c r="W1550" s="17" t="str">
        <f t="shared" si="201"/>
        <v>November</v>
      </c>
    </row>
    <row r="1551" spans="1:23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8295</v>
      </c>
      <c r="O1551" t="s">
        <v>8300</v>
      </c>
      <c r="P1551">
        <f t="shared" si="194"/>
        <v>34</v>
      </c>
      <c r="Q1551">
        <f t="shared" si="195"/>
        <v>28.33</v>
      </c>
      <c r="R1551" s="16">
        <f t="shared" si="196"/>
        <v>42281.136099537034</v>
      </c>
      <c r="S1551" s="18">
        <f t="shared" si="197"/>
        <v>2015</v>
      </c>
      <c r="T1551" s="17" t="str">
        <f t="shared" si="198"/>
        <v>October</v>
      </c>
      <c r="U1551" s="16">
        <f t="shared" si="199"/>
        <v>42311.177766203706</v>
      </c>
      <c r="V1551" s="17">
        <f t="shared" si="200"/>
        <v>2015</v>
      </c>
      <c r="W1551" s="17" t="str">
        <f t="shared" si="201"/>
        <v>November</v>
      </c>
    </row>
    <row r="1552" spans="1:23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8295</v>
      </c>
      <c r="O1552" t="s">
        <v>8300</v>
      </c>
      <c r="P1552">
        <f t="shared" si="194"/>
        <v>13</v>
      </c>
      <c r="Q1552">
        <f t="shared" si="195"/>
        <v>14.43</v>
      </c>
      <c r="R1552" s="16">
        <f t="shared" si="196"/>
        <v>42472.449467592596</v>
      </c>
      <c r="S1552" s="18">
        <f t="shared" si="197"/>
        <v>2016</v>
      </c>
      <c r="T1552" s="17" t="str">
        <f t="shared" si="198"/>
        <v>April</v>
      </c>
      <c r="U1552" s="16">
        <f t="shared" si="199"/>
        <v>42502.449467592596</v>
      </c>
      <c r="V1552" s="17">
        <f t="shared" si="200"/>
        <v>2016</v>
      </c>
      <c r="W1552" s="17" t="str">
        <f t="shared" si="201"/>
        <v>May</v>
      </c>
    </row>
    <row r="1553" spans="1:23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8295</v>
      </c>
      <c r="O1553" t="s">
        <v>8300</v>
      </c>
      <c r="P1553">
        <f t="shared" si="194"/>
        <v>0</v>
      </c>
      <c r="Q1553" t="e">
        <f t="shared" si="195"/>
        <v>#DIV/0!</v>
      </c>
      <c r="R1553" s="16">
        <f t="shared" si="196"/>
        <v>42121.824525462958</v>
      </c>
      <c r="S1553" s="18">
        <f t="shared" si="197"/>
        <v>2015</v>
      </c>
      <c r="T1553" s="17" t="str">
        <f t="shared" si="198"/>
        <v>April</v>
      </c>
      <c r="U1553" s="16">
        <f t="shared" si="199"/>
        <v>42151.824525462958</v>
      </c>
      <c r="V1553" s="17">
        <f t="shared" si="200"/>
        <v>2015</v>
      </c>
      <c r="W1553" s="17" t="str">
        <f t="shared" si="201"/>
        <v>May</v>
      </c>
    </row>
    <row r="1554" spans="1:23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8295</v>
      </c>
      <c r="O1554" t="s">
        <v>8300</v>
      </c>
      <c r="P1554">
        <f t="shared" si="194"/>
        <v>49</v>
      </c>
      <c r="Q1554">
        <f t="shared" si="195"/>
        <v>132.19</v>
      </c>
      <c r="R1554" s="16">
        <f t="shared" si="196"/>
        <v>41892.688750000001</v>
      </c>
      <c r="S1554" s="18">
        <f t="shared" si="197"/>
        <v>2014</v>
      </c>
      <c r="T1554" s="17" t="str">
        <f t="shared" si="198"/>
        <v>September</v>
      </c>
      <c r="U1554" s="16">
        <f t="shared" si="199"/>
        <v>41913.165972222225</v>
      </c>
      <c r="V1554" s="17">
        <f t="shared" si="200"/>
        <v>2014</v>
      </c>
      <c r="W1554" s="17" t="str">
        <f t="shared" si="201"/>
        <v>October</v>
      </c>
    </row>
    <row r="1555" spans="1:23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8295</v>
      </c>
      <c r="O1555" t="s">
        <v>8300</v>
      </c>
      <c r="P1555">
        <f t="shared" si="194"/>
        <v>0</v>
      </c>
      <c r="Q1555" t="e">
        <f t="shared" si="195"/>
        <v>#DIV/0!</v>
      </c>
      <c r="R1555" s="16">
        <f t="shared" si="196"/>
        <v>42219.282951388886</v>
      </c>
      <c r="S1555" s="18">
        <f t="shared" si="197"/>
        <v>2015</v>
      </c>
      <c r="T1555" s="17" t="str">
        <f t="shared" si="198"/>
        <v>August</v>
      </c>
      <c r="U1555" s="16">
        <f t="shared" si="199"/>
        <v>42249.282951388886</v>
      </c>
      <c r="V1555" s="17">
        <f t="shared" si="200"/>
        <v>2015</v>
      </c>
      <c r="W1555" s="17" t="str">
        <f t="shared" si="201"/>
        <v>September</v>
      </c>
    </row>
    <row r="1556" spans="1:23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8295</v>
      </c>
      <c r="O1556" t="s">
        <v>8300</v>
      </c>
      <c r="P1556">
        <f t="shared" si="194"/>
        <v>0</v>
      </c>
      <c r="Q1556" t="e">
        <f t="shared" si="195"/>
        <v>#DIV/0!</v>
      </c>
      <c r="R1556" s="16">
        <f t="shared" si="196"/>
        <v>42188.252199074079</v>
      </c>
      <c r="S1556" s="18">
        <f t="shared" si="197"/>
        <v>2015</v>
      </c>
      <c r="T1556" s="17" t="str">
        <f t="shared" si="198"/>
        <v>July</v>
      </c>
      <c r="U1556" s="16">
        <f t="shared" si="199"/>
        <v>42218.252199074079</v>
      </c>
      <c r="V1556" s="17">
        <f t="shared" si="200"/>
        <v>2015</v>
      </c>
      <c r="W1556" s="17" t="str">
        <f t="shared" si="201"/>
        <v>August</v>
      </c>
    </row>
    <row r="1557" spans="1:23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8295</v>
      </c>
      <c r="O1557" t="s">
        <v>8300</v>
      </c>
      <c r="P1557">
        <f t="shared" si="194"/>
        <v>0</v>
      </c>
      <c r="Q1557" t="e">
        <f t="shared" si="195"/>
        <v>#DIV/0!</v>
      </c>
      <c r="R1557" s="16">
        <f t="shared" si="196"/>
        <v>42241.613796296297</v>
      </c>
      <c r="S1557" s="18">
        <f t="shared" si="197"/>
        <v>2015</v>
      </c>
      <c r="T1557" s="17" t="str">
        <f t="shared" si="198"/>
        <v>August</v>
      </c>
      <c r="U1557" s="16">
        <f t="shared" si="199"/>
        <v>42264.708333333328</v>
      </c>
      <c r="V1557" s="17">
        <f t="shared" si="200"/>
        <v>2015</v>
      </c>
      <c r="W1557" s="17" t="str">
        <f t="shared" si="201"/>
        <v>September</v>
      </c>
    </row>
    <row r="1558" spans="1:23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8295</v>
      </c>
      <c r="O1558" t="s">
        <v>8300</v>
      </c>
      <c r="P1558">
        <f t="shared" si="194"/>
        <v>45</v>
      </c>
      <c r="Q1558">
        <f t="shared" si="195"/>
        <v>56.42</v>
      </c>
      <c r="R1558" s="16">
        <f t="shared" si="196"/>
        <v>42525.153055555551</v>
      </c>
      <c r="S1558" s="18">
        <f t="shared" si="197"/>
        <v>2016</v>
      </c>
      <c r="T1558" s="17" t="str">
        <f t="shared" si="198"/>
        <v>June</v>
      </c>
      <c r="U1558" s="16">
        <f t="shared" si="199"/>
        <v>42555.153055555551</v>
      </c>
      <c r="V1558" s="17">
        <f t="shared" si="200"/>
        <v>2016</v>
      </c>
      <c r="W1558" s="17" t="str">
        <f t="shared" si="201"/>
        <v>July</v>
      </c>
    </row>
    <row r="1559" spans="1:23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8295</v>
      </c>
      <c r="O1559" t="s">
        <v>8300</v>
      </c>
      <c r="P1559">
        <f t="shared" si="194"/>
        <v>4</v>
      </c>
      <c r="Q1559">
        <f t="shared" si="195"/>
        <v>100</v>
      </c>
      <c r="R1559" s="16">
        <f t="shared" si="196"/>
        <v>41871.65315972222</v>
      </c>
      <c r="S1559" s="18">
        <f t="shared" si="197"/>
        <v>2014</v>
      </c>
      <c r="T1559" s="17" t="str">
        <f t="shared" si="198"/>
        <v>August</v>
      </c>
      <c r="U1559" s="16">
        <f t="shared" si="199"/>
        <v>41902.65315972222</v>
      </c>
      <c r="V1559" s="17">
        <f t="shared" si="200"/>
        <v>2014</v>
      </c>
      <c r="W1559" s="17" t="str">
        <f t="shared" si="201"/>
        <v>September</v>
      </c>
    </row>
    <row r="1560" spans="1:23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8295</v>
      </c>
      <c r="O1560" t="s">
        <v>8300</v>
      </c>
      <c r="P1560">
        <f t="shared" si="194"/>
        <v>5</v>
      </c>
      <c r="Q1560">
        <f t="shared" si="195"/>
        <v>11.67</v>
      </c>
      <c r="R1560" s="16">
        <f t="shared" si="196"/>
        <v>42185.397673611107</v>
      </c>
      <c r="S1560" s="18">
        <f t="shared" si="197"/>
        <v>2015</v>
      </c>
      <c r="T1560" s="17" t="str">
        <f t="shared" si="198"/>
        <v>June</v>
      </c>
      <c r="U1560" s="16">
        <f t="shared" si="199"/>
        <v>42244.508333333331</v>
      </c>
      <c r="V1560" s="17">
        <f t="shared" si="200"/>
        <v>2015</v>
      </c>
      <c r="W1560" s="17" t="str">
        <f t="shared" si="201"/>
        <v>August</v>
      </c>
    </row>
    <row r="1561" spans="1:23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8295</v>
      </c>
      <c r="O1561" t="s">
        <v>8300</v>
      </c>
      <c r="P1561">
        <f t="shared" si="194"/>
        <v>0</v>
      </c>
      <c r="Q1561">
        <f t="shared" si="195"/>
        <v>50</v>
      </c>
      <c r="R1561" s="16">
        <f t="shared" si="196"/>
        <v>42108.05322916666</v>
      </c>
      <c r="S1561" s="18">
        <f t="shared" si="197"/>
        <v>2015</v>
      </c>
      <c r="T1561" s="17" t="str">
        <f t="shared" si="198"/>
        <v>April</v>
      </c>
      <c r="U1561" s="16">
        <f t="shared" si="199"/>
        <v>42123.05322916666</v>
      </c>
      <c r="V1561" s="17">
        <f t="shared" si="200"/>
        <v>2015</v>
      </c>
      <c r="W1561" s="17" t="str">
        <f t="shared" si="201"/>
        <v>April</v>
      </c>
    </row>
    <row r="1562" spans="1:23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8295</v>
      </c>
      <c r="O1562" t="s">
        <v>8300</v>
      </c>
      <c r="P1562">
        <f t="shared" si="194"/>
        <v>4</v>
      </c>
      <c r="Q1562">
        <f t="shared" si="195"/>
        <v>23.5</v>
      </c>
      <c r="R1562" s="16">
        <f t="shared" si="196"/>
        <v>41936.020752314813</v>
      </c>
      <c r="S1562" s="18">
        <f t="shared" si="197"/>
        <v>2014</v>
      </c>
      <c r="T1562" s="17" t="str">
        <f t="shared" si="198"/>
        <v>October</v>
      </c>
      <c r="U1562" s="16">
        <f t="shared" si="199"/>
        <v>41956.062418981484</v>
      </c>
      <c r="V1562" s="17">
        <f t="shared" si="200"/>
        <v>2014</v>
      </c>
      <c r="W1562" s="17" t="str">
        <f t="shared" si="201"/>
        <v>November</v>
      </c>
    </row>
    <row r="1563" spans="1:23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8279</v>
      </c>
      <c r="O1563" t="s">
        <v>8301</v>
      </c>
      <c r="P1563">
        <f t="shared" si="194"/>
        <v>1</v>
      </c>
      <c r="Q1563">
        <f t="shared" si="195"/>
        <v>67</v>
      </c>
      <c r="R1563" s="16">
        <f t="shared" si="196"/>
        <v>41555.041701388887</v>
      </c>
      <c r="S1563" s="18">
        <f t="shared" si="197"/>
        <v>2013</v>
      </c>
      <c r="T1563" s="17" t="str">
        <f t="shared" si="198"/>
        <v>October</v>
      </c>
      <c r="U1563" s="16">
        <f t="shared" si="199"/>
        <v>41585.083368055559</v>
      </c>
      <c r="V1563" s="17">
        <f t="shared" si="200"/>
        <v>2013</v>
      </c>
      <c r="W1563" s="17" t="str">
        <f t="shared" si="201"/>
        <v>November</v>
      </c>
    </row>
    <row r="1564" spans="1:23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8279</v>
      </c>
      <c r="O1564" t="s">
        <v>8301</v>
      </c>
      <c r="P1564">
        <f t="shared" si="194"/>
        <v>0</v>
      </c>
      <c r="Q1564" t="e">
        <f t="shared" si="195"/>
        <v>#DIV/0!</v>
      </c>
      <c r="R1564" s="16">
        <f t="shared" si="196"/>
        <v>40079.566157407404</v>
      </c>
      <c r="S1564" s="18">
        <f t="shared" si="197"/>
        <v>2009</v>
      </c>
      <c r="T1564" s="17" t="str">
        <f t="shared" si="198"/>
        <v>September</v>
      </c>
      <c r="U1564" s="16">
        <f t="shared" si="199"/>
        <v>40149.034722222219</v>
      </c>
      <c r="V1564" s="17">
        <f t="shared" si="200"/>
        <v>2009</v>
      </c>
      <c r="W1564" s="17" t="str">
        <f t="shared" si="201"/>
        <v>December</v>
      </c>
    </row>
    <row r="1565" spans="1:23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8279</v>
      </c>
      <c r="O1565" t="s">
        <v>8301</v>
      </c>
      <c r="P1565">
        <f t="shared" si="194"/>
        <v>1</v>
      </c>
      <c r="Q1565">
        <f t="shared" si="195"/>
        <v>42.5</v>
      </c>
      <c r="R1565" s="16">
        <f t="shared" si="196"/>
        <v>41652.742488425924</v>
      </c>
      <c r="S1565" s="18">
        <f t="shared" si="197"/>
        <v>2014</v>
      </c>
      <c r="T1565" s="17" t="str">
        <f t="shared" si="198"/>
        <v>January</v>
      </c>
      <c r="U1565" s="16">
        <f t="shared" si="199"/>
        <v>41712.700821759259</v>
      </c>
      <c r="V1565" s="17">
        <f t="shared" si="200"/>
        <v>2014</v>
      </c>
      <c r="W1565" s="17" t="str">
        <f t="shared" si="201"/>
        <v>March</v>
      </c>
    </row>
    <row r="1566" spans="1:23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8279</v>
      </c>
      <c r="O1566" t="s">
        <v>8301</v>
      </c>
      <c r="P1566">
        <f t="shared" si="194"/>
        <v>0</v>
      </c>
      <c r="Q1566">
        <f t="shared" si="195"/>
        <v>10</v>
      </c>
      <c r="R1566" s="16">
        <f t="shared" si="196"/>
        <v>42121.367002314815</v>
      </c>
      <c r="S1566" s="18">
        <f t="shared" si="197"/>
        <v>2015</v>
      </c>
      <c r="T1566" s="17" t="str">
        <f t="shared" si="198"/>
        <v>April</v>
      </c>
      <c r="U1566" s="16">
        <f t="shared" si="199"/>
        <v>42152.836805555555</v>
      </c>
      <c r="V1566" s="17">
        <f t="shared" si="200"/>
        <v>2015</v>
      </c>
      <c r="W1566" s="17" t="str">
        <f t="shared" si="201"/>
        <v>May</v>
      </c>
    </row>
    <row r="1567" spans="1:23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8279</v>
      </c>
      <c r="O1567" t="s">
        <v>8301</v>
      </c>
      <c r="P1567">
        <f t="shared" si="194"/>
        <v>3</v>
      </c>
      <c r="Q1567">
        <f t="shared" si="195"/>
        <v>100</v>
      </c>
      <c r="R1567" s="16">
        <f t="shared" si="196"/>
        <v>40672.729872685188</v>
      </c>
      <c r="S1567" s="18">
        <f t="shared" si="197"/>
        <v>2011</v>
      </c>
      <c r="T1567" s="17" t="str">
        <f t="shared" si="198"/>
        <v>May</v>
      </c>
      <c r="U1567" s="16">
        <f t="shared" si="199"/>
        <v>40702.729872685188</v>
      </c>
      <c r="V1567" s="17">
        <f t="shared" si="200"/>
        <v>2011</v>
      </c>
      <c r="W1567" s="17" t="str">
        <f t="shared" si="201"/>
        <v>June</v>
      </c>
    </row>
    <row r="1568" spans="1:23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8279</v>
      </c>
      <c r="O1568" t="s">
        <v>8301</v>
      </c>
      <c r="P1568">
        <f t="shared" si="194"/>
        <v>21</v>
      </c>
      <c r="Q1568">
        <f t="shared" si="195"/>
        <v>108.05</v>
      </c>
      <c r="R1568" s="16">
        <f t="shared" si="196"/>
        <v>42549.916712962964</v>
      </c>
      <c r="S1568" s="18">
        <f t="shared" si="197"/>
        <v>2016</v>
      </c>
      <c r="T1568" s="17" t="str">
        <f t="shared" si="198"/>
        <v>June</v>
      </c>
      <c r="U1568" s="16">
        <f t="shared" si="199"/>
        <v>42578.916666666672</v>
      </c>
      <c r="V1568" s="17">
        <f t="shared" si="200"/>
        <v>2016</v>
      </c>
      <c r="W1568" s="17" t="str">
        <f t="shared" si="201"/>
        <v>July</v>
      </c>
    </row>
    <row r="1569" spans="1:23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8279</v>
      </c>
      <c r="O1569" t="s">
        <v>8301</v>
      </c>
      <c r="P1569">
        <f t="shared" si="194"/>
        <v>4</v>
      </c>
      <c r="Q1569">
        <f t="shared" si="195"/>
        <v>26.92</v>
      </c>
      <c r="R1569" s="16">
        <f t="shared" si="196"/>
        <v>41671.936863425923</v>
      </c>
      <c r="S1569" s="18">
        <f t="shared" si="197"/>
        <v>2014</v>
      </c>
      <c r="T1569" s="17" t="str">
        <f t="shared" si="198"/>
        <v>February</v>
      </c>
      <c r="U1569" s="16">
        <f t="shared" si="199"/>
        <v>41687</v>
      </c>
      <c r="V1569" s="17">
        <f t="shared" si="200"/>
        <v>2014</v>
      </c>
      <c r="W1569" s="17" t="str">
        <f t="shared" si="201"/>
        <v>February</v>
      </c>
    </row>
    <row r="1570" spans="1:23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8279</v>
      </c>
      <c r="O1570" t="s">
        <v>8301</v>
      </c>
      <c r="P1570">
        <f t="shared" si="194"/>
        <v>14</v>
      </c>
      <c r="Q1570">
        <f t="shared" si="195"/>
        <v>155</v>
      </c>
      <c r="R1570" s="16">
        <f t="shared" si="196"/>
        <v>41962.062326388885</v>
      </c>
      <c r="S1570" s="18">
        <f t="shared" si="197"/>
        <v>2014</v>
      </c>
      <c r="T1570" s="17" t="str">
        <f t="shared" si="198"/>
        <v>November</v>
      </c>
      <c r="U1570" s="16">
        <f t="shared" si="199"/>
        <v>41997.062326388885</v>
      </c>
      <c r="V1570" s="17">
        <f t="shared" si="200"/>
        <v>2014</v>
      </c>
      <c r="W1570" s="17" t="str">
        <f t="shared" si="201"/>
        <v>December</v>
      </c>
    </row>
    <row r="1571" spans="1:23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8279</v>
      </c>
      <c r="O1571" t="s">
        <v>8301</v>
      </c>
      <c r="P1571">
        <f t="shared" si="194"/>
        <v>0</v>
      </c>
      <c r="Q1571" t="e">
        <f t="shared" si="195"/>
        <v>#DIV/0!</v>
      </c>
      <c r="R1571" s="16">
        <f t="shared" si="196"/>
        <v>41389.679560185185</v>
      </c>
      <c r="S1571" s="18">
        <f t="shared" si="197"/>
        <v>2013</v>
      </c>
      <c r="T1571" s="17" t="str">
        <f t="shared" si="198"/>
        <v>April</v>
      </c>
      <c r="U1571" s="16">
        <f t="shared" si="199"/>
        <v>41419.679560185185</v>
      </c>
      <c r="V1571" s="17">
        <f t="shared" si="200"/>
        <v>2013</v>
      </c>
      <c r="W1571" s="17" t="str">
        <f t="shared" si="201"/>
        <v>May</v>
      </c>
    </row>
    <row r="1572" spans="1:23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8279</v>
      </c>
      <c r="O1572" t="s">
        <v>8301</v>
      </c>
      <c r="P1572">
        <f t="shared" si="194"/>
        <v>41</v>
      </c>
      <c r="Q1572">
        <f t="shared" si="195"/>
        <v>47.77</v>
      </c>
      <c r="R1572" s="16">
        <f t="shared" si="196"/>
        <v>42438.813449074078</v>
      </c>
      <c r="S1572" s="18">
        <f t="shared" si="197"/>
        <v>2016</v>
      </c>
      <c r="T1572" s="17" t="str">
        <f t="shared" si="198"/>
        <v>March</v>
      </c>
      <c r="U1572" s="16">
        <f t="shared" si="199"/>
        <v>42468.771782407406</v>
      </c>
      <c r="V1572" s="17">
        <f t="shared" si="200"/>
        <v>2016</v>
      </c>
      <c r="W1572" s="17" t="str">
        <f t="shared" si="201"/>
        <v>April</v>
      </c>
    </row>
    <row r="1573" spans="1:23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8279</v>
      </c>
      <c r="O1573" t="s">
        <v>8301</v>
      </c>
      <c r="P1573">
        <f t="shared" si="194"/>
        <v>1</v>
      </c>
      <c r="Q1573">
        <f t="shared" si="195"/>
        <v>20</v>
      </c>
      <c r="R1573" s="16">
        <f t="shared" si="196"/>
        <v>42144.769479166673</v>
      </c>
      <c r="S1573" s="18">
        <f t="shared" si="197"/>
        <v>2015</v>
      </c>
      <c r="T1573" s="17" t="str">
        <f t="shared" si="198"/>
        <v>May</v>
      </c>
      <c r="U1573" s="16">
        <f t="shared" si="199"/>
        <v>42174.769479166673</v>
      </c>
      <c r="V1573" s="17">
        <f t="shared" si="200"/>
        <v>2015</v>
      </c>
      <c r="W1573" s="17" t="str">
        <f t="shared" si="201"/>
        <v>June</v>
      </c>
    </row>
    <row r="1574" spans="1:23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8279</v>
      </c>
      <c r="O1574" t="s">
        <v>8301</v>
      </c>
      <c r="P1574">
        <f t="shared" si="194"/>
        <v>5</v>
      </c>
      <c r="Q1574">
        <f t="shared" si="195"/>
        <v>41.67</v>
      </c>
      <c r="R1574" s="16">
        <f t="shared" si="196"/>
        <v>42404.033090277779</v>
      </c>
      <c r="S1574" s="18">
        <f t="shared" si="197"/>
        <v>2016</v>
      </c>
      <c r="T1574" s="17" t="str">
        <f t="shared" si="198"/>
        <v>February</v>
      </c>
      <c r="U1574" s="16">
        <f t="shared" si="199"/>
        <v>42428.999305555553</v>
      </c>
      <c r="V1574" s="17">
        <f t="shared" si="200"/>
        <v>2016</v>
      </c>
      <c r="W1574" s="17" t="str">
        <f t="shared" si="201"/>
        <v>February</v>
      </c>
    </row>
    <row r="1575" spans="1:23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8279</v>
      </c>
      <c r="O1575" t="s">
        <v>8301</v>
      </c>
      <c r="P1575">
        <f t="shared" si="194"/>
        <v>2</v>
      </c>
      <c r="Q1575">
        <f t="shared" si="195"/>
        <v>74.33</v>
      </c>
      <c r="R1575" s="16">
        <f t="shared" si="196"/>
        <v>42786.000023148154</v>
      </c>
      <c r="S1575" s="18">
        <f t="shared" si="197"/>
        <v>2017</v>
      </c>
      <c r="T1575" s="17" t="str">
        <f t="shared" si="198"/>
        <v>February</v>
      </c>
      <c r="U1575" s="16">
        <f t="shared" si="199"/>
        <v>42826.165972222225</v>
      </c>
      <c r="V1575" s="17">
        <f t="shared" si="200"/>
        <v>2017</v>
      </c>
      <c r="W1575" s="17" t="str">
        <f t="shared" si="201"/>
        <v>April</v>
      </c>
    </row>
    <row r="1576" spans="1:23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8279</v>
      </c>
      <c r="O1576" t="s">
        <v>8301</v>
      </c>
      <c r="P1576">
        <f t="shared" si="194"/>
        <v>5</v>
      </c>
      <c r="Q1576">
        <f t="shared" si="195"/>
        <v>84.33</v>
      </c>
      <c r="R1576" s="16">
        <f t="shared" si="196"/>
        <v>42017.927418981482</v>
      </c>
      <c r="S1576" s="18">
        <f t="shared" si="197"/>
        <v>2015</v>
      </c>
      <c r="T1576" s="17" t="str">
        <f t="shared" si="198"/>
        <v>January</v>
      </c>
      <c r="U1576" s="16">
        <f t="shared" si="199"/>
        <v>42052.927418981482</v>
      </c>
      <c r="V1576" s="17">
        <f t="shared" si="200"/>
        <v>2015</v>
      </c>
      <c r="W1576" s="17" t="str">
        <f t="shared" si="201"/>
        <v>February</v>
      </c>
    </row>
    <row r="1577" spans="1:23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8279</v>
      </c>
      <c r="O1577" t="s">
        <v>8301</v>
      </c>
      <c r="P1577">
        <f t="shared" si="194"/>
        <v>23</v>
      </c>
      <c r="Q1577">
        <f t="shared" si="195"/>
        <v>65.459999999999994</v>
      </c>
      <c r="R1577" s="16">
        <f t="shared" si="196"/>
        <v>41799.524259259262</v>
      </c>
      <c r="S1577" s="18">
        <f t="shared" si="197"/>
        <v>2014</v>
      </c>
      <c r="T1577" s="17" t="str">
        <f t="shared" si="198"/>
        <v>June</v>
      </c>
      <c r="U1577" s="16">
        <f t="shared" si="199"/>
        <v>41829.524259259262</v>
      </c>
      <c r="V1577" s="17">
        <f t="shared" si="200"/>
        <v>2014</v>
      </c>
      <c r="W1577" s="17" t="str">
        <f t="shared" si="201"/>
        <v>July</v>
      </c>
    </row>
    <row r="1578" spans="1:23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8279</v>
      </c>
      <c r="O1578" t="s">
        <v>8301</v>
      </c>
      <c r="P1578">
        <f t="shared" si="194"/>
        <v>13</v>
      </c>
      <c r="Q1578">
        <f t="shared" si="195"/>
        <v>65</v>
      </c>
      <c r="R1578" s="16">
        <f t="shared" si="196"/>
        <v>42140.879259259258</v>
      </c>
      <c r="S1578" s="18">
        <f t="shared" si="197"/>
        <v>2015</v>
      </c>
      <c r="T1578" s="17" t="str">
        <f t="shared" si="198"/>
        <v>May</v>
      </c>
      <c r="U1578" s="16">
        <f t="shared" si="199"/>
        <v>42185.879259259258</v>
      </c>
      <c r="V1578" s="17">
        <f t="shared" si="200"/>
        <v>2015</v>
      </c>
      <c r="W1578" s="17" t="str">
        <f t="shared" si="201"/>
        <v>June</v>
      </c>
    </row>
    <row r="1579" spans="1:23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8279</v>
      </c>
      <c r="O1579" t="s">
        <v>8301</v>
      </c>
      <c r="P1579">
        <f t="shared" si="194"/>
        <v>1</v>
      </c>
      <c r="Q1579">
        <f t="shared" si="195"/>
        <v>27.5</v>
      </c>
      <c r="R1579" s="16">
        <f t="shared" si="196"/>
        <v>41054.847777777781</v>
      </c>
      <c r="S1579" s="18">
        <f t="shared" si="197"/>
        <v>2012</v>
      </c>
      <c r="T1579" s="17" t="str">
        <f t="shared" si="198"/>
        <v>May</v>
      </c>
      <c r="U1579" s="16">
        <f t="shared" si="199"/>
        <v>41114.847777777781</v>
      </c>
      <c r="V1579" s="17">
        <f t="shared" si="200"/>
        <v>2012</v>
      </c>
      <c r="W1579" s="17" t="str">
        <f t="shared" si="201"/>
        <v>July</v>
      </c>
    </row>
    <row r="1580" spans="1:23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8279</v>
      </c>
      <c r="O1580" t="s">
        <v>8301</v>
      </c>
      <c r="P1580">
        <f t="shared" si="194"/>
        <v>11</v>
      </c>
      <c r="Q1580">
        <f t="shared" si="195"/>
        <v>51.25</v>
      </c>
      <c r="R1580" s="16">
        <f t="shared" si="196"/>
        <v>40399.065868055557</v>
      </c>
      <c r="S1580" s="18">
        <f t="shared" si="197"/>
        <v>2010</v>
      </c>
      <c r="T1580" s="17" t="str">
        <f t="shared" si="198"/>
        <v>August</v>
      </c>
      <c r="U1580" s="16">
        <f t="shared" si="199"/>
        <v>40423.083333333336</v>
      </c>
      <c r="V1580" s="17">
        <f t="shared" si="200"/>
        <v>2010</v>
      </c>
      <c r="W1580" s="17" t="str">
        <f t="shared" si="201"/>
        <v>September</v>
      </c>
    </row>
    <row r="1581" spans="1:23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8279</v>
      </c>
      <c r="O1581" t="s">
        <v>8301</v>
      </c>
      <c r="P1581">
        <f t="shared" si="194"/>
        <v>1</v>
      </c>
      <c r="Q1581">
        <f t="shared" si="195"/>
        <v>14</v>
      </c>
      <c r="R1581" s="16">
        <f t="shared" si="196"/>
        <v>41481.996423611112</v>
      </c>
      <c r="S1581" s="18">
        <f t="shared" si="197"/>
        <v>2013</v>
      </c>
      <c r="T1581" s="17" t="str">
        <f t="shared" si="198"/>
        <v>July</v>
      </c>
      <c r="U1581" s="16">
        <f t="shared" si="199"/>
        <v>41514.996423611112</v>
      </c>
      <c r="V1581" s="17">
        <f t="shared" si="200"/>
        <v>2013</v>
      </c>
      <c r="W1581" s="17" t="str">
        <f t="shared" si="201"/>
        <v>August</v>
      </c>
    </row>
    <row r="1582" spans="1:23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8279</v>
      </c>
      <c r="O1582" t="s">
        <v>8301</v>
      </c>
      <c r="P1582">
        <f t="shared" si="194"/>
        <v>0</v>
      </c>
      <c r="Q1582" t="e">
        <f t="shared" si="195"/>
        <v>#DIV/0!</v>
      </c>
      <c r="R1582" s="16">
        <f t="shared" si="196"/>
        <v>40990.050069444449</v>
      </c>
      <c r="S1582" s="18">
        <f t="shared" si="197"/>
        <v>2012</v>
      </c>
      <c r="T1582" s="17" t="str">
        <f t="shared" si="198"/>
        <v>March</v>
      </c>
      <c r="U1582" s="16">
        <f t="shared" si="199"/>
        <v>41050.050069444449</v>
      </c>
      <c r="V1582" s="17">
        <f t="shared" si="200"/>
        <v>2012</v>
      </c>
      <c r="W1582" s="17" t="str">
        <f t="shared" si="201"/>
        <v>May</v>
      </c>
    </row>
    <row r="1583" spans="1:23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8295</v>
      </c>
      <c r="O1583" t="s">
        <v>8302</v>
      </c>
      <c r="P1583">
        <f t="shared" si="194"/>
        <v>1</v>
      </c>
      <c r="Q1583">
        <f t="shared" si="195"/>
        <v>5</v>
      </c>
      <c r="R1583" s="16">
        <f t="shared" si="196"/>
        <v>42325.448958333334</v>
      </c>
      <c r="S1583" s="18">
        <f t="shared" si="197"/>
        <v>2015</v>
      </c>
      <c r="T1583" s="17" t="str">
        <f t="shared" si="198"/>
        <v>November</v>
      </c>
      <c r="U1583" s="16">
        <f t="shared" si="199"/>
        <v>42357.448958333334</v>
      </c>
      <c r="V1583" s="17">
        <f t="shared" si="200"/>
        <v>2015</v>
      </c>
      <c r="W1583" s="17" t="str">
        <f t="shared" si="201"/>
        <v>December</v>
      </c>
    </row>
    <row r="1584" spans="1:23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8295</v>
      </c>
      <c r="O1584" t="s">
        <v>8302</v>
      </c>
      <c r="P1584">
        <f t="shared" si="194"/>
        <v>9</v>
      </c>
      <c r="Q1584">
        <f t="shared" si="195"/>
        <v>31</v>
      </c>
      <c r="R1584" s="16">
        <f t="shared" si="196"/>
        <v>42246.789965277778</v>
      </c>
      <c r="S1584" s="18">
        <f t="shared" si="197"/>
        <v>2015</v>
      </c>
      <c r="T1584" s="17" t="str">
        <f t="shared" si="198"/>
        <v>August</v>
      </c>
      <c r="U1584" s="16">
        <f t="shared" si="199"/>
        <v>42303.888888888891</v>
      </c>
      <c r="V1584" s="17">
        <f t="shared" si="200"/>
        <v>2015</v>
      </c>
      <c r="W1584" s="17" t="str">
        <f t="shared" si="201"/>
        <v>October</v>
      </c>
    </row>
    <row r="1585" spans="1:23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8295</v>
      </c>
      <c r="O1585" t="s">
        <v>8302</v>
      </c>
      <c r="P1585">
        <f t="shared" si="194"/>
        <v>0</v>
      </c>
      <c r="Q1585">
        <f t="shared" si="195"/>
        <v>15</v>
      </c>
      <c r="R1585" s="16">
        <f t="shared" si="196"/>
        <v>41877.904988425929</v>
      </c>
      <c r="S1585" s="18">
        <f t="shared" si="197"/>
        <v>2014</v>
      </c>
      <c r="T1585" s="17" t="str">
        <f t="shared" si="198"/>
        <v>August</v>
      </c>
      <c r="U1585" s="16">
        <f t="shared" si="199"/>
        <v>41907.904988425929</v>
      </c>
      <c r="V1585" s="17">
        <f t="shared" si="200"/>
        <v>2014</v>
      </c>
      <c r="W1585" s="17" t="str">
        <f t="shared" si="201"/>
        <v>September</v>
      </c>
    </row>
    <row r="1586" spans="1:23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8295</v>
      </c>
      <c r="O1586" t="s">
        <v>8302</v>
      </c>
      <c r="P1586">
        <f t="shared" si="194"/>
        <v>0</v>
      </c>
      <c r="Q1586" t="e">
        <f t="shared" si="195"/>
        <v>#DIV/0!</v>
      </c>
      <c r="R1586" s="16">
        <f t="shared" si="196"/>
        <v>41779.649317129632</v>
      </c>
      <c r="S1586" s="18">
        <f t="shared" si="197"/>
        <v>2014</v>
      </c>
      <c r="T1586" s="17" t="str">
        <f t="shared" si="198"/>
        <v>May</v>
      </c>
      <c r="U1586" s="16">
        <f t="shared" si="199"/>
        <v>41789.649317129632</v>
      </c>
      <c r="V1586" s="17">
        <f t="shared" si="200"/>
        <v>2014</v>
      </c>
      <c r="W1586" s="17" t="str">
        <f t="shared" si="201"/>
        <v>May</v>
      </c>
    </row>
    <row r="1587" spans="1:23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8295</v>
      </c>
      <c r="O1587" t="s">
        <v>8302</v>
      </c>
      <c r="P1587">
        <f t="shared" si="194"/>
        <v>79</v>
      </c>
      <c r="Q1587">
        <f t="shared" si="195"/>
        <v>131.66999999999999</v>
      </c>
      <c r="R1587" s="16">
        <f t="shared" si="196"/>
        <v>42707.895462962959</v>
      </c>
      <c r="S1587" s="18">
        <f t="shared" si="197"/>
        <v>2016</v>
      </c>
      <c r="T1587" s="17" t="str">
        <f t="shared" si="198"/>
        <v>December</v>
      </c>
      <c r="U1587" s="16">
        <f t="shared" si="199"/>
        <v>42729.458333333328</v>
      </c>
      <c r="V1587" s="17">
        <f t="shared" si="200"/>
        <v>2016</v>
      </c>
      <c r="W1587" s="17" t="str">
        <f t="shared" si="201"/>
        <v>December</v>
      </c>
    </row>
    <row r="1588" spans="1:23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8295</v>
      </c>
      <c r="O1588" t="s">
        <v>8302</v>
      </c>
      <c r="P1588">
        <f t="shared" si="194"/>
        <v>0</v>
      </c>
      <c r="Q1588" t="e">
        <f t="shared" si="195"/>
        <v>#DIV/0!</v>
      </c>
      <c r="R1588" s="16">
        <f t="shared" si="196"/>
        <v>42069.104421296302</v>
      </c>
      <c r="S1588" s="18">
        <f t="shared" si="197"/>
        <v>2015</v>
      </c>
      <c r="T1588" s="17" t="str">
        <f t="shared" si="198"/>
        <v>March</v>
      </c>
      <c r="U1588" s="16">
        <f t="shared" si="199"/>
        <v>42099.062754629631</v>
      </c>
      <c r="V1588" s="17">
        <f t="shared" si="200"/>
        <v>2015</v>
      </c>
      <c r="W1588" s="17" t="str">
        <f t="shared" si="201"/>
        <v>April</v>
      </c>
    </row>
    <row r="1589" spans="1:23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8295</v>
      </c>
      <c r="O1589" t="s">
        <v>8302</v>
      </c>
      <c r="P1589">
        <f t="shared" si="194"/>
        <v>0</v>
      </c>
      <c r="Q1589">
        <f t="shared" si="195"/>
        <v>1</v>
      </c>
      <c r="R1589" s="16">
        <f t="shared" si="196"/>
        <v>41956.950983796298</v>
      </c>
      <c r="S1589" s="18">
        <f t="shared" si="197"/>
        <v>2014</v>
      </c>
      <c r="T1589" s="17" t="str">
        <f t="shared" si="198"/>
        <v>November</v>
      </c>
      <c r="U1589" s="16">
        <f t="shared" si="199"/>
        <v>41986.950983796298</v>
      </c>
      <c r="V1589" s="17">
        <f t="shared" si="200"/>
        <v>2014</v>
      </c>
      <c r="W1589" s="17" t="str">
        <f t="shared" si="201"/>
        <v>December</v>
      </c>
    </row>
    <row r="1590" spans="1:23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8295</v>
      </c>
      <c r="O1590" t="s">
        <v>8302</v>
      </c>
      <c r="P1590">
        <f t="shared" si="194"/>
        <v>0</v>
      </c>
      <c r="Q1590" t="e">
        <f t="shared" si="195"/>
        <v>#DIV/0!</v>
      </c>
      <c r="R1590" s="16">
        <f t="shared" si="196"/>
        <v>42005.24998842593</v>
      </c>
      <c r="S1590" s="18">
        <f t="shared" si="197"/>
        <v>2015</v>
      </c>
      <c r="T1590" s="17" t="str">
        <f t="shared" si="198"/>
        <v>January</v>
      </c>
      <c r="U1590" s="16">
        <f t="shared" si="199"/>
        <v>42035.841666666667</v>
      </c>
      <c r="V1590" s="17">
        <f t="shared" si="200"/>
        <v>2015</v>
      </c>
      <c r="W1590" s="17" t="str">
        <f t="shared" si="201"/>
        <v>January</v>
      </c>
    </row>
    <row r="1591" spans="1:23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8295</v>
      </c>
      <c r="O1591" t="s">
        <v>8302</v>
      </c>
      <c r="P1591">
        <f t="shared" si="194"/>
        <v>0</v>
      </c>
      <c r="Q1591" t="e">
        <f t="shared" si="195"/>
        <v>#DIV/0!</v>
      </c>
      <c r="R1591" s="16">
        <f t="shared" si="196"/>
        <v>42256.984791666662</v>
      </c>
      <c r="S1591" s="18">
        <f t="shared" si="197"/>
        <v>2015</v>
      </c>
      <c r="T1591" s="17" t="str">
        <f t="shared" si="198"/>
        <v>September</v>
      </c>
      <c r="U1591" s="16">
        <f t="shared" si="199"/>
        <v>42286.984791666662</v>
      </c>
      <c r="V1591" s="17">
        <f t="shared" si="200"/>
        <v>2015</v>
      </c>
      <c r="W1591" s="17" t="str">
        <f t="shared" si="201"/>
        <v>October</v>
      </c>
    </row>
    <row r="1592" spans="1:23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8295</v>
      </c>
      <c r="O1592" t="s">
        <v>8302</v>
      </c>
      <c r="P1592">
        <f t="shared" si="194"/>
        <v>2</v>
      </c>
      <c r="Q1592">
        <f t="shared" si="195"/>
        <v>510</v>
      </c>
      <c r="R1592" s="16">
        <f t="shared" si="196"/>
        <v>42240.857222222221</v>
      </c>
      <c r="S1592" s="18">
        <f t="shared" si="197"/>
        <v>2015</v>
      </c>
      <c r="T1592" s="17" t="str">
        <f t="shared" si="198"/>
        <v>August</v>
      </c>
      <c r="U1592" s="16">
        <f t="shared" si="199"/>
        <v>42270.857222222221</v>
      </c>
      <c r="V1592" s="17">
        <f t="shared" si="200"/>
        <v>2015</v>
      </c>
      <c r="W1592" s="17" t="str">
        <f t="shared" si="201"/>
        <v>September</v>
      </c>
    </row>
    <row r="1593" spans="1:23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8295</v>
      </c>
      <c r="O1593" t="s">
        <v>8302</v>
      </c>
      <c r="P1593">
        <f t="shared" si="194"/>
        <v>29</v>
      </c>
      <c r="Q1593">
        <f t="shared" si="195"/>
        <v>44.48</v>
      </c>
      <c r="R1593" s="16">
        <f t="shared" si="196"/>
        <v>42433.726168981477</v>
      </c>
      <c r="S1593" s="18">
        <f t="shared" si="197"/>
        <v>2016</v>
      </c>
      <c r="T1593" s="17" t="str">
        <f t="shared" si="198"/>
        <v>March</v>
      </c>
      <c r="U1593" s="16">
        <f t="shared" si="199"/>
        <v>42463.68450231482</v>
      </c>
      <c r="V1593" s="17">
        <f t="shared" si="200"/>
        <v>2016</v>
      </c>
      <c r="W1593" s="17" t="str">
        <f t="shared" si="201"/>
        <v>April</v>
      </c>
    </row>
    <row r="1594" spans="1:23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8295</v>
      </c>
      <c r="O1594" t="s">
        <v>8302</v>
      </c>
      <c r="P1594">
        <f t="shared" si="194"/>
        <v>0</v>
      </c>
      <c r="Q1594" t="e">
        <f t="shared" si="195"/>
        <v>#DIV/0!</v>
      </c>
      <c r="R1594" s="16">
        <f t="shared" si="196"/>
        <v>42046.072743055556</v>
      </c>
      <c r="S1594" s="18">
        <f t="shared" si="197"/>
        <v>2015</v>
      </c>
      <c r="T1594" s="17" t="str">
        <f t="shared" si="198"/>
        <v>February</v>
      </c>
      <c r="U1594" s="16">
        <f t="shared" si="199"/>
        <v>42091.031076388885</v>
      </c>
      <c r="V1594" s="17">
        <f t="shared" si="200"/>
        <v>2015</v>
      </c>
      <c r="W1594" s="17" t="str">
        <f t="shared" si="201"/>
        <v>March</v>
      </c>
    </row>
    <row r="1595" spans="1:23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8295</v>
      </c>
      <c r="O1595" t="s">
        <v>8302</v>
      </c>
      <c r="P1595">
        <f t="shared" si="194"/>
        <v>0</v>
      </c>
      <c r="Q1595">
        <f t="shared" si="195"/>
        <v>1</v>
      </c>
      <c r="R1595" s="16">
        <f t="shared" si="196"/>
        <v>42033.845543981486</v>
      </c>
      <c r="S1595" s="18">
        <f t="shared" si="197"/>
        <v>2015</v>
      </c>
      <c r="T1595" s="17" t="str">
        <f t="shared" si="198"/>
        <v>January</v>
      </c>
      <c r="U1595" s="16">
        <f t="shared" si="199"/>
        <v>42063.845543981486</v>
      </c>
      <c r="V1595" s="17">
        <f t="shared" si="200"/>
        <v>2015</v>
      </c>
      <c r="W1595" s="17" t="str">
        <f t="shared" si="201"/>
        <v>February</v>
      </c>
    </row>
    <row r="1596" spans="1:23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8295</v>
      </c>
      <c r="O1596" t="s">
        <v>8302</v>
      </c>
      <c r="P1596">
        <f t="shared" si="194"/>
        <v>21</v>
      </c>
      <c r="Q1596">
        <f t="shared" si="195"/>
        <v>20.5</v>
      </c>
      <c r="R1596" s="16">
        <f t="shared" si="196"/>
        <v>42445.712754629625</v>
      </c>
      <c r="S1596" s="18">
        <f t="shared" si="197"/>
        <v>2016</v>
      </c>
      <c r="T1596" s="17" t="str">
        <f t="shared" si="198"/>
        <v>March</v>
      </c>
      <c r="U1596" s="16">
        <f t="shared" si="199"/>
        <v>42505.681249999994</v>
      </c>
      <c r="V1596" s="17">
        <f t="shared" si="200"/>
        <v>2016</v>
      </c>
      <c r="W1596" s="17" t="str">
        <f t="shared" si="201"/>
        <v>May</v>
      </c>
    </row>
    <row r="1597" spans="1:23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8295</v>
      </c>
      <c r="O1597" t="s">
        <v>8302</v>
      </c>
      <c r="P1597">
        <f t="shared" si="194"/>
        <v>0</v>
      </c>
      <c r="Q1597">
        <f t="shared" si="195"/>
        <v>40</v>
      </c>
      <c r="R1597" s="16">
        <f t="shared" si="196"/>
        <v>41780.050092592595</v>
      </c>
      <c r="S1597" s="18">
        <f t="shared" si="197"/>
        <v>2014</v>
      </c>
      <c r="T1597" s="17" t="str">
        <f t="shared" si="198"/>
        <v>May</v>
      </c>
      <c r="U1597" s="16">
        <f t="shared" si="199"/>
        <v>41808.842361111114</v>
      </c>
      <c r="V1597" s="17">
        <f t="shared" si="200"/>
        <v>2014</v>
      </c>
      <c r="W1597" s="17" t="str">
        <f t="shared" si="201"/>
        <v>June</v>
      </c>
    </row>
    <row r="1598" spans="1:23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8295</v>
      </c>
      <c r="O1598" t="s">
        <v>8302</v>
      </c>
      <c r="P1598">
        <f t="shared" si="194"/>
        <v>2</v>
      </c>
      <c r="Q1598">
        <f t="shared" si="195"/>
        <v>25</v>
      </c>
      <c r="R1598" s="16">
        <f t="shared" si="196"/>
        <v>41941.430196759262</v>
      </c>
      <c r="S1598" s="18">
        <f t="shared" si="197"/>
        <v>2014</v>
      </c>
      <c r="T1598" s="17" t="str">
        <f t="shared" si="198"/>
        <v>October</v>
      </c>
      <c r="U1598" s="16">
        <f t="shared" si="199"/>
        <v>41986.471863425926</v>
      </c>
      <c r="V1598" s="17">
        <f t="shared" si="200"/>
        <v>2014</v>
      </c>
      <c r="W1598" s="17" t="str">
        <f t="shared" si="201"/>
        <v>December</v>
      </c>
    </row>
    <row r="1599" spans="1:23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8295</v>
      </c>
      <c r="O1599" t="s">
        <v>8302</v>
      </c>
      <c r="P1599">
        <f t="shared" si="194"/>
        <v>0</v>
      </c>
      <c r="Q1599" t="e">
        <f t="shared" si="195"/>
        <v>#DIV/0!</v>
      </c>
      <c r="R1599" s="16">
        <f t="shared" si="196"/>
        <v>42603.354131944448</v>
      </c>
      <c r="S1599" s="18">
        <f t="shared" si="197"/>
        <v>2016</v>
      </c>
      <c r="T1599" s="17" t="str">
        <f t="shared" si="198"/>
        <v>August</v>
      </c>
      <c r="U1599" s="16">
        <f t="shared" si="199"/>
        <v>42633.354131944448</v>
      </c>
      <c r="V1599" s="17">
        <f t="shared" si="200"/>
        <v>2016</v>
      </c>
      <c r="W1599" s="17" t="str">
        <f t="shared" si="201"/>
        <v>September</v>
      </c>
    </row>
    <row r="1600" spans="1:23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8295</v>
      </c>
      <c r="O1600" t="s">
        <v>8302</v>
      </c>
      <c r="P1600">
        <f t="shared" si="194"/>
        <v>0</v>
      </c>
      <c r="Q1600">
        <f t="shared" si="195"/>
        <v>1</v>
      </c>
      <c r="R1600" s="16">
        <f t="shared" si="196"/>
        <v>42151.667337962965</v>
      </c>
      <c r="S1600" s="18">
        <f t="shared" si="197"/>
        <v>2015</v>
      </c>
      <c r="T1600" s="17" t="str">
        <f t="shared" si="198"/>
        <v>May</v>
      </c>
      <c r="U1600" s="16">
        <f t="shared" si="199"/>
        <v>42211.667337962965</v>
      </c>
      <c r="V1600" s="17">
        <f t="shared" si="200"/>
        <v>2015</v>
      </c>
      <c r="W1600" s="17" t="str">
        <f t="shared" si="201"/>
        <v>July</v>
      </c>
    </row>
    <row r="1601" spans="1:23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8295</v>
      </c>
      <c r="O1601" t="s">
        <v>8302</v>
      </c>
      <c r="P1601">
        <f t="shared" si="194"/>
        <v>0</v>
      </c>
      <c r="Q1601" t="e">
        <f t="shared" si="195"/>
        <v>#DIV/0!</v>
      </c>
      <c r="R1601" s="16">
        <f t="shared" si="196"/>
        <v>42438.53907407407</v>
      </c>
      <c r="S1601" s="18">
        <f t="shared" si="197"/>
        <v>2016</v>
      </c>
      <c r="T1601" s="17" t="str">
        <f t="shared" si="198"/>
        <v>March</v>
      </c>
      <c r="U1601" s="16">
        <f t="shared" si="199"/>
        <v>42468.497407407413</v>
      </c>
      <c r="V1601" s="17">
        <f t="shared" si="200"/>
        <v>2016</v>
      </c>
      <c r="W1601" s="17" t="str">
        <f t="shared" si="201"/>
        <v>April</v>
      </c>
    </row>
    <row r="1602" spans="1:23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8295</v>
      </c>
      <c r="O1602" t="s">
        <v>8302</v>
      </c>
      <c r="P1602">
        <f t="shared" si="194"/>
        <v>7</v>
      </c>
      <c r="Q1602">
        <f t="shared" si="195"/>
        <v>40.78</v>
      </c>
      <c r="R1602" s="16">
        <f t="shared" si="196"/>
        <v>41791.057314814818</v>
      </c>
      <c r="S1602" s="18">
        <f t="shared" si="197"/>
        <v>2014</v>
      </c>
      <c r="T1602" s="17" t="str">
        <f t="shared" si="198"/>
        <v>June</v>
      </c>
      <c r="U1602" s="16">
        <f t="shared" si="199"/>
        <v>41835.21597222222</v>
      </c>
      <c r="V1602" s="17">
        <f t="shared" si="200"/>
        <v>2014</v>
      </c>
      <c r="W1602" s="17" t="str">
        <f t="shared" si="201"/>
        <v>July</v>
      </c>
    </row>
    <row r="1603" spans="1:23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8282</v>
      </c>
      <c r="O1603" t="s">
        <v>8283</v>
      </c>
      <c r="P1603">
        <f t="shared" ref="P1603:P1666" si="202">ROUND(E1603/D1603*100,0)</f>
        <v>108</v>
      </c>
      <c r="Q1603">
        <f t="shared" ref="Q1603:Q1666" si="203">ROUND(E1603/L1603,2)</f>
        <v>48.33</v>
      </c>
      <c r="R1603" s="16">
        <f t="shared" ref="R1603:R1666" si="204">(((J1603/60)/60)/24)+DATE(1970,1,1)</f>
        <v>40638.092974537038</v>
      </c>
      <c r="S1603" s="18">
        <f t="shared" ref="S1603:S1666" si="205">YEAR(R1603)</f>
        <v>2011</v>
      </c>
      <c r="T1603" s="17" t="str">
        <f t="shared" ref="T1603:T1666" si="206">TEXT(R1603,"mmmm")</f>
        <v>April</v>
      </c>
      <c r="U1603" s="16">
        <f t="shared" ref="U1603:U1666" si="207">(((I1603/60)/60)/24)+DATE(1970,1,1)</f>
        <v>40668.092974537038</v>
      </c>
      <c r="V1603" s="17">
        <f t="shared" ref="V1603:V1666" si="208">YEAR(U1603)</f>
        <v>2011</v>
      </c>
      <c r="W1603" s="17" t="str">
        <f t="shared" ref="W1603:W1666" si="209">TEXT(U1603,"mmmm")</f>
        <v>May</v>
      </c>
    </row>
    <row r="1604" spans="1:23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8282</v>
      </c>
      <c r="O1604" t="s">
        <v>8283</v>
      </c>
      <c r="P1604">
        <f t="shared" si="202"/>
        <v>100</v>
      </c>
      <c r="Q1604">
        <f t="shared" si="203"/>
        <v>46.95</v>
      </c>
      <c r="R1604" s="16">
        <f t="shared" si="204"/>
        <v>40788.297650462962</v>
      </c>
      <c r="S1604" s="18">
        <f t="shared" si="205"/>
        <v>2011</v>
      </c>
      <c r="T1604" s="17" t="str">
        <f t="shared" si="206"/>
        <v>September</v>
      </c>
      <c r="U1604" s="16">
        <f t="shared" si="207"/>
        <v>40830.958333333336</v>
      </c>
      <c r="V1604" s="17">
        <f t="shared" si="208"/>
        <v>2011</v>
      </c>
      <c r="W1604" s="17" t="str">
        <f t="shared" si="209"/>
        <v>October</v>
      </c>
    </row>
    <row r="1605" spans="1:23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8282</v>
      </c>
      <c r="O1605" t="s">
        <v>8283</v>
      </c>
      <c r="P1605">
        <f t="shared" si="202"/>
        <v>100</v>
      </c>
      <c r="Q1605">
        <f t="shared" si="203"/>
        <v>66.69</v>
      </c>
      <c r="R1605" s="16">
        <f t="shared" si="204"/>
        <v>40876.169664351852</v>
      </c>
      <c r="S1605" s="18">
        <f t="shared" si="205"/>
        <v>2011</v>
      </c>
      <c r="T1605" s="17" t="str">
        <f t="shared" si="206"/>
        <v>November</v>
      </c>
      <c r="U1605" s="16">
        <f t="shared" si="207"/>
        <v>40936.169664351852</v>
      </c>
      <c r="V1605" s="17">
        <f t="shared" si="208"/>
        <v>2012</v>
      </c>
      <c r="W1605" s="17" t="str">
        <f t="shared" si="209"/>
        <v>January</v>
      </c>
    </row>
    <row r="1606" spans="1:23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8282</v>
      </c>
      <c r="O1606" t="s">
        <v>8283</v>
      </c>
      <c r="P1606">
        <f t="shared" si="202"/>
        <v>122</v>
      </c>
      <c r="Q1606">
        <f t="shared" si="203"/>
        <v>48.84</v>
      </c>
      <c r="R1606" s="16">
        <f t="shared" si="204"/>
        <v>40945.845312500001</v>
      </c>
      <c r="S1606" s="18">
        <f t="shared" si="205"/>
        <v>2012</v>
      </c>
      <c r="T1606" s="17" t="str">
        <f t="shared" si="206"/>
        <v>February</v>
      </c>
      <c r="U1606" s="16">
        <f t="shared" si="207"/>
        <v>40985.80364583333</v>
      </c>
      <c r="V1606" s="17">
        <f t="shared" si="208"/>
        <v>2012</v>
      </c>
      <c r="W1606" s="17" t="str">
        <f t="shared" si="209"/>
        <v>March</v>
      </c>
    </row>
    <row r="1607" spans="1:23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8282</v>
      </c>
      <c r="O1607" t="s">
        <v>8283</v>
      </c>
      <c r="P1607">
        <f t="shared" si="202"/>
        <v>101</v>
      </c>
      <c r="Q1607">
        <f t="shared" si="203"/>
        <v>137.31</v>
      </c>
      <c r="R1607" s="16">
        <f t="shared" si="204"/>
        <v>40747.012881944444</v>
      </c>
      <c r="S1607" s="18">
        <f t="shared" si="205"/>
        <v>2011</v>
      </c>
      <c r="T1607" s="17" t="str">
        <f t="shared" si="206"/>
        <v>July</v>
      </c>
      <c r="U1607" s="16">
        <f t="shared" si="207"/>
        <v>40756.291666666664</v>
      </c>
      <c r="V1607" s="17">
        <f t="shared" si="208"/>
        <v>2011</v>
      </c>
      <c r="W1607" s="17" t="str">
        <f t="shared" si="209"/>
        <v>August</v>
      </c>
    </row>
    <row r="1608" spans="1:23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8282</v>
      </c>
      <c r="O1608" t="s">
        <v>8283</v>
      </c>
      <c r="P1608">
        <f t="shared" si="202"/>
        <v>101</v>
      </c>
      <c r="Q1608">
        <f t="shared" si="203"/>
        <v>87.83</v>
      </c>
      <c r="R1608" s="16">
        <f t="shared" si="204"/>
        <v>40536.111550925925</v>
      </c>
      <c r="S1608" s="18">
        <f t="shared" si="205"/>
        <v>2010</v>
      </c>
      <c r="T1608" s="17" t="str">
        <f t="shared" si="206"/>
        <v>December</v>
      </c>
      <c r="U1608" s="16">
        <f t="shared" si="207"/>
        <v>40626.069884259261</v>
      </c>
      <c r="V1608" s="17">
        <f t="shared" si="208"/>
        <v>2011</v>
      </c>
      <c r="W1608" s="17" t="str">
        <f t="shared" si="209"/>
        <v>March</v>
      </c>
    </row>
    <row r="1609" spans="1:23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8282</v>
      </c>
      <c r="O1609" t="s">
        <v>8283</v>
      </c>
      <c r="P1609">
        <f t="shared" si="202"/>
        <v>145</v>
      </c>
      <c r="Q1609">
        <f t="shared" si="203"/>
        <v>70.790000000000006</v>
      </c>
      <c r="R1609" s="16">
        <f t="shared" si="204"/>
        <v>41053.80846064815</v>
      </c>
      <c r="S1609" s="18">
        <f t="shared" si="205"/>
        <v>2012</v>
      </c>
      <c r="T1609" s="17" t="str">
        <f t="shared" si="206"/>
        <v>May</v>
      </c>
      <c r="U1609" s="16">
        <f t="shared" si="207"/>
        <v>41074.80846064815</v>
      </c>
      <c r="V1609" s="17">
        <f t="shared" si="208"/>
        <v>2012</v>
      </c>
      <c r="W1609" s="17" t="str">
        <f t="shared" si="209"/>
        <v>June</v>
      </c>
    </row>
    <row r="1610" spans="1:23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8282</v>
      </c>
      <c r="O1610" t="s">
        <v>8283</v>
      </c>
      <c r="P1610">
        <f t="shared" si="202"/>
        <v>101</v>
      </c>
      <c r="Q1610">
        <f t="shared" si="203"/>
        <v>52.83</v>
      </c>
      <c r="R1610" s="16">
        <f t="shared" si="204"/>
        <v>41607.83085648148</v>
      </c>
      <c r="S1610" s="18">
        <f t="shared" si="205"/>
        <v>2013</v>
      </c>
      <c r="T1610" s="17" t="str">
        <f t="shared" si="206"/>
        <v>November</v>
      </c>
      <c r="U1610" s="16">
        <f t="shared" si="207"/>
        <v>41640.226388888892</v>
      </c>
      <c r="V1610" s="17">
        <f t="shared" si="208"/>
        <v>2014</v>
      </c>
      <c r="W1610" s="17" t="str">
        <f t="shared" si="209"/>
        <v>January</v>
      </c>
    </row>
    <row r="1611" spans="1:23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8282</v>
      </c>
      <c r="O1611" t="s">
        <v>8283</v>
      </c>
      <c r="P1611">
        <f t="shared" si="202"/>
        <v>118</v>
      </c>
      <c r="Q1611">
        <f t="shared" si="203"/>
        <v>443.75</v>
      </c>
      <c r="R1611" s="16">
        <f t="shared" si="204"/>
        <v>40796.001261574071</v>
      </c>
      <c r="S1611" s="18">
        <f t="shared" si="205"/>
        <v>2011</v>
      </c>
      <c r="T1611" s="17" t="str">
        <f t="shared" si="206"/>
        <v>September</v>
      </c>
      <c r="U1611" s="16">
        <f t="shared" si="207"/>
        <v>40849.333333333336</v>
      </c>
      <c r="V1611" s="17">
        <f t="shared" si="208"/>
        <v>2011</v>
      </c>
      <c r="W1611" s="17" t="str">
        <f t="shared" si="209"/>
        <v>November</v>
      </c>
    </row>
    <row r="1612" spans="1:23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8282</v>
      </c>
      <c r="O1612" t="s">
        <v>8283</v>
      </c>
      <c r="P1612">
        <f t="shared" si="202"/>
        <v>272</v>
      </c>
      <c r="Q1612">
        <f t="shared" si="203"/>
        <v>48.54</v>
      </c>
      <c r="R1612" s="16">
        <f t="shared" si="204"/>
        <v>41228.924884259257</v>
      </c>
      <c r="S1612" s="18">
        <f t="shared" si="205"/>
        <v>2012</v>
      </c>
      <c r="T1612" s="17" t="str">
        <f t="shared" si="206"/>
        <v>November</v>
      </c>
      <c r="U1612" s="16">
        <f t="shared" si="207"/>
        <v>41258.924884259257</v>
      </c>
      <c r="V1612" s="17">
        <f t="shared" si="208"/>
        <v>2012</v>
      </c>
      <c r="W1612" s="17" t="str">
        <f t="shared" si="209"/>
        <v>December</v>
      </c>
    </row>
    <row r="1613" spans="1:23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8282</v>
      </c>
      <c r="O1613" t="s">
        <v>8283</v>
      </c>
      <c r="P1613">
        <f t="shared" si="202"/>
        <v>125</v>
      </c>
      <c r="Q1613">
        <f t="shared" si="203"/>
        <v>37.07</v>
      </c>
      <c r="R1613" s="16">
        <f t="shared" si="204"/>
        <v>41409.00037037037</v>
      </c>
      <c r="S1613" s="18">
        <f t="shared" si="205"/>
        <v>2013</v>
      </c>
      <c r="T1613" s="17" t="str">
        <f t="shared" si="206"/>
        <v>May</v>
      </c>
      <c r="U1613" s="16">
        <f t="shared" si="207"/>
        <v>41430.00037037037</v>
      </c>
      <c r="V1613" s="17">
        <f t="shared" si="208"/>
        <v>2013</v>
      </c>
      <c r="W1613" s="17" t="str">
        <f t="shared" si="209"/>
        <v>June</v>
      </c>
    </row>
    <row r="1614" spans="1:23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8282</v>
      </c>
      <c r="O1614" t="s">
        <v>8283</v>
      </c>
      <c r="P1614">
        <f t="shared" si="202"/>
        <v>110</v>
      </c>
      <c r="Q1614">
        <f t="shared" si="203"/>
        <v>50</v>
      </c>
      <c r="R1614" s="16">
        <f t="shared" si="204"/>
        <v>41246.874814814815</v>
      </c>
      <c r="S1614" s="18">
        <f t="shared" si="205"/>
        <v>2012</v>
      </c>
      <c r="T1614" s="17" t="str">
        <f t="shared" si="206"/>
        <v>December</v>
      </c>
      <c r="U1614" s="16">
        <f t="shared" si="207"/>
        <v>41276.874814814815</v>
      </c>
      <c r="V1614" s="17">
        <f t="shared" si="208"/>
        <v>2013</v>
      </c>
      <c r="W1614" s="17" t="str">
        <f t="shared" si="209"/>
        <v>January</v>
      </c>
    </row>
    <row r="1615" spans="1:23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8282</v>
      </c>
      <c r="O1615" t="s">
        <v>8283</v>
      </c>
      <c r="P1615">
        <f t="shared" si="202"/>
        <v>102</v>
      </c>
      <c r="Q1615">
        <f t="shared" si="203"/>
        <v>39.04</v>
      </c>
      <c r="R1615" s="16">
        <f t="shared" si="204"/>
        <v>41082.069467592592</v>
      </c>
      <c r="S1615" s="18">
        <f t="shared" si="205"/>
        <v>2012</v>
      </c>
      <c r="T1615" s="17" t="str">
        <f t="shared" si="206"/>
        <v>June</v>
      </c>
      <c r="U1615" s="16">
        <f t="shared" si="207"/>
        <v>41112.069467592592</v>
      </c>
      <c r="V1615" s="17">
        <f t="shared" si="208"/>
        <v>2012</v>
      </c>
      <c r="W1615" s="17" t="str">
        <f t="shared" si="209"/>
        <v>July</v>
      </c>
    </row>
    <row r="1616" spans="1:23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8282</v>
      </c>
      <c r="O1616" t="s">
        <v>8283</v>
      </c>
      <c r="P1616">
        <f t="shared" si="202"/>
        <v>103</v>
      </c>
      <c r="Q1616">
        <f t="shared" si="203"/>
        <v>66.69</v>
      </c>
      <c r="R1616" s="16">
        <f t="shared" si="204"/>
        <v>41794.981122685182</v>
      </c>
      <c r="S1616" s="18">
        <f t="shared" si="205"/>
        <v>2014</v>
      </c>
      <c r="T1616" s="17" t="str">
        <f t="shared" si="206"/>
        <v>June</v>
      </c>
      <c r="U1616" s="16">
        <f t="shared" si="207"/>
        <v>41854.708333333336</v>
      </c>
      <c r="V1616" s="17">
        <f t="shared" si="208"/>
        <v>2014</v>
      </c>
      <c r="W1616" s="17" t="str">
        <f t="shared" si="209"/>
        <v>August</v>
      </c>
    </row>
    <row r="1617" spans="1:23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8282</v>
      </c>
      <c r="O1617" t="s">
        <v>8283</v>
      </c>
      <c r="P1617">
        <f t="shared" si="202"/>
        <v>114</v>
      </c>
      <c r="Q1617">
        <f t="shared" si="203"/>
        <v>67.13</v>
      </c>
      <c r="R1617" s="16">
        <f t="shared" si="204"/>
        <v>40845.050879629627</v>
      </c>
      <c r="S1617" s="18">
        <f t="shared" si="205"/>
        <v>2011</v>
      </c>
      <c r="T1617" s="17" t="str">
        <f t="shared" si="206"/>
        <v>October</v>
      </c>
      <c r="U1617" s="16">
        <f t="shared" si="207"/>
        <v>40890.092546296299</v>
      </c>
      <c r="V1617" s="17">
        <f t="shared" si="208"/>
        <v>2011</v>
      </c>
      <c r="W1617" s="17" t="str">
        <f t="shared" si="209"/>
        <v>December</v>
      </c>
    </row>
    <row r="1618" spans="1:23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8282</v>
      </c>
      <c r="O1618" t="s">
        <v>8283</v>
      </c>
      <c r="P1618">
        <f t="shared" si="202"/>
        <v>104</v>
      </c>
      <c r="Q1618">
        <f t="shared" si="203"/>
        <v>66.37</v>
      </c>
      <c r="R1618" s="16">
        <f t="shared" si="204"/>
        <v>41194.715520833335</v>
      </c>
      <c r="S1618" s="18">
        <f t="shared" si="205"/>
        <v>2012</v>
      </c>
      <c r="T1618" s="17" t="str">
        <f t="shared" si="206"/>
        <v>October</v>
      </c>
      <c r="U1618" s="16">
        <f t="shared" si="207"/>
        <v>41235.916666666664</v>
      </c>
      <c r="V1618" s="17">
        <f t="shared" si="208"/>
        <v>2012</v>
      </c>
      <c r="W1618" s="17" t="str">
        <f t="shared" si="209"/>
        <v>November</v>
      </c>
    </row>
    <row r="1619" spans="1:23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8282</v>
      </c>
      <c r="O1619" t="s">
        <v>8283</v>
      </c>
      <c r="P1619">
        <f t="shared" si="202"/>
        <v>146</v>
      </c>
      <c r="Q1619">
        <f t="shared" si="203"/>
        <v>64.62</v>
      </c>
      <c r="R1619" s="16">
        <f t="shared" si="204"/>
        <v>41546.664212962962</v>
      </c>
      <c r="S1619" s="18">
        <f t="shared" si="205"/>
        <v>2013</v>
      </c>
      <c r="T1619" s="17" t="str">
        <f t="shared" si="206"/>
        <v>September</v>
      </c>
      <c r="U1619" s="16">
        <f t="shared" si="207"/>
        <v>41579.791666666664</v>
      </c>
      <c r="V1619" s="17">
        <f t="shared" si="208"/>
        <v>2013</v>
      </c>
      <c r="W1619" s="17" t="str">
        <f t="shared" si="209"/>
        <v>November</v>
      </c>
    </row>
    <row r="1620" spans="1:23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8282</v>
      </c>
      <c r="O1620" t="s">
        <v>8283</v>
      </c>
      <c r="P1620">
        <f t="shared" si="202"/>
        <v>105</v>
      </c>
      <c r="Q1620">
        <f t="shared" si="203"/>
        <v>58.37</v>
      </c>
      <c r="R1620" s="16">
        <f t="shared" si="204"/>
        <v>41301.654340277775</v>
      </c>
      <c r="S1620" s="18">
        <f t="shared" si="205"/>
        <v>2013</v>
      </c>
      <c r="T1620" s="17" t="str">
        <f t="shared" si="206"/>
        <v>January</v>
      </c>
      <c r="U1620" s="16">
        <f t="shared" si="207"/>
        <v>41341.654340277775</v>
      </c>
      <c r="V1620" s="17">
        <f t="shared" si="208"/>
        <v>2013</v>
      </c>
      <c r="W1620" s="17" t="str">
        <f t="shared" si="209"/>
        <v>March</v>
      </c>
    </row>
    <row r="1621" spans="1:23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8282</v>
      </c>
      <c r="O1621" t="s">
        <v>8283</v>
      </c>
      <c r="P1621">
        <f t="shared" si="202"/>
        <v>133</v>
      </c>
      <c r="Q1621">
        <f t="shared" si="203"/>
        <v>86.96</v>
      </c>
      <c r="R1621" s="16">
        <f t="shared" si="204"/>
        <v>41876.18618055556</v>
      </c>
      <c r="S1621" s="18">
        <f t="shared" si="205"/>
        <v>2014</v>
      </c>
      <c r="T1621" s="17" t="str">
        <f t="shared" si="206"/>
        <v>August</v>
      </c>
      <c r="U1621" s="16">
        <f t="shared" si="207"/>
        <v>41897.18618055556</v>
      </c>
      <c r="V1621" s="17">
        <f t="shared" si="208"/>
        <v>2014</v>
      </c>
      <c r="W1621" s="17" t="str">
        <f t="shared" si="209"/>
        <v>September</v>
      </c>
    </row>
    <row r="1622" spans="1:23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8282</v>
      </c>
      <c r="O1622" t="s">
        <v>8283</v>
      </c>
      <c r="P1622">
        <f t="shared" si="202"/>
        <v>113</v>
      </c>
      <c r="Q1622">
        <f t="shared" si="203"/>
        <v>66.47</v>
      </c>
      <c r="R1622" s="16">
        <f t="shared" si="204"/>
        <v>41321.339583333334</v>
      </c>
      <c r="S1622" s="18">
        <f t="shared" si="205"/>
        <v>2013</v>
      </c>
      <c r="T1622" s="17" t="str">
        <f t="shared" si="206"/>
        <v>February</v>
      </c>
      <c r="U1622" s="16">
        <f t="shared" si="207"/>
        <v>41328.339583333334</v>
      </c>
      <c r="V1622" s="17">
        <f t="shared" si="208"/>
        <v>2013</v>
      </c>
      <c r="W1622" s="17" t="str">
        <f t="shared" si="209"/>
        <v>February</v>
      </c>
    </row>
    <row r="1623" spans="1:23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8282</v>
      </c>
      <c r="O1623" t="s">
        <v>8283</v>
      </c>
      <c r="P1623">
        <f t="shared" si="202"/>
        <v>121</v>
      </c>
      <c r="Q1623">
        <f t="shared" si="203"/>
        <v>163.78</v>
      </c>
      <c r="R1623" s="16">
        <f t="shared" si="204"/>
        <v>41003.60665509259</v>
      </c>
      <c r="S1623" s="18">
        <f t="shared" si="205"/>
        <v>2012</v>
      </c>
      <c r="T1623" s="17" t="str">
        <f t="shared" si="206"/>
        <v>April</v>
      </c>
      <c r="U1623" s="16">
        <f t="shared" si="207"/>
        <v>41057.165972222225</v>
      </c>
      <c r="V1623" s="17">
        <f t="shared" si="208"/>
        <v>2012</v>
      </c>
      <c r="W1623" s="17" t="str">
        <f t="shared" si="209"/>
        <v>May</v>
      </c>
    </row>
    <row r="1624" spans="1:23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8282</v>
      </c>
      <c r="O1624" t="s">
        <v>8283</v>
      </c>
      <c r="P1624">
        <f t="shared" si="202"/>
        <v>102</v>
      </c>
      <c r="Q1624">
        <f t="shared" si="203"/>
        <v>107.98</v>
      </c>
      <c r="R1624" s="16">
        <f t="shared" si="204"/>
        <v>41950.29483796296</v>
      </c>
      <c r="S1624" s="18">
        <f t="shared" si="205"/>
        <v>2014</v>
      </c>
      <c r="T1624" s="17" t="str">
        <f t="shared" si="206"/>
        <v>November</v>
      </c>
      <c r="U1624" s="16">
        <f t="shared" si="207"/>
        <v>41990.332638888889</v>
      </c>
      <c r="V1624" s="17">
        <f t="shared" si="208"/>
        <v>2014</v>
      </c>
      <c r="W1624" s="17" t="str">
        <f t="shared" si="209"/>
        <v>December</v>
      </c>
    </row>
    <row r="1625" spans="1:23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8282</v>
      </c>
      <c r="O1625" t="s">
        <v>8283</v>
      </c>
      <c r="P1625">
        <f t="shared" si="202"/>
        <v>101</v>
      </c>
      <c r="Q1625">
        <f t="shared" si="203"/>
        <v>42.11</v>
      </c>
      <c r="R1625" s="16">
        <f t="shared" si="204"/>
        <v>41453.688530092593</v>
      </c>
      <c r="S1625" s="18">
        <f t="shared" si="205"/>
        <v>2013</v>
      </c>
      <c r="T1625" s="17" t="str">
        <f t="shared" si="206"/>
        <v>June</v>
      </c>
      <c r="U1625" s="16">
        <f t="shared" si="207"/>
        <v>41513.688530092593</v>
      </c>
      <c r="V1625" s="17">
        <f t="shared" si="208"/>
        <v>2013</v>
      </c>
      <c r="W1625" s="17" t="str">
        <f t="shared" si="209"/>
        <v>August</v>
      </c>
    </row>
    <row r="1626" spans="1:23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8282</v>
      </c>
      <c r="O1626" t="s">
        <v>8283</v>
      </c>
      <c r="P1626">
        <f t="shared" si="202"/>
        <v>118</v>
      </c>
      <c r="Q1626">
        <f t="shared" si="203"/>
        <v>47.2</v>
      </c>
      <c r="R1626" s="16">
        <f t="shared" si="204"/>
        <v>41243.367303240739</v>
      </c>
      <c r="S1626" s="18">
        <f t="shared" si="205"/>
        <v>2012</v>
      </c>
      <c r="T1626" s="17" t="str">
        <f t="shared" si="206"/>
        <v>November</v>
      </c>
      <c r="U1626" s="16">
        <f t="shared" si="207"/>
        <v>41283.367303240739</v>
      </c>
      <c r="V1626" s="17">
        <f t="shared" si="208"/>
        <v>2013</v>
      </c>
      <c r="W1626" s="17" t="str">
        <f t="shared" si="209"/>
        <v>January</v>
      </c>
    </row>
    <row r="1627" spans="1:23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8282</v>
      </c>
      <c r="O1627" t="s">
        <v>8283</v>
      </c>
      <c r="P1627">
        <f t="shared" si="202"/>
        <v>155</v>
      </c>
      <c r="Q1627">
        <f t="shared" si="203"/>
        <v>112.02</v>
      </c>
      <c r="R1627" s="16">
        <f t="shared" si="204"/>
        <v>41135.699687500004</v>
      </c>
      <c r="S1627" s="18">
        <f t="shared" si="205"/>
        <v>2012</v>
      </c>
      <c r="T1627" s="17" t="str">
        <f t="shared" si="206"/>
        <v>August</v>
      </c>
      <c r="U1627" s="16">
        <f t="shared" si="207"/>
        <v>41163.699687500004</v>
      </c>
      <c r="V1627" s="17">
        <f t="shared" si="208"/>
        <v>2012</v>
      </c>
      <c r="W1627" s="17" t="str">
        <f t="shared" si="209"/>
        <v>September</v>
      </c>
    </row>
    <row r="1628" spans="1:23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8282</v>
      </c>
      <c r="O1628" t="s">
        <v>8283</v>
      </c>
      <c r="P1628">
        <f t="shared" si="202"/>
        <v>101</v>
      </c>
      <c r="Q1628">
        <f t="shared" si="203"/>
        <v>74.95</v>
      </c>
      <c r="R1628" s="16">
        <f t="shared" si="204"/>
        <v>41579.847997685189</v>
      </c>
      <c r="S1628" s="18">
        <f t="shared" si="205"/>
        <v>2013</v>
      </c>
      <c r="T1628" s="17" t="str">
        <f t="shared" si="206"/>
        <v>November</v>
      </c>
      <c r="U1628" s="16">
        <f t="shared" si="207"/>
        <v>41609.889664351853</v>
      </c>
      <c r="V1628" s="17">
        <f t="shared" si="208"/>
        <v>2013</v>
      </c>
      <c r="W1628" s="17" t="str">
        <f t="shared" si="209"/>
        <v>December</v>
      </c>
    </row>
    <row r="1629" spans="1:23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8282</v>
      </c>
      <c r="O1629" t="s">
        <v>8283</v>
      </c>
      <c r="P1629">
        <f t="shared" si="202"/>
        <v>117</v>
      </c>
      <c r="Q1629">
        <f t="shared" si="203"/>
        <v>61.58</v>
      </c>
      <c r="R1629" s="16">
        <f t="shared" si="204"/>
        <v>41205.707048611112</v>
      </c>
      <c r="S1629" s="18">
        <f t="shared" si="205"/>
        <v>2012</v>
      </c>
      <c r="T1629" s="17" t="str">
        <f t="shared" si="206"/>
        <v>October</v>
      </c>
      <c r="U1629" s="16">
        <f t="shared" si="207"/>
        <v>41239.207638888889</v>
      </c>
      <c r="V1629" s="17">
        <f t="shared" si="208"/>
        <v>2012</v>
      </c>
      <c r="W1629" s="17" t="str">
        <f t="shared" si="209"/>
        <v>November</v>
      </c>
    </row>
    <row r="1630" spans="1:23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8282</v>
      </c>
      <c r="O1630" t="s">
        <v>8283</v>
      </c>
      <c r="P1630">
        <f t="shared" si="202"/>
        <v>101</v>
      </c>
      <c r="Q1630">
        <f t="shared" si="203"/>
        <v>45.88</v>
      </c>
      <c r="R1630" s="16">
        <f t="shared" si="204"/>
        <v>41774.737060185187</v>
      </c>
      <c r="S1630" s="18">
        <f t="shared" si="205"/>
        <v>2014</v>
      </c>
      <c r="T1630" s="17" t="str">
        <f t="shared" si="206"/>
        <v>May</v>
      </c>
      <c r="U1630" s="16">
        <f t="shared" si="207"/>
        <v>41807.737060185187</v>
      </c>
      <c r="V1630" s="17">
        <f t="shared" si="208"/>
        <v>2014</v>
      </c>
      <c r="W1630" s="17" t="str">
        <f t="shared" si="209"/>
        <v>June</v>
      </c>
    </row>
    <row r="1631" spans="1:23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8282</v>
      </c>
      <c r="O1631" t="s">
        <v>8283</v>
      </c>
      <c r="P1631">
        <f t="shared" si="202"/>
        <v>104</v>
      </c>
      <c r="Q1631">
        <f t="shared" si="203"/>
        <v>75.849999999999994</v>
      </c>
      <c r="R1631" s="16">
        <f t="shared" si="204"/>
        <v>41645.867280092592</v>
      </c>
      <c r="S1631" s="18">
        <f t="shared" si="205"/>
        <v>2014</v>
      </c>
      <c r="T1631" s="17" t="str">
        <f t="shared" si="206"/>
        <v>January</v>
      </c>
      <c r="U1631" s="16">
        <f t="shared" si="207"/>
        <v>41690.867280092592</v>
      </c>
      <c r="V1631" s="17">
        <f t="shared" si="208"/>
        <v>2014</v>
      </c>
      <c r="W1631" s="17" t="str">
        <f t="shared" si="209"/>
        <v>February</v>
      </c>
    </row>
    <row r="1632" spans="1:23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8282</v>
      </c>
      <c r="O1632" t="s">
        <v>8283</v>
      </c>
      <c r="P1632">
        <f t="shared" si="202"/>
        <v>265</v>
      </c>
      <c r="Q1632">
        <f t="shared" si="203"/>
        <v>84.21</v>
      </c>
      <c r="R1632" s="16">
        <f t="shared" si="204"/>
        <v>40939.837673611109</v>
      </c>
      <c r="S1632" s="18">
        <f t="shared" si="205"/>
        <v>2012</v>
      </c>
      <c r="T1632" s="17" t="str">
        <f t="shared" si="206"/>
        <v>January</v>
      </c>
      <c r="U1632" s="16">
        <f t="shared" si="207"/>
        <v>40970.290972222225</v>
      </c>
      <c r="V1632" s="17">
        <f t="shared" si="208"/>
        <v>2012</v>
      </c>
      <c r="W1632" s="17" t="str">
        <f t="shared" si="209"/>
        <v>March</v>
      </c>
    </row>
    <row r="1633" spans="1:23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8282</v>
      </c>
      <c r="O1633" t="s">
        <v>8283</v>
      </c>
      <c r="P1633">
        <f t="shared" si="202"/>
        <v>156</v>
      </c>
      <c r="Q1633">
        <f t="shared" si="203"/>
        <v>117.23</v>
      </c>
      <c r="R1633" s="16">
        <f t="shared" si="204"/>
        <v>41164.859502314815</v>
      </c>
      <c r="S1633" s="18">
        <f t="shared" si="205"/>
        <v>2012</v>
      </c>
      <c r="T1633" s="17" t="str">
        <f t="shared" si="206"/>
        <v>September</v>
      </c>
      <c r="U1633" s="16">
        <f t="shared" si="207"/>
        <v>41194.859502314815</v>
      </c>
      <c r="V1633" s="17">
        <f t="shared" si="208"/>
        <v>2012</v>
      </c>
      <c r="W1633" s="17" t="str">
        <f t="shared" si="209"/>
        <v>October</v>
      </c>
    </row>
    <row r="1634" spans="1:23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8282</v>
      </c>
      <c r="O1634" t="s">
        <v>8283</v>
      </c>
      <c r="P1634">
        <f t="shared" si="202"/>
        <v>102</v>
      </c>
      <c r="Q1634">
        <f t="shared" si="203"/>
        <v>86.49</v>
      </c>
      <c r="R1634" s="16">
        <f t="shared" si="204"/>
        <v>40750.340902777774</v>
      </c>
      <c r="S1634" s="18">
        <f t="shared" si="205"/>
        <v>2011</v>
      </c>
      <c r="T1634" s="17" t="str">
        <f t="shared" si="206"/>
        <v>July</v>
      </c>
      <c r="U1634" s="16">
        <f t="shared" si="207"/>
        <v>40810.340902777774</v>
      </c>
      <c r="V1634" s="17">
        <f t="shared" si="208"/>
        <v>2011</v>
      </c>
      <c r="W1634" s="17" t="str">
        <f t="shared" si="209"/>
        <v>September</v>
      </c>
    </row>
    <row r="1635" spans="1:23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8282</v>
      </c>
      <c r="O1635" t="s">
        <v>8283</v>
      </c>
      <c r="P1635">
        <f t="shared" si="202"/>
        <v>100</v>
      </c>
      <c r="Q1635">
        <f t="shared" si="203"/>
        <v>172.41</v>
      </c>
      <c r="R1635" s="16">
        <f t="shared" si="204"/>
        <v>40896.883750000001</v>
      </c>
      <c r="S1635" s="18">
        <f t="shared" si="205"/>
        <v>2011</v>
      </c>
      <c r="T1635" s="17" t="str">
        <f t="shared" si="206"/>
        <v>December</v>
      </c>
      <c r="U1635" s="16">
        <f t="shared" si="207"/>
        <v>40924.208333333336</v>
      </c>
      <c r="V1635" s="17">
        <f t="shared" si="208"/>
        <v>2012</v>
      </c>
      <c r="W1635" s="17" t="str">
        <f t="shared" si="209"/>
        <v>January</v>
      </c>
    </row>
    <row r="1636" spans="1:23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8282</v>
      </c>
      <c r="O1636" t="s">
        <v>8283</v>
      </c>
      <c r="P1636">
        <f t="shared" si="202"/>
        <v>101</v>
      </c>
      <c r="Q1636">
        <f t="shared" si="203"/>
        <v>62.81</v>
      </c>
      <c r="R1636" s="16">
        <f t="shared" si="204"/>
        <v>40658.189826388887</v>
      </c>
      <c r="S1636" s="18">
        <f t="shared" si="205"/>
        <v>2011</v>
      </c>
      <c r="T1636" s="17" t="str">
        <f t="shared" si="206"/>
        <v>April</v>
      </c>
      <c r="U1636" s="16">
        <f t="shared" si="207"/>
        <v>40696.249305555553</v>
      </c>
      <c r="V1636" s="17">
        <f t="shared" si="208"/>
        <v>2011</v>
      </c>
      <c r="W1636" s="17" t="str">
        <f t="shared" si="209"/>
        <v>June</v>
      </c>
    </row>
    <row r="1637" spans="1:23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8282</v>
      </c>
      <c r="O1637" t="s">
        <v>8283</v>
      </c>
      <c r="P1637">
        <f t="shared" si="202"/>
        <v>125</v>
      </c>
      <c r="Q1637">
        <f t="shared" si="203"/>
        <v>67.73</v>
      </c>
      <c r="R1637" s="16">
        <f t="shared" si="204"/>
        <v>42502.868761574078</v>
      </c>
      <c r="S1637" s="18">
        <f t="shared" si="205"/>
        <v>2016</v>
      </c>
      <c r="T1637" s="17" t="str">
        <f t="shared" si="206"/>
        <v>May</v>
      </c>
      <c r="U1637" s="16">
        <f t="shared" si="207"/>
        <v>42562.868761574078</v>
      </c>
      <c r="V1637" s="17">
        <f t="shared" si="208"/>
        <v>2016</v>
      </c>
      <c r="W1637" s="17" t="str">
        <f t="shared" si="209"/>
        <v>July</v>
      </c>
    </row>
    <row r="1638" spans="1:23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8282</v>
      </c>
      <c r="O1638" t="s">
        <v>8283</v>
      </c>
      <c r="P1638">
        <f t="shared" si="202"/>
        <v>104</v>
      </c>
      <c r="Q1638">
        <f t="shared" si="203"/>
        <v>53.56</v>
      </c>
      <c r="R1638" s="16">
        <f t="shared" si="204"/>
        <v>40663.08666666667</v>
      </c>
      <c r="S1638" s="18">
        <f t="shared" si="205"/>
        <v>2011</v>
      </c>
      <c r="T1638" s="17" t="str">
        <f t="shared" si="206"/>
        <v>April</v>
      </c>
      <c r="U1638" s="16">
        <f t="shared" si="207"/>
        <v>40706.166666666664</v>
      </c>
      <c r="V1638" s="17">
        <f t="shared" si="208"/>
        <v>2011</v>
      </c>
      <c r="W1638" s="17" t="str">
        <f t="shared" si="209"/>
        <v>June</v>
      </c>
    </row>
    <row r="1639" spans="1:23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8282</v>
      </c>
      <c r="O1639" t="s">
        <v>8283</v>
      </c>
      <c r="P1639">
        <f t="shared" si="202"/>
        <v>104</v>
      </c>
      <c r="Q1639">
        <f t="shared" si="203"/>
        <v>34.6</v>
      </c>
      <c r="R1639" s="16">
        <f t="shared" si="204"/>
        <v>40122.751620370371</v>
      </c>
      <c r="S1639" s="18">
        <f t="shared" si="205"/>
        <v>2009</v>
      </c>
      <c r="T1639" s="17" t="str">
        <f t="shared" si="206"/>
        <v>November</v>
      </c>
      <c r="U1639" s="16">
        <f t="shared" si="207"/>
        <v>40178.98541666667</v>
      </c>
      <c r="V1639" s="17">
        <f t="shared" si="208"/>
        <v>2009</v>
      </c>
      <c r="W1639" s="17" t="str">
        <f t="shared" si="209"/>
        <v>December</v>
      </c>
    </row>
    <row r="1640" spans="1:23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8282</v>
      </c>
      <c r="O1640" t="s">
        <v>8283</v>
      </c>
      <c r="P1640">
        <f t="shared" si="202"/>
        <v>105</v>
      </c>
      <c r="Q1640">
        <f t="shared" si="203"/>
        <v>38.89</v>
      </c>
      <c r="R1640" s="16">
        <f t="shared" si="204"/>
        <v>41288.68712962963</v>
      </c>
      <c r="S1640" s="18">
        <f t="shared" si="205"/>
        <v>2013</v>
      </c>
      <c r="T1640" s="17" t="str">
        <f t="shared" si="206"/>
        <v>January</v>
      </c>
      <c r="U1640" s="16">
        <f t="shared" si="207"/>
        <v>41333.892361111109</v>
      </c>
      <c r="V1640" s="17">
        <f t="shared" si="208"/>
        <v>2013</v>
      </c>
      <c r="W1640" s="17" t="str">
        <f t="shared" si="209"/>
        <v>February</v>
      </c>
    </row>
    <row r="1641" spans="1:23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8282</v>
      </c>
      <c r="O1641" t="s">
        <v>8283</v>
      </c>
      <c r="P1641">
        <f t="shared" si="202"/>
        <v>100</v>
      </c>
      <c r="Q1641">
        <f t="shared" si="203"/>
        <v>94.74</v>
      </c>
      <c r="R1641" s="16">
        <f t="shared" si="204"/>
        <v>40941.652372685188</v>
      </c>
      <c r="S1641" s="18">
        <f t="shared" si="205"/>
        <v>2012</v>
      </c>
      <c r="T1641" s="17" t="str">
        <f t="shared" si="206"/>
        <v>February</v>
      </c>
      <c r="U1641" s="16">
        <f t="shared" si="207"/>
        <v>40971.652372685188</v>
      </c>
      <c r="V1641" s="17">
        <f t="shared" si="208"/>
        <v>2012</v>
      </c>
      <c r="W1641" s="17" t="str">
        <f t="shared" si="209"/>
        <v>March</v>
      </c>
    </row>
    <row r="1642" spans="1:23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8282</v>
      </c>
      <c r="O1642" t="s">
        <v>8283</v>
      </c>
      <c r="P1642">
        <f t="shared" si="202"/>
        <v>170</v>
      </c>
      <c r="Q1642">
        <f t="shared" si="203"/>
        <v>39.97</v>
      </c>
      <c r="R1642" s="16">
        <f t="shared" si="204"/>
        <v>40379.23096064815</v>
      </c>
      <c r="S1642" s="18">
        <f t="shared" si="205"/>
        <v>2010</v>
      </c>
      <c r="T1642" s="17" t="str">
        <f t="shared" si="206"/>
        <v>July</v>
      </c>
      <c r="U1642" s="16">
        <f t="shared" si="207"/>
        <v>40393.082638888889</v>
      </c>
      <c r="V1642" s="17">
        <f t="shared" si="208"/>
        <v>2010</v>
      </c>
      <c r="W1642" s="17" t="str">
        <f t="shared" si="209"/>
        <v>August</v>
      </c>
    </row>
    <row r="1643" spans="1:23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8282</v>
      </c>
      <c r="O1643" t="s">
        <v>8303</v>
      </c>
      <c r="P1643">
        <f t="shared" si="202"/>
        <v>101</v>
      </c>
      <c r="Q1643">
        <f t="shared" si="203"/>
        <v>97.5</v>
      </c>
      <c r="R1643" s="16">
        <f t="shared" si="204"/>
        <v>41962.596574074079</v>
      </c>
      <c r="S1643" s="18">
        <f t="shared" si="205"/>
        <v>2014</v>
      </c>
      <c r="T1643" s="17" t="str">
        <f t="shared" si="206"/>
        <v>November</v>
      </c>
      <c r="U1643" s="16">
        <f t="shared" si="207"/>
        <v>41992.596574074079</v>
      </c>
      <c r="V1643" s="17">
        <f t="shared" si="208"/>
        <v>2014</v>
      </c>
      <c r="W1643" s="17" t="str">
        <f t="shared" si="209"/>
        <v>December</v>
      </c>
    </row>
    <row r="1644" spans="1:23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8282</v>
      </c>
      <c r="O1644" t="s">
        <v>8303</v>
      </c>
      <c r="P1644">
        <f t="shared" si="202"/>
        <v>100</v>
      </c>
      <c r="Q1644">
        <f t="shared" si="203"/>
        <v>42.86</v>
      </c>
      <c r="R1644" s="16">
        <f t="shared" si="204"/>
        <v>40688.024618055555</v>
      </c>
      <c r="S1644" s="18">
        <f t="shared" si="205"/>
        <v>2011</v>
      </c>
      <c r="T1644" s="17" t="str">
        <f t="shared" si="206"/>
        <v>May</v>
      </c>
      <c r="U1644" s="16">
        <f t="shared" si="207"/>
        <v>40708.024618055555</v>
      </c>
      <c r="V1644" s="17">
        <f t="shared" si="208"/>
        <v>2011</v>
      </c>
      <c r="W1644" s="17" t="str">
        <f t="shared" si="209"/>
        <v>June</v>
      </c>
    </row>
    <row r="1645" spans="1:23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8282</v>
      </c>
      <c r="O1645" t="s">
        <v>8303</v>
      </c>
      <c r="P1645">
        <f t="shared" si="202"/>
        <v>125</v>
      </c>
      <c r="Q1645">
        <f t="shared" si="203"/>
        <v>168.51</v>
      </c>
      <c r="R1645" s="16">
        <f t="shared" si="204"/>
        <v>41146.824212962965</v>
      </c>
      <c r="S1645" s="18">
        <f t="shared" si="205"/>
        <v>2012</v>
      </c>
      <c r="T1645" s="17" t="str">
        <f t="shared" si="206"/>
        <v>August</v>
      </c>
      <c r="U1645" s="16">
        <f t="shared" si="207"/>
        <v>41176.824212962965</v>
      </c>
      <c r="V1645" s="17">
        <f t="shared" si="208"/>
        <v>2012</v>
      </c>
      <c r="W1645" s="17" t="str">
        <f t="shared" si="209"/>
        <v>September</v>
      </c>
    </row>
    <row r="1646" spans="1:23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8282</v>
      </c>
      <c r="O1646" t="s">
        <v>8303</v>
      </c>
      <c r="P1646">
        <f t="shared" si="202"/>
        <v>110</v>
      </c>
      <c r="Q1646">
        <f t="shared" si="203"/>
        <v>85.55</v>
      </c>
      <c r="R1646" s="16">
        <f t="shared" si="204"/>
        <v>41175.05972222222</v>
      </c>
      <c r="S1646" s="18">
        <f t="shared" si="205"/>
        <v>2012</v>
      </c>
      <c r="T1646" s="17" t="str">
        <f t="shared" si="206"/>
        <v>September</v>
      </c>
      <c r="U1646" s="16">
        <f t="shared" si="207"/>
        <v>41235.101388888892</v>
      </c>
      <c r="V1646" s="17">
        <f t="shared" si="208"/>
        <v>2012</v>
      </c>
      <c r="W1646" s="17" t="str">
        <f t="shared" si="209"/>
        <v>November</v>
      </c>
    </row>
    <row r="1647" spans="1:23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8282</v>
      </c>
      <c r="O1647" t="s">
        <v>8303</v>
      </c>
      <c r="P1647">
        <f t="shared" si="202"/>
        <v>111</v>
      </c>
      <c r="Q1647">
        <f t="shared" si="203"/>
        <v>554</v>
      </c>
      <c r="R1647" s="16">
        <f t="shared" si="204"/>
        <v>41521.617361111108</v>
      </c>
      <c r="S1647" s="18">
        <f t="shared" si="205"/>
        <v>2013</v>
      </c>
      <c r="T1647" s="17" t="str">
        <f t="shared" si="206"/>
        <v>September</v>
      </c>
      <c r="U1647" s="16">
        <f t="shared" si="207"/>
        <v>41535.617361111108</v>
      </c>
      <c r="V1647" s="17">
        <f t="shared" si="208"/>
        <v>2013</v>
      </c>
      <c r="W1647" s="17" t="str">
        <f t="shared" si="209"/>
        <v>September</v>
      </c>
    </row>
    <row r="1648" spans="1:23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8282</v>
      </c>
      <c r="O1648" t="s">
        <v>8303</v>
      </c>
      <c r="P1648">
        <f t="shared" si="202"/>
        <v>110</v>
      </c>
      <c r="Q1648">
        <f t="shared" si="203"/>
        <v>26.55</v>
      </c>
      <c r="R1648" s="16">
        <f t="shared" si="204"/>
        <v>41833.450266203705</v>
      </c>
      <c r="S1648" s="18">
        <f t="shared" si="205"/>
        <v>2014</v>
      </c>
      <c r="T1648" s="17" t="str">
        <f t="shared" si="206"/>
        <v>July</v>
      </c>
      <c r="U1648" s="16">
        <f t="shared" si="207"/>
        <v>41865.757638888892</v>
      </c>
      <c r="V1648" s="17">
        <f t="shared" si="208"/>
        <v>2014</v>
      </c>
      <c r="W1648" s="17" t="str">
        <f t="shared" si="209"/>
        <v>August</v>
      </c>
    </row>
    <row r="1649" spans="1:23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8282</v>
      </c>
      <c r="O1649" t="s">
        <v>8303</v>
      </c>
      <c r="P1649">
        <f t="shared" si="202"/>
        <v>105</v>
      </c>
      <c r="Q1649">
        <f t="shared" si="203"/>
        <v>113.83</v>
      </c>
      <c r="R1649" s="16">
        <f t="shared" si="204"/>
        <v>41039.409456018519</v>
      </c>
      <c r="S1649" s="18">
        <f t="shared" si="205"/>
        <v>2012</v>
      </c>
      <c r="T1649" s="17" t="str">
        <f t="shared" si="206"/>
        <v>May</v>
      </c>
      <c r="U1649" s="16">
        <f t="shared" si="207"/>
        <v>41069.409456018519</v>
      </c>
      <c r="V1649" s="17">
        <f t="shared" si="208"/>
        <v>2012</v>
      </c>
      <c r="W1649" s="17" t="str">
        <f t="shared" si="209"/>
        <v>June</v>
      </c>
    </row>
    <row r="1650" spans="1:23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8282</v>
      </c>
      <c r="O1650" t="s">
        <v>8303</v>
      </c>
      <c r="P1650">
        <f t="shared" si="202"/>
        <v>125</v>
      </c>
      <c r="Q1650">
        <f t="shared" si="203"/>
        <v>32.01</v>
      </c>
      <c r="R1650" s="16">
        <f t="shared" si="204"/>
        <v>40592.704652777778</v>
      </c>
      <c r="S1650" s="18">
        <f t="shared" si="205"/>
        <v>2011</v>
      </c>
      <c r="T1650" s="17" t="str">
        <f t="shared" si="206"/>
        <v>February</v>
      </c>
      <c r="U1650" s="16">
        <f t="shared" si="207"/>
        <v>40622.662986111114</v>
      </c>
      <c r="V1650" s="17">
        <f t="shared" si="208"/>
        <v>2011</v>
      </c>
      <c r="W1650" s="17" t="str">
        <f t="shared" si="209"/>
        <v>March</v>
      </c>
    </row>
    <row r="1651" spans="1:23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8282</v>
      </c>
      <c r="O1651" t="s">
        <v>8303</v>
      </c>
      <c r="P1651">
        <f t="shared" si="202"/>
        <v>101</v>
      </c>
      <c r="Q1651">
        <f t="shared" si="203"/>
        <v>47.19</v>
      </c>
      <c r="R1651" s="16">
        <f t="shared" si="204"/>
        <v>41737.684664351851</v>
      </c>
      <c r="S1651" s="18">
        <f t="shared" si="205"/>
        <v>2014</v>
      </c>
      <c r="T1651" s="17" t="str">
        <f t="shared" si="206"/>
        <v>April</v>
      </c>
      <c r="U1651" s="16">
        <f t="shared" si="207"/>
        <v>41782.684664351851</v>
      </c>
      <c r="V1651" s="17">
        <f t="shared" si="208"/>
        <v>2014</v>
      </c>
      <c r="W1651" s="17" t="str">
        <f t="shared" si="209"/>
        <v>May</v>
      </c>
    </row>
    <row r="1652" spans="1:23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8282</v>
      </c>
      <c r="O1652" t="s">
        <v>8303</v>
      </c>
      <c r="P1652">
        <f t="shared" si="202"/>
        <v>142</v>
      </c>
      <c r="Q1652">
        <f t="shared" si="203"/>
        <v>88.47</v>
      </c>
      <c r="R1652" s="16">
        <f t="shared" si="204"/>
        <v>41526.435613425929</v>
      </c>
      <c r="S1652" s="18">
        <f t="shared" si="205"/>
        <v>2013</v>
      </c>
      <c r="T1652" s="17" t="str">
        <f t="shared" si="206"/>
        <v>September</v>
      </c>
      <c r="U1652" s="16">
        <f t="shared" si="207"/>
        <v>41556.435613425929</v>
      </c>
      <c r="V1652" s="17">
        <f t="shared" si="208"/>
        <v>2013</v>
      </c>
      <c r="W1652" s="17" t="str">
        <f t="shared" si="209"/>
        <v>October</v>
      </c>
    </row>
    <row r="1653" spans="1:23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8282</v>
      </c>
      <c r="O1653" t="s">
        <v>8303</v>
      </c>
      <c r="P1653">
        <f t="shared" si="202"/>
        <v>101</v>
      </c>
      <c r="Q1653">
        <f t="shared" si="203"/>
        <v>100.75</v>
      </c>
      <c r="R1653" s="16">
        <f t="shared" si="204"/>
        <v>40625.900694444441</v>
      </c>
      <c r="S1653" s="18">
        <f t="shared" si="205"/>
        <v>2011</v>
      </c>
      <c r="T1653" s="17" t="str">
        <f t="shared" si="206"/>
        <v>March</v>
      </c>
      <c r="U1653" s="16">
        <f t="shared" si="207"/>
        <v>40659.290972222225</v>
      </c>
      <c r="V1653" s="17">
        <f t="shared" si="208"/>
        <v>2011</v>
      </c>
      <c r="W1653" s="17" t="str">
        <f t="shared" si="209"/>
        <v>April</v>
      </c>
    </row>
    <row r="1654" spans="1:23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8282</v>
      </c>
      <c r="O1654" t="s">
        <v>8303</v>
      </c>
      <c r="P1654">
        <f t="shared" si="202"/>
        <v>101</v>
      </c>
      <c r="Q1654">
        <f t="shared" si="203"/>
        <v>64.709999999999994</v>
      </c>
      <c r="R1654" s="16">
        <f t="shared" si="204"/>
        <v>41572.492974537039</v>
      </c>
      <c r="S1654" s="18">
        <f t="shared" si="205"/>
        <v>2013</v>
      </c>
      <c r="T1654" s="17" t="str">
        <f t="shared" si="206"/>
        <v>October</v>
      </c>
      <c r="U1654" s="16">
        <f t="shared" si="207"/>
        <v>41602.534641203703</v>
      </c>
      <c r="V1654" s="17">
        <f t="shared" si="208"/>
        <v>2013</v>
      </c>
      <c r="W1654" s="17" t="str">
        <f t="shared" si="209"/>
        <v>November</v>
      </c>
    </row>
    <row r="1655" spans="1:23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8282</v>
      </c>
      <c r="O1655" t="s">
        <v>8303</v>
      </c>
      <c r="P1655">
        <f t="shared" si="202"/>
        <v>174</v>
      </c>
      <c r="Q1655">
        <f t="shared" si="203"/>
        <v>51.85</v>
      </c>
      <c r="R1655" s="16">
        <f t="shared" si="204"/>
        <v>40626.834444444445</v>
      </c>
      <c r="S1655" s="18">
        <f t="shared" si="205"/>
        <v>2011</v>
      </c>
      <c r="T1655" s="17" t="str">
        <f t="shared" si="206"/>
        <v>March</v>
      </c>
      <c r="U1655" s="16">
        <f t="shared" si="207"/>
        <v>40657.834444444445</v>
      </c>
      <c r="V1655" s="17">
        <f t="shared" si="208"/>
        <v>2011</v>
      </c>
      <c r="W1655" s="17" t="str">
        <f t="shared" si="209"/>
        <v>April</v>
      </c>
    </row>
    <row r="1656" spans="1:23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8282</v>
      </c>
      <c r="O1656" t="s">
        <v>8303</v>
      </c>
      <c r="P1656">
        <f t="shared" si="202"/>
        <v>120</v>
      </c>
      <c r="Q1656">
        <f t="shared" si="203"/>
        <v>38.79</v>
      </c>
      <c r="R1656" s="16">
        <f t="shared" si="204"/>
        <v>40987.890740740739</v>
      </c>
      <c r="S1656" s="18">
        <f t="shared" si="205"/>
        <v>2012</v>
      </c>
      <c r="T1656" s="17" t="str">
        <f t="shared" si="206"/>
        <v>March</v>
      </c>
      <c r="U1656" s="16">
        <f t="shared" si="207"/>
        <v>41017.890740740739</v>
      </c>
      <c r="V1656" s="17">
        <f t="shared" si="208"/>
        <v>2012</v>
      </c>
      <c r="W1656" s="17" t="str">
        <f t="shared" si="209"/>
        <v>April</v>
      </c>
    </row>
    <row r="1657" spans="1:23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8282</v>
      </c>
      <c r="O1657" t="s">
        <v>8303</v>
      </c>
      <c r="P1657">
        <f t="shared" si="202"/>
        <v>143</v>
      </c>
      <c r="Q1657">
        <f t="shared" si="203"/>
        <v>44.65</v>
      </c>
      <c r="R1657" s="16">
        <f t="shared" si="204"/>
        <v>40974.791898148149</v>
      </c>
      <c r="S1657" s="18">
        <f t="shared" si="205"/>
        <v>2012</v>
      </c>
      <c r="T1657" s="17" t="str">
        <f t="shared" si="206"/>
        <v>March</v>
      </c>
      <c r="U1657" s="16">
        <f t="shared" si="207"/>
        <v>41004.750231481477</v>
      </c>
      <c r="V1657" s="17">
        <f t="shared" si="208"/>
        <v>2012</v>
      </c>
      <c r="W1657" s="17" t="str">
        <f t="shared" si="209"/>
        <v>April</v>
      </c>
    </row>
    <row r="1658" spans="1:23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8282</v>
      </c>
      <c r="O1658" t="s">
        <v>8303</v>
      </c>
      <c r="P1658">
        <f t="shared" si="202"/>
        <v>100</v>
      </c>
      <c r="Q1658">
        <f t="shared" si="203"/>
        <v>156.77000000000001</v>
      </c>
      <c r="R1658" s="16">
        <f t="shared" si="204"/>
        <v>41226.928842592592</v>
      </c>
      <c r="S1658" s="18">
        <f t="shared" si="205"/>
        <v>2012</v>
      </c>
      <c r="T1658" s="17" t="str">
        <f t="shared" si="206"/>
        <v>November</v>
      </c>
      <c r="U1658" s="16">
        <f t="shared" si="207"/>
        <v>41256.928842592592</v>
      </c>
      <c r="V1658" s="17">
        <f t="shared" si="208"/>
        <v>2012</v>
      </c>
      <c r="W1658" s="17" t="str">
        <f t="shared" si="209"/>
        <v>December</v>
      </c>
    </row>
    <row r="1659" spans="1:23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8282</v>
      </c>
      <c r="O1659" t="s">
        <v>8303</v>
      </c>
      <c r="P1659">
        <f t="shared" si="202"/>
        <v>105</v>
      </c>
      <c r="Q1659">
        <f t="shared" si="203"/>
        <v>118.7</v>
      </c>
      <c r="R1659" s="16">
        <f t="shared" si="204"/>
        <v>41023.782037037039</v>
      </c>
      <c r="S1659" s="18">
        <f t="shared" si="205"/>
        <v>2012</v>
      </c>
      <c r="T1659" s="17" t="str">
        <f t="shared" si="206"/>
        <v>April</v>
      </c>
      <c r="U1659" s="16">
        <f t="shared" si="207"/>
        <v>41053.782037037039</v>
      </c>
      <c r="V1659" s="17">
        <f t="shared" si="208"/>
        <v>2012</v>
      </c>
      <c r="W1659" s="17" t="str">
        <f t="shared" si="209"/>
        <v>May</v>
      </c>
    </row>
    <row r="1660" spans="1:23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8282</v>
      </c>
      <c r="O1660" t="s">
        <v>8303</v>
      </c>
      <c r="P1660">
        <f t="shared" si="202"/>
        <v>132</v>
      </c>
      <c r="Q1660">
        <f t="shared" si="203"/>
        <v>74.150000000000006</v>
      </c>
      <c r="R1660" s="16">
        <f t="shared" si="204"/>
        <v>41223.22184027778</v>
      </c>
      <c r="S1660" s="18">
        <f t="shared" si="205"/>
        <v>2012</v>
      </c>
      <c r="T1660" s="17" t="str">
        <f t="shared" si="206"/>
        <v>November</v>
      </c>
      <c r="U1660" s="16">
        <f t="shared" si="207"/>
        <v>41261.597222222219</v>
      </c>
      <c r="V1660" s="17">
        <f t="shared" si="208"/>
        <v>2012</v>
      </c>
      <c r="W1660" s="17" t="str">
        <f t="shared" si="209"/>
        <v>December</v>
      </c>
    </row>
    <row r="1661" spans="1:23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8282</v>
      </c>
      <c r="O1661" t="s">
        <v>8303</v>
      </c>
      <c r="P1661">
        <f t="shared" si="202"/>
        <v>113</v>
      </c>
      <c r="Q1661">
        <f t="shared" si="203"/>
        <v>12.53</v>
      </c>
      <c r="R1661" s="16">
        <f t="shared" si="204"/>
        <v>41596.913437499999</v>
      </c>
      <c r="S1661" s="18">
        <f t="shared" si="205"/>
        <v>2013</v>
      </c>
      <c r="T1661" s="17" t="str">
        <f t="shared" si="206"/>
        <v>November</v>
      </c>
      <c r="U1661" s="16">
        <f t="shared" si="207"/>
        <v>41625.5</v>
      </c>
      <c r="V1661" s="17">
        <f t="shared" si="208"/>
        <v>2013</v>
      </c>
      <c r="W1661" s="17" t="str">
        <f t="shared" si="209"/>
        <v>December</v>
      </c>
    </row>
    <row r="1662" spans="1:23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8282</v>
      </c>
      <c r="O1662" t="s">
        <v>8303</v>
      </c>
      <c r="P1662">
        <f t="shared" si="202"/>
        <v>1254</v>
      </c>
      <c r="Q1662">
        <f t="shared" si="203"/>
        <v>27.86</v>
      </c>
      <c r="R1662" s="16">
        <f t="shared" si="204"/>
        <v>42459.693865740745</v>
      </c>
      <c r="S1662" s="18">
        <f t="shared" si="205"/>
        <v>2016</v>
      </c>
      <c r="T1662" s="17" t="str">
        <f t="shared" si="206"/>
        <v>March</v>
      </c>
      <c r="U1662" s="16">
        <f t="shared" si="207"/>
        <v>42490.915972222225</v>
      </c>
      <c r="V1662" s="17">
        <f t="shared" si="208"/>
        <v>2016</v>
      </c>
      <c r="W1662" s="17" t="str">
        <f t="shared" si="209"/>
        <v>April</v>
      </c>
    </row>
    <row r="1663" spans="1:23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8282</v>
      </c>
      <c r="O1663" t="s">
        <v>8303</v>
      </c>
      <c r="P1663">
        <f t="shared" si="202"/>
        <v>103</v>
      </c>
      <c r="Q1663">
        <f t="shared" si="203"/>
        <v>80.180000000000007</v>
      </c>
      <c r="R1663" s="16">
        <f t="shared" si="204"/>
        <v>42343.998043981483</v>
      </c>
      <c r="S1663" s="18">
        <f t="shared" si="205"/>
        <v>2015</v>
      </c>
      <c r="T1663" s="17" t="str">
        <f t="shared" si="206"/>
        <v>December</v>
      </c>
      <c r="U1663" s="16">
        <f t="shared" si="207"/>
        <v>42386.875</v>
      </c>
      <c r="V1663" s="17">
        <f t="shared" si="208"/>
        <v>2016</v>
      </c>
      <c r="W1663" s="17" t="str">
        <f t="shared" si="209"/>
        <v>January</v>
      </c>
    </row>
    <row r="1664" spans="1:23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8282</v>
      </c>
      <c r="O1664" t="s">
        <v>8303</v>
      </c>
      <c r="P1664">
        <f t="shared" si="202"/>
        <v>103</v>
      </c>
      <c r="Q1664">
        <f t="shared" si="203"/>
        <v>132.44</v>
      </c>
      <c r="R1664" s="16">
        <f t="shared" si="204"/>
        <v>40848.198333333334</v>
      </c>
      <c r="S1664" s="18">
        <f t="shared" si="205"/>
        <v>2011</v>
      </c>
      <c r="T1664" s="17" t="str">
        <f t="shared" si="206"/>
        <v>November</v>
      </c>
      <c r="U1664" s="16">
        <f t="shared" si="207"/>
        <v>40908.239999999998</v>
      </c>
      <c r="V1664" s="17">
        <f t="shared" si="208"/>
        <v>2011</v>
      </c>
      <c r="W1664" s="17" t="str">
        <f t="shared" si="209"/>
        <v>December</v>
      </c>
    </row>
    <row r="1665" spans="1:23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8282</v>
      </c>
      <c r="O1665" t="s">
        <v>8303</v>
      </c>
      <c r="P1665">
        <f t="shared" si="202"/>
        <v>108</v>
      </c>
      <c r="Q1665">
        <f t="shared" si="203"/>
        <v>33.75</v>
      </c>
      <c r="R1665" s="16">
        <f t="shared" si="204"/>
        <v>42006.02207175926</v>
      </c>
      <c r="S1665" s="18">
        <f t="shared" si="205"/>
        <v>2015</v>
      </c>
      <c r="T1665" s="17" t="str">
        <f t="shared" si="206"/>
        <v>January</v>
      </c>
      <c r="U1665" s="16">
        <f t="shared" si="207"/>
        <v>42036.02207175926</v>
      </c>
      <c r="V1665" s="17">
        <f t="shared" si="208"/>
        <v>2015</v>
      </c>
      <c r="W1665" s="17" t="str">
        <f t="shared" si="209"/>
        <v>February</v>
      </c>
    </row>
    <row r="1666" spans="1:23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8282</v>
      </c>
      <c r="O1666" t="s">
        <v>8303</v>
      </c>
      <c r="P1666">
        <f t="shared" si="202"/>
        <v>122</v>
      </c>
      <c r="Q1666">
        <f t="shared" si="203"/>
        <v>34.380000000000003</v>
      </c>
      <c r="R1666" s="16">
        <f t="shared" si="204"/>
        <v>40939.761782407404</v>
      </c>
      <c r="S1666" s="18">
        <f t="shared" si="205"/>
        <v>2012</v>
      </c>
      <c r="T1666" s="17" t="str">
        <f t="shared" si="206"/>
        <v>January</v>
      </c>
      <c r="U1666" s="16">
        <f t="shared" si="207"/>
        <v>40984.165972222225</v>
      </c>
      <c r="V1666" s="17">
        <f t="shared" si="208"/>
        <v>2012</v>
      </c>
      <c r="W1666" s="17" t="str">
        <f t="shared" si="209"/>
        <v>March</v>
      </c>
    </row>
    <row r="1667" spans="1:23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8282</v>
      </c>
      <c r="O1667" t="s">
        <v>8303</v>
      </c>
      <c r="P1667">
        <f t="shared" ref="P1667:P1730" si="210">ROUND(E1667/D1667*100,0)</f>
        <v>119</v>
      </c>
      <c r="Q1667">
        <f t="shared" ref="Q1667:Q1730" si="211">ROUND(E1667/L1667,2)</f>
        <v>44.96</v>
      </c>
      <c r="R1667" s="16">
        <f t="shared" ref="R1667:R1730" si="212">(((J1667/60)/60)/24)+DATE(1970,1,1)</f>
        <v>40564.649456018517</v>
      </c>
      <c r="S1667" s="18">
        <f t="shared" ref="S1667:S1730" si="213">YEAR(R1667)</f>
        <v>2011</v>
      </c>
      <c r="T1667" s="17" t="str">
        <f t="shared" ref="T1667:T1730" si="214">TEXT(R1667,"mmmm")</f>
        <v>January</v>
      </c>
      <c r="U1667" s="16">
        <f t="shared" ref="U1667:U1730" si="215">(((I1667/60)/60)/24)+DATE(1970,1,1)</f>
        <v>40596.125</v>
      </c>
      <c r="V1667" s="17">
        <f t="shared" ref="V1667:V1730" si="216">YEAR(U1667)</f>
        <v>2011</v>
      </c>
      <c r="W1667" s="17" t="str">
        <f t="shared" ref="W1667:W1730" si="217">TEXT(U1667,"mmmm")</f>
        <v>February</v>
      </c>
    </row>
    <row r="1668" spans="1:23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8282</v>
      </c>
      <c r="O1668" t="s">
        <v>8303</v>
      </c>
      <c r="P1668">
        <f t="shared" si="210"/>
        <v>161</v>
      </c>
      <c r="Q1668">
        <f t="shared" si="211"/>
        <v>41.04</v>
      </c>
      <c r="R1668" s="16">
        <f t="shared" si="212"/>
        <v>41331.253159722226</v>
      </c>
      <c r="S1668" s="18">
        <f t="shared" si="213"/>
        <v>2013</v>
      </c>
      <c r="T1668" s="17" t="str">
        <f t="shared" si="214"/>
        <v>February</v>
      </c>
      <c r="U1668" s="16">
        <f t="shared" si="215"/>
        <v>41361.211493055554</v>
      </c>
      <c r="V1668" s="17">
        <f t="shared" si="216"/>
        <v>2013</v>
      </c>
      <c r="W1668" s="17" t="str">
        <f t="shared" si="217"/>
        <v>March</v>
      </c>
    </row>
    <row r="1669" spans="1:23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8282</v>
      </c>
      <c r="O1669" t="s">
        <v>8303</v>
      </c>
      <c r="P1669">
        <f t="shared" si="210"/>
        <v>127</v>
      </c>
      <c r="Q1669">
        <f t="shared" si="211"/>
        <v>52.6</v>
      </c>
      <c r="R1669" s="16">
        <f t="shared" si="212"/>
        <v>41682.0705787037</v>
      </c>
      <c r="S1669" s="18">
        <f t="shared" si="213"/>
        <v>2014</v>
      </c>
      <c r="T1669" s="17" t="str">
        <f t="shared" si="214"/>
        <v>February</v>
      </c>
      <c r="U1669" s="16">
        <f t="shared" si="215"/>
        <v>41709.290972222225</v>
      </c>
      <c r="V1669" s="17">
        <f t="shared" si="216"/>
        <v>2014</v>
      </c>
      <c r="W1669" s="17" t="str">
        <f t="shared" si="217"/>
        <v>March</v>
      </c>
    </row>
    <row r="1670" spans="1:23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8282</v>
      </c>
      <c r="O1670" t="s">
        <v>8303</v>
      </c>
      <c r="P1670">
        <f t="shared" si="210"/>
        <v>103</v>
      </c>
      <c r="Q1670">
        <f t="shared" si="211"/>
        <v>70.78</v>
      </c>
      <c r="R1670" s="16">
        <f t="shared" si="212"/>
        <v>40845.14975694444</v>
      </c>
      <c r="S1670" s="18">
        <f t="shared" si="213"/>
        <v>2011</v>
      </c>
      <c r="T1670" s="17" t="str">
        <f t="shared" si="214"/>
        <v>October</v>
      </c>
      <c r="U1670" s="16">
        <f t="shared" si="215"/>
        <v>40875.191423611112</v>
      </c>
      <c r="V1670" s="17">
        <f t="shared" si="216"/>
        <v>2011</v>
      </c>
      <c r="W1670" s="17" t="str">
        <f t="shared" si="217"/>
        <v>November</v>
      </c>
    </row>
    <row r="1671" spans="1:23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8282</v>
      </c>
      <c r="O1671" t="s">
        <v>8303</v>
      </c>
      <c r="P1671">
        <f t="shared" si="210"/>
        <v>140</v>
      </c>
      <c r="Q1671">
        <f t="shared" si="211"/>
        <v>53.75</v>
      </c>
      <c r="R1671" s="16">
        <f t="shared" si="212"/>
        <v>42461.885138888887</v>
      </c>
      <c r="S1671" s="18">
        <f t="shared" si="213"/>
        <v>2016</v>
      </c>
      <c r="T1671" s="17" t="str">
        <f t="shared" si="214"/>
        <v>April</v>
      </c>
      <c r="U1671" s="16">
        <f t="shared" si="215"/>
        <v>42521.885138888887</v>
      </c>
      <c r="V1671" s="17">
        <f t="shared" si="216"/>
        <v>2016</v>
      </c>
      <c r="W1671" s="17" t="str">
        <f t="shared" si="217"/>
        <v>May</v>
      </c>
    </row>
    <row r="1672" spans="1:23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8282</v>
      </c>
      <c r="O1672" t="s">
        <v>8303</v>
      </c>
      <c r="P1672">
        <f t="shared" si="210"/>
        <v>103</v>
      </c>
      <c r="Q1672">
        <f t="shared" si="211"/>
        <v>44.61</v>
      </c>
      <c r="R1672" s="16">
        <f t="shared" si="212"/>
        <v>40313.930543981485</v>
      </c>
      <c r="S1672" s="18">
        <f t="shared" si="213"/>
        <v>2010</v>
      </c>
      <c r="T1672" s="17" t="str">
        <f t="shared" si="214"/>
        <v>May</v>
      </c>
      <c r="U1672" s="16">
        <f t="shared" si="215"/>
        <v>40364.166666666664</v>
      </c>
      <c r="V1672" s="17">
        <f t="shared" si="216"/>
        <v>2010</v>
      </c>
      <c r="W1672" s="17" t="str">
        <f t="shared" si="217"/>
        <v>July</v>
      </c>
    </row>
    <row r="1673" spans="1:23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8282</v>
      </c>
      <c r="O1673" t="s">
        <v>8303</v>
      </c>
      <c r="P1673">
        <f t="shared" si="210"/>
        <v>101</v>
      </c>
      <c r="Q1673">
        <f t="shared" si="211"/>
        <v>26.15</v>
      </c>
      <c r="R1673" s="16">
        <f t="shared" si="212"/>
        <v>42553.54414351852</v>
      </c>
      <c r="S1673" s="18">
        <f t="shared" si="213"/>
        <v>2016</v>
      </c>
      <c r="T1673" s="17" t="str">
        <f t="shared" si="214"/>
        <v>July</v>
      </c>
      <c r="U1673" s="16">
        <f t="shared" si="215"/>
        <v>42583.54414351852</v>
      </c>
      <c r="V1673" s="17">
        <f t="shared" si="216"/>
        <v>2016</v>
      </c>
      <c r="W1673" s="17" t="str">
        <f t="shared" si="217"/>
        <v>August</v>
      </c>
    </row>
    <row r="1674" spans="1:23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8282</v>
      </c>
      <c r="O1674" t="s">
        <v>8303</v>
      </c>
      <c r="P1674">
        <f t="shared" si="210"/>
        <v>113</v>
      </c>
      <c r="Q1674">
        <f t="shared" si="211"/>
        <v>39.18</v>
      </c>
      <c r="R1674" s="16">
        <f t="shared" si="212"/>
        <v>41034.656597222223</v>
      </c>
      <c r="S1674" s="18">
        <f t="shared" si="213"/>
        <v>2012</v>
      </c>
      <c r="T1674" s="17" t="str">
        <f t="shared" si="214"/>
        <v>May</v>
      </c>
      <c r="U1674" s="16">
        <f t="shared" si="215"/>
        <v>41064.656597222223</v>
      </c>
      <c r="V1674" s="17">
        <f t="shared" si="216"/>
        <v>2012</v>
      </c>
      <c r="W1674" s="17" t="str">
        <f t="shared" si="217"/>
        <v>June</v>
      </c>
    </row>
    <row r="1675" spans="1:23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8282</v>
      </c>
      <c r="O1675" t="s">
        <v>8303</v>
      </c>
      <c r="P1675">
        <f t="shared" si="210"/>
        <v>128</v>
      </c>
      <c r="Q1675">
        <f t="shared" si="211"/>
        <v>45.59</v>
      </c>
      <c r="R1675" s="16">
        <f t="shared" si="212"/>
        <v>42039.878379629634</v>
      </c>
      <c r="S1675" s="18">
        <f t="shared" si="213"/>
        <v>2015</v>
      </c>
      <c r="T1675" s="17" t="str">
        <f t="shared" si="214"/>
        <v>February</v>
      </c>
      <c r="U1675" s="16">
        <f t="shared" si="215"/>
        <v>42069.878379629634</v>
      </c>
      <c r="V1675" s="17">
        <f t="shared" si="216"/>
        <v>2015</v>
      </c>
      <c r="W1675" s="17" t="str">
        <f t="shared" si="217"/>
        <v>March</v>
      </c>
    </row>
    <row r="1676" spans="1:23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8282</v>
      </c>
      <c r="O1676" t="s">
        <v>8303</v>
      </c>
      <c r="P1676">
        <f t="shared" si="210"/>
        <v>202</v>
      </c>
      <c r="Q1676">
        <f t="shared" si="211"/>
        <v>89.25</v>
      </c>
      <c r="R1676" s="16">
        <f t="shared" si="212"/>
        <v>42569.605393518519</v>
      </c>
      <c r="S1676" s="18">
        <f t="shared" si="213"/>
        <v>2016</v>
      </c>
      <c r="T1676" s="17" t="str">
        <f t="shared" si="214"/>
        <v>July</v>
      </c>
      <c r="U1676" s="16">
        <f t="shared" si="215"/>
        <v>42600.290972222225</v>
      </c>
      <c r="V1676" s="17">
        <f t="shared" si="216"/>
        <v>2016</v>
      </c>
      <c r="W1676" s="17" t="str">
        <f t="shared" si="217"/>
        <v>August</v>
      </c>
    </row>
    <row r="1677" spans="1:23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8282</v>
      </c>
      <c r="O1677" t="s">
        <v>8303</v>
      </c>
      <c r="P1677">
        <f t="shared" si="210"/>
        <v>137</v>
      </c>
      <c r="Q1677">
        <f t="shared" si="211"/>
        <v>40.42</v>
      </c>
      <c r="R1677" s="16">
        <f t="shared" si="212"/>
        <v>40802.733101851853</v>
      </c>
      <c r="S1677" s="18">
        <f t="shared" si="213"/>
        <v>2011</v>
      </c>
      <c r="T1677" s="17" t="str">
        <f t="shared" si="214"/>
        <v>September</v>
      </c>
      <c r="U1677" s="16">
        <f t="shared" si="215"/>
        <v>40832.918749999997</v>
      </c>
      <c r="V1677" s="17">
        <f t="shared" si="216"/>
        <v>2011</v>
      </c>
      <c r="W1677" s="17" t="str">
        <f t="shared" si="217"/>
        <v>October</v>
      </c>
    </row>
    <row r="1678" spans="1:23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8282</v>
      </c>
      <c r="O1678" t="s">
        <v>8303</v>
      </c>
      <c r="P1678">
        <f t="shared" si="210"/>
        <v>115</v>
      </c>
      <c r="Q1678">
        <f t="shared" si="211"/>
        <v>82.38</v>
      </c>
      <c r="R1678" s="16">
        <f t="shared" si="212"/>
        <v>40973.72623842593</v>
      </c>
      <c r="S1678" s="18">
        <f t="shared" si="213"/>
        <v>2012</v>
      </c>
      <c r="T1678" s="17" t="str">
        <f t="shared" si="214"/>
        <v>March</v>
      </c>
      <c r="U1678" s="16">
        <f t="shared" si="215"/>
        <v>41020.165972222225</v>
      </c>
      <c r="V1678" s="17">
        <f t="shared" si="216"/>
        <v>2012</v>
      </c>
      <c r="W1678" s="17" t="str">
        <f t="shared" si="217"/>
        <v>April</v>
      </c>
    </row>
    <row r="1679" spans="1:23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8282</v>
      </c>
      <c r="O1679" t="s">
        <v>8303</v>
      </c>
      <c r="P1679">
        <f t="shared" si="210"/>
        <v>112</v>
      </c>
      <c r="Q1679">
        <f t="shared" si="211"/>
        <v>159.52000000000001</v>
      </c>
      <c r="R1679" s="16">
        <f t="shared" si="212"/>
        <v>42416.407129629632</v>
      </c>
      <c r="S1679" s="18">
        <f t="shared" si="213"/>
        <v>2016</v>
      </c>
      <c r="T1679" s="17" t="str">
        <f t="shared" si="214"/>
        <v>February</v>
      </c>
      <c r="U1679" s="16">
        <f t="shared" si="215"/>
        <v>42476.249305555553</v>
      </c>
      <c r="V1679" s="17">
        <f t="shared" si="216"/>
        <v>2016</v>
      </c>
      <c r="W1679" s="17" t="str">
        <f t="shared" si="217"/>
        <v>April</v>
      </c>
    </row>
    <row r="1680" spans="1:23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8282</v>
      </c>
      <c r="O1680" t="s">
        <v>8303</v>
      </c>
      <c r="P1680">
        <f t="shared" si="210"/>
        <v>118</v>
      </c>
      <c r="Q1680">
        <f t="shared" si="211"/>
        <v>36.24</v>
      </c>
      <c r="R1680" s="16">
        <f t="shared" si="212"/>
        <v>41662.854988425926</v>
      </c>
      <c r="S1680" s="18">
        <f t="shared" si="213"/>
        <v>2014</v>
      </c>
      <c r="T1680" s="17" t="str">
        <f t="shared" si="214"/>
        <v>January</v>
      </c>
      <c r="U1680" s="16">
        <f t="shared" si="215"/>
        <v>41676.854988425926</v>
      </c>
      <c r="V1680" s="17">
        <f t="shared" si="216"/>
        <v>2014</v>
      </c>
      <c r="W1680" s="17" t="str">
        <f t="shared" si="217"/>
        <v>February</v>
      </c>
    </row>
    <row r="1681" spans="1:23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8282</v>
      </c>
      <c r="O1681" t="s">
        <v>8303</v>
      </c>
      <c r="P1681">
        <f t="shared" si="210"/>
        <v>175</v>
      </c>
      <c r="Q1681">
        <f t="shared" si="211"/>
        <v>62.5</v>
      </c>
      <c r="R1681" s="16">
        <f t="shared" si="212"/>
        <v>40723.068807870368</v>
      </c>
      <c r="S1681" s="18">
        <f t="shared" si="213"/>
        <v>2011</v>
      </c>
      <c r="T1681" s="17" t="str">
        <f t="shared" si="214"/>
        <v>June</v>
      </c>
      <c r="U1681" s="16">
        <f t="shared" si="215"/>
        <v>40746.068807870368</v>
      </c>
      <c r="V1681" s="17">
        <f t="shared" si="216"/>
        <v>2011</v>
      </c>
      <c r="W1681" s="17" t="str">
        <f t="shared" si="217"/>
        <v>July</v>
      </c>
    </row>
    <row r="1682" spans="1:23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8282</v>
      </c>
      <c r="O1682" t="s">
        <v>8303</v>
      </c>
      <c r="P1682">
        <f t="shared" si="210"/>
        <v>118</v>
      </c>
      <c r="Q1682">
        <f t="shared" si="211"/>
        <v>47</v>
      </c>
      <c r="R1682" s="16">
        <f t="shared" si="212"/>
        <v>41802.757719907408</v>
      </c>
      <c r="S1682" s="18">
        <f t="shared" si="213"/>
        <v>2014</v>
      </c>
      <c r="T1682" s="17" t="str">
        <f t="shared" si="214"/>
        <v>June</v>
      </c>
      <c r="U1682" s="16">
        <f t="shared" si="215"/>
        <v>41832.757719907408</v>
      </c>
      <c r="V1682" s="17">
        <f t="shared" si="216"/>
        <v>2014</v>
      </c>
      <c r="W1682" s="17" t="str">
        <f t="shared" si="217"/>
        <v>July</v>
      </c>
    </row>
    <row r="1683" spans="1:23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8282</v>
      </c>
      <c r="O1683" t="s">
        <v>8304</v>
      </c>
      <c r="P1683">
        <f t="shared" si="210"/>
        <v>101</v>
      </c>
      <c r="Q1683">
        <f t="shared" si="211"/>
        <v>74.58</v>
      </c>
      <c r="R1683" s="16">
        <f t="shared" si="212"/>
        <v>42774.121342592596</v>
      </c>
      <c r="S1683" s="18">
        <f t="shared" si="213"/>
        <v>2017</v>
      </c>
      <c r="T1683" s="17" t="str">
        <f t="shared" si="214"/>
        <v>February</v>
      </c>
      <c r="U1683" s="16">
        <f t="shared" si="215"/>
        <v>42823.083333333328</v>
      </c>
      <c r="V1683" s="17">
        <f t="shared" si="216"/>
        <v>2017</v>
      </c>
      <c r="W1683" s="17" t="str">
        <f t="shared" si="217"/>
        <v>March</v>
      </c>
    </row>
    <row r="1684" spans="1:23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8282</v>
      </c>
      <c r="O1684" t="s">
        <v>8304</v>
      </c>
      <c r="P1684">
        <f t="shared" si="210"/>
        <v>0</v>
      </c>
      <c r="Q1684" t="e">
        <f t="shared" si="211"/>
        <v>#DIV/0!</v>
      </c>
      <c r="R1684" s="16">
        <f t="shared" si="212"/>
        <v>42779.21365740741</v>
      </c>
      <c r="S1684" s="18">
        <f t="shared" si="213"/>
        <v>2017</v>
      </c>
      <c r="T1684" s="17" t="str">
        <f t="shared" si="214"/>
        <v>February</v>
      </c>
      <c r="U1684" s="16">
        <f t="shared" si="215"/>
        <v>42839.171990740739</v>
      </c>
      <c r="V1684" s="17">
        <f t="shared" si="216"/>
        <v>2017</v>
      </c>
      <c r="W1684" s="17" t="str">
        <f t="shared" si="217"/>
        <v>April</v>
      </c>
    </row>
    <row r="1685" spans="1:23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8282</v>
      </c>
      <c r="O1685" t="s">
        <v>8304</v>
      </c>
      <c r="P1685">
        <f t="shared" si="210"/>
        <v>22</v>
      </c>
      <c r="Q1685">
        <f t="shared" si="211"/>
        <v>76</v>
      </c>
      <c r="R1685" s="16">
        <f t="shared" si="212"/>
        <v>42808.781689814816</v>
      </c>
      <c r="S1685" s="18">
        <f t="shared" si="213"/>
        <v>2017</v>
      </c>
      <c r="T1685" s="17" t="str">
        <f t="shared" si="214"/>
        <v>March</v>
      </c>
      <c r="U1685" s="16">
        <f t="shared" si="215"/>
        <v>42832.781689814816</v>
      </c>
      <c r="V1685" s="17">
        <f t="shared" si="216"/>
        <v>2017</v>
      </c>
      <c r="W1685" s="17" t="str">
        <f t="shared" si="217"/>
        <v>April</v>
      </c>
    </row>
    <row r="1686" spans="1:23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8282</v>
      </c>
      <c r="O1686" t="s">
        <v>8304</v>
      </c>
      <c r="P1686">
        <f t="shared" si="210"/>
        <v>109</v>
      </c>
      <c r="Q1686">
        <f t="shared" si="211"/>
        <v>86.44</v>
      </c>
      <c r="R1686" s="16">
        <f t="shared" si="212"/>
        <v>42783.815289351856</v>
      </c>
      <c r="S1686" s="18">
        <f t="shared" si="213"/>
        <v>2017</v>
      </c>
      <c r="T1686" s="17" t="str">
        <f t="shared" si="214"/>
        <v>February</v>
      </c>
      <c r="U1686" s="16">
        <f t="shared" si="215"/>
        <v>42811.773622685185</v>
      </c>
      <c r="V1686" s="17">
        <f t="shared" si="216"/>
        <v>2017</v>
      </c>
      <c r="W1686" s="17" t="str">
        <f t="shared" si="217"/>
        <v>March</v>
      </c>
    </row>
    <row r="1687" spans="1:23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8282</v>
      </c>
      <c r="O1687" t="s">
        <v>8304</v>
      </c>
      <c r="P1687">
        <f t="shared" si="210"/>
        <v>103</v>
      </c>
      <c r="Q1687">
        <f t="shared" si="211"/>
        <v>24</v>
      </c>
      <c r="R1687" s="16">
        <f t="shared" si="212"/>
        <v>42788.2502662037</v>
      </c>
      <c r="S1687" s="18">
        <f t="shared" si="213"/>
        <v>2017</v>
      </c>
      <c r="T1687" s="17" t="str">
        <f t="shared" si="214"/>
        <v>February</v>
      </c>
      <c r="U1687" s="16">
        <f t="shared" si="215"/>
        <v>42818.208599537036</v>
      </c>
      <c r="V1687" s="17">
        <f t="shared" si="216"/>
        <v>2017</v>
      </c>
      <c r="W1687" s="17" t="str">
        <f t="shared" si="217"/>
        <v>March</v>
      </c>
    </row>
    <row r="1688" spans="1:23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8282</v>
      </c>
      <c r="O1688" t="s">
        <v>8304</v>
      </c>
      <c r="P1688">
        <f t="shared" si="210"/>
        <v>0</v>
      </c>
      <c r="Q1688">
        <f t="shared" si="211"/>
        <v>18</v>
      </c>
      <c r="R1688" s="16">
        <f t="shared" si="212"/>
        <v>42792.843969907408</v>
      </c>
      <c r="S1688" s="18">
        <f t="shared" si="213"/>
        <v>2017</v>
      </c>
      <c r="T1688" s="17" t="str">
        <f t="shared" si="214"/>
        <v>February</v>
      </c>
      <c r="U1688" s="16">
        <f t="shared" si="215"/>
        <v>42852.802303240736</v>
      </c>
      <c r="V1688" s="17">
        <f t="shared" si="216"/>
        <v>2017</v>
      </c>
      <c r="W1688" s="17" t="str">
        <f t="shared" si="217"/>
        <v>April</v>
      </c>
    </row>
    <row r="1689" spans="1:23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8282</v>
      </c>
      <c r="O1689" t="s">
        <v>8304</v>
      </c>
      <c r="P1689">
        <f t="shared" si="210"/>
        <v>31</v>
      </c>
      <c r="Q1689">
        <f t="shared" si="211"/>
        <v>80.13</v>
      </c>
      <c r="R1689" s="16">
        <f t="shared" si="212"/>
        <v>42802.046817129631</v>
      </c>
      <c r="S1689" s="18">
        <f t="shared" si="213"/>
        <v>2017</v>
      </c>
      <c r="T1689" s="17" t="str">
        <f t="shared" si="214"/>
        <v>March</v>
      </c>
      <c r="U1689" s="16">
        <f t="shared" si="215"/>
        <v>42835.84375</v>
      </c>
      <c r="V1689" s="17">
        <f t="shared" si="216"/>
        <v>2017</v>
      </c>
      <c r="W1689" s="17" t="str">
        <f t="shared" si="217"/>
        <v>April</v>
      </c>
    </row>
    <row r="1690" spans="1:23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8282</v>
      </c>
      <c r="O1690" t="s">
        <v>8304</v>
      </c>
      <c r="P1690">
        <f t="shared" si="210"/>
        <v>44</v>
      </c>
      <c r="Q1690">
        <f t="shared" si="211"/>
        <v>253.14</v>
      </c>
      <c r="R1690" s="16">
        <f t="shared" si="212"/>
        <v>42804.534652777773</v>
      </c>
      <c r="S1690" s="18">
        <f t="shared" si="213"/>
        <v>2017</v>
      </c>
      <c r="T1690" s="17" t="str">
        <f t="shared" si="214"/>
        <v>March</v>
      </c>
      <c r="U1690" s="16">
        <f t="shared" si="215"/>
        <v>42834.492986111116</v>
      </c>
      <c r="V1690" s="17">
        <f t="shared" si="216"/>
        <v>2017</v>
      </c>
      <c r="W1690" s="17" t="str">
        <f t="shared" si="217"/>
        <v>April</v>
      </c>
    </row>
    <row r="1691" spans="1:23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8282</v>
      </c>
      <c r="O1691" t="s">
        <v>8304</v>
      </c>
      <c r="P1691">
        <f t="shared" si="210"/>
        <v>100</v>
      </c>
      <c r="Q1691">
        <f t="shared" si="211"/>
        <v>171.43</v>
      </c>
      <c r="R1691" s="16">
        <f t="shared" si="212"/>
        <v>42780.942476851851</v>
      </c>
      <c r="S1691" s="18">
        <f t="shared" si="213"/>
        <v>2017</v>
      </c>
      <c r="T1691" s="17" t="str">
        <f t="shared" si="214"/>
        <v>February</v>
      </c>
      <c r="U1691" s="16">
        <f t="shared" si="215"/>
        <v>42810.900810185187</v>
      </c>
      <c r="V1691" s="17">
        <f t="shared" si="216"/>
        <v>2017</v>
      </c>
      <c r="W1691" s="17" t="str">
        <f t="shared" si="217"/>
        <v>March</v>
      </c>
    </row>
    <row r="1692" spans="1:23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8282</v>
      </c>
      <c r="O1692" t="s">
        <v>8304</v>
      </c>
      <c r="P1692">
        <f t="shared" si="210"/>
        <v>25</v>
      </c>
      <c r="Q1692">
        <f t="shared" si="211"/>
        <v>57.73</v>
      </c>
      <c r="R1692" s="16">
        <f t="shared" si="212"/>
        <v>42801.43104166667</v>
      </c>
      <c r="S1692" s="18">
        <f t="shared" si="213"/>
        <v>2017</v>
      </c>
      <c r="T1692" s="17" t="str">
        <f t="shared" si="214"/>
        <v>March</v>
      </c>
      <c r="U1692" s="16">
        <f t="shared" si="215"/>
        <v>42831.389374999999</v>
      </c>
      <c r="V1692" s="17">
        <f t="shared" si="216"/>
        <v>2017</v>
      </c>
      <c r="W1692" s="17" t="str">
        <f t="shared" si="217"/>
        <v>April</v>
      </c>
    </row>
    <row r="1693" spans="1:23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8282</v>
      </c>
      <c r="O1693" t="s">
        <v>8304</v>
      </c>
      <c r="P1693">
        <f t="shared" si="210"/>
        <v>33</v>
      </c>
      <c r="Q1693">
        <f t="shared" si="211"/>
        <v>264.26</v>
      </c>
      <c r="R1693" s="16">
        <f t="shared" si="212"/>
        <v>42795.701481481476</v>
      </c>
      <c r="S1693" s="18">
        <f t="shared" si="213"/>
        <v>2017</v>
      </c>
      <c r="T1693" s="17" t="str">
        <f t="shared" si="214"/>
        <v>March</v>
      </c>
      <c r="U1693" s="16">
        <f t="shared" si="215"/>
        <v>42828.041666666672</v>
      </c>
      <c r="V1693" s="17">
        <f t="shared" si="216"/>
        <v>2017</v>
      </c>
      <c r="W1693" s="17" t="str">
        <f t="shared" si="217"/>
        <v>April</v>
      </c>
    </row>
    <row r="1694" spans="1:23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8282</v>
      </c>
      <c r="O1694" t="s">
        <v>8304</v>
      </c>
      <c r="P1694">
        <f t="shared" si="210"/>
        <v>48</v>
      </c>
      <c r="Q1694">
        <f t="shared" si="211"/>
        <v>159.33000000000001</v>
      </c>
      <c r="R1694" s="16">
        <f t="shared" si="212"/>
        <v>42788.151238425926</v>
      </c>
      <c r="S1694" s="18">
        <f t="shared" si="213"/>
        <v>2017</v>
      </c>
      <c r="T1694" s="17" t="str">
        <f t="shared" si="214"/>
        <v>February</v>
      </c>
      <c r="U1694" s="16">
        <f t="shared" si="215"/>
        <v>42820.999305555553</v>
      </c>
      <c r="V1694" s="17">
        <f t="shared" si="216"/>
        <v>2017</v>
      </c>
      <c r="W1694" s="17" t="str">
        <f t="shared" si="217"/>
        <v>March</v>
      </c>
    </row>
    <row r="1695" spans="1:23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8282</v>
      </c>
      <c r="O1695" t="s">
        <v>8304</v>
      </c>
      <c r="P1695">
        <f t="shared" si="210"/>
        <v>9</v>
      </c>
      <c r="Q1695">
        <f t="shared" si="211"/>
        <v>35</v>
      </c>
      <c r="R1695" s="16">
        <f t="shared" si="212"/>
        <v>42803.920277777783</v>
      </c>
      <c r="S1695" s="18">
        <f t="shared" si="213"/>
        <v>2017</v>
      </c>
      <c r="T1695" s="17" t="str">
        <f t="shared" si="214"/>
        <v>March</v>
      </c>
      <c r="U1695" s="16">
        <f t="shared" si="215"/>
        <v>42834.833333333328</v>
      </c>
      <c r="V1695" s="17">
        <f t="shared" si="216"/>
        <v>2017</v>
      </c>
      <c r="W1695" s="17" t="str">
        <f t="shared" si="217"/>
        <v>April</v>
      </c>
    </row>
    <row r="1696" spans="1:23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8282</v>
      </c>
      <c r="O1696" t="s">
        <v>8304</v>
      </c>
      <c r="P1696">
        <f t="shared" si="210"/>
        <v>0</v>
      </c>
      <c r="Q1696">
        <f t="shared" si="211"/>
        <v>5</v>
      </c>
      <c r="R1696" s="16">
        <f t="shared" si="212"/>
        <v>42791.669837962967</v>
      </c>
      <c r="S1696" s="18">
        <f t="shared" si="213"/>
        <v>2017</v>
      </c>
      <c r="T1696" s="17" t="str">
        <f t="shared" si="214"/>
        <v>February</v>
      </c>
      <c r="U1696" s="16">
        <f t="shared" si="215"/>
        <v>42821.191666666666</v>
      </c>
      <c r="V1696" s="17">
        <f t="shared" si="216"/>
        <v>2017</v>
      </c>
      <c r="W1696" s="17" t="str">
        <f t="shared" si="217"/>
        <v>March</v>
      </c>
    </row>
    <row r="1697" spans="1:23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8282</v>
      </c>
      <c r="O1697" t="s">
        <v>8304</v>
      </c>
      <c r="P1697">
        <f t="shared" si="210"/>
        <v>12</v>
      </c>
      <c r="Q1697">
        <f t="shared" si="211"/>
        <v>61.09</v>
      </c>
      <c r="R1697" s="16">
        <f t="shared" si="212"/>
        <v>42801.031412037039</v>
      </c>
      <c r="S1697" s="18">
        <f t="shared" si="213"/>
        <v>2017</v>
      </c>
      <c r="T1697" s="17" t="str">
        <f t="shared" si="214"/>
        <v>March</v>
      </c>
      <c r="U1697" s="16">
        <f t="shared" si="215"/>
        <v>42835.041666666672</v>
      </c>
      <c r="V1697" s="17">
        <f t="shared" si="216"/>
        <v>2017</v>
      </c>
      <c r="W1697" s="17" t="str">
        <f t="shared" si="217"/>
        <v>April</v>
      </c>
    </row>
    <row r="1698" spans="1:23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8282</v>
      </c>
      <c r="O1698" t="s">
        <v>8304</v>
      </c>
      <c r="P1698">
        <f t="shared" si="210"/>
        <v>0</v>
      </c>
      <c r="Q1698" t="e">
        <f t="shared" si="211"/>
        <v>#DIV/0!</v>
      </c>
      <c r="R1698" s="16">
        <f t="shared" si="212"/>
        <v>42796.069571759261</v>
      </c>
      <c r="S1698" s="18">
        <f t="shared" si="213"/>
        <v>2017</v>
      </c>
      <c r="T1698" s="17" t="str">
        <f t="shared" si="214"/>
        <v>March</v>
      </c>
      <c r="U1698" s="16">
        <f t="shared" si="215"/>
        <v>42826.027905092589</v>
      </c>
      <c r="V1698" s="17">
        <f t="shared" si="216"/>
        <v>2017</v>
      </c>
      <c r="W1698" s="17" t="str">
        <f t="shared" si="217"/>
        <v>April</v>
      </c>
    </row>
    <row r="1699" spans="1:23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8282</v>
      </c>
      <c r="O1699" t="s">
        <v>8304</v>
      </c>
      <c r="P1699">
        <f t="shared" si="210"/>
        <v>20</v>
      </c>
      <c r="Q1699">
        <f t="shared" si="211"/>
        <v>114.82</v>
      </c>
      <c r="R1699" s="16">
        <f t="shared" si="212"/>
        <v>42805.032962962956</v>
      </c>
      <c r="S1699" s="18">
        <f t="shared" si="213"/>
        <v>2017</v>
      </c>
      <c r="T1699" s="17" t="str">
        <f t="shared" si="214"/>
        <v>March</v>
      </c>
      <c r="U1699" s="16">
        <f t="shared" si="215"/>
        <v>42834.991296296299</v>
      </c>
      <c r="V1699" s="17">
        <f t="shared" si="216"/>
        <v>2017</v>
      </c>
      <c r="W1699" s="17" t="str">
        <f t="shared" si="217"/>
        <v>April</v>
      </c>
    </row>
    <row r="1700" spans="1:23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8282</v>
      </c>
      <c r="O1700" t="s">
        <v>8304</v>
      </c>
      <c r="P1700">
        <f t="shared" si="210"/>
        <v>0</v>
      </c>
      <c r="Q1700" t="e">
        <f t="shared" si="211"/>
        <v>#DIV/0!</v>
      </c>
      <c r="R1700" s="16">
        <f t="shared" si="212"/>
        <v>42796.207870370374</v>
      </c>
      <c r="S1700" s="18">
        <f t="shared" si="213"/>
        <v>2017</v>
      </c>
      <c r="T1700" s="17" t="str">
        <f t="shared" si="214"/>
        <v>March</v>
      </c>
      <c r="U1700" s="16">
        <f t="shared" si="215"/>
        <v>42820.147916666669</v>
      </c>
      <c r="V1700" s="17">
        <f t="shared" si="216"/>
        <v>2017</v>
      </c>
      <c r="W1700" s="17" t="str">
        <f t="shared" si="217"/>
        <v>March</v>
      </c>
    </row>
    <row r="1701" spans="1:23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8282</v>
      </c>
      <c r="O1701" t="s">
        <v>8304</v>
      </c>
      <c r="P1701">
        <f t="shared" si="210"/>
        <v>4</v>
      </c>
      <c r="Q1701">
        <f t="shared" si="211"/>
        <v>54</v>
      </c>
      <c r="R1701" s="16">
        <f t="shared" si="212"/>
        <v>42806.863946759258</v>
      </c>
      <c r="S1701" s="18">
        <f t="shared" si="213"/>
        <v>2017</v>
      </c>
      <c r="T1701" s="17" t="str">
        <f t="shared" si="214"/>
        <v>March</v>
      </c>
      <c r="U1701" s="16">
        <f t="shared" si="215"/>
        <v>42836.863946759258</v>
      </c>
      <c r="V1701" s="17">
        <f t="shared" si="216"/>
        <v>2017</v>
      </c>
      <c r="W1701" s="17" t="str">
        <f t="shared" si="217"/>
        <v>April</v>
      </c>
    </row>
    <row r="1702" spans="1:23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8282</v>
      </c>
      <c r="O1702" t="s">
        <v>8304</v>
      </c>
      <c r="P1702">
        <f t="shared" si="210"/>
        <v>26</v>
      </c>
      <c r="Q1702">
        <f t="shared" si="211"/>
        <v>65.97</v>
      </c>
      <c r="R1702" s="16">
        <f t="shared" si="212"/>
        <v>42796.071643518517</v>
      </c>
      <c r="S1702" s="18">
        <f t="shared" si="213"/>
        <v>2017</v>
      </c>
      <c r="T1702" s="17" t="str">
        <f t="shared" si="214"/>
        <v>March</v>
      </c>
      <c r="U1702" s="16">
        <f t="shared" si="215"/>
        <v>42826.166666666672</v>
      </c>
      <c r="V1702" s="17">
        <f t="shared" si="216"/>
        <v>2017</v>
      </c>
      <c r="W1702" s="17" t="str">
        <f t="shared" si="217"/>
        <v>April</v>
      </c>
    </row>
    <row r="1703" spans="1:23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8282</v>
      </c>
      <c r="O1703" t="s">
        <v>8304</v>
      </c>
      <c r="P1703">
        <f t="shared" si="210"/>
        <v>0</v>
      </c>
      <c r="Q1703">
        <f t="shared" si="211"/>
        <v>5</v>
      </c>
      <c r="R1703" s="16">
        <f t="shared" si="212"/>
        <v>41989.664409722223</v>
      </c>
      <c r="S1703" s="18">
        <f t="shared" si="213"/>
        <v>2014</v>
      </c>
      <c r="T1703" s="17" t="str">
        <f t="shared" si="214"/>
        <v>December</v>
      </c>
      <c r="U1703" s="16">
        <f t="shared" si="215"/>
        <v>42019.664409722223</v>
      </c>
      <c r="V1703" s="17">
        <f t="shared" si="216"/>
        <v>2015</v>
      </c>
      <c r="W1703" s="17" t="str">
        <f t="shared" si="217"/>
        <v>January</v>
      </c>
    </row>
    <row r="1704" spans="1:23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8282</v>
      </c>
      <c r="O1704" t="s">
        <v>8304</v>
      </c>
      <c r="P1704">
        <f t="shared" si="210"/>
        <v>0</v>
      </c>
      <c r="Q1704">
        <f t="shared" si="211"/>
        <v>1</v>
      </c>
      <c r="R1704" s="16">
        <f t="shared" si="212"/>
        <v>42063.869791666672</v>
      </c>
      <c r="S1704" s="18">
        <f t="shared" si="213"/>
        <v>2015</v>
      </c>
      <c r="T1704" s="17" t="str">
        <f t="shared" si="214"/>
        <v>February</v>
      </c>
      <c r="U1704" s="16">
        <f t="shared" si="215"/>
        <v>42093.828125</v>
      </c>
      <c r="V1704" s="17">
        <f t="shared" si="216"/>
        <v>2015</v>
      </c>
      <c r="W1704" s="17" t="str">
        <f t="shared" si="217"/>
        <v>March</v>
      </c>
    </row>
    <row r="1705" spans="1:23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8282</v>
      </c>
      <c r="O1705" t="s">
        <v>8304</v>
      </c>
      <c r="P1705">
        <f t="shared" si="210"/>
        <v>1</v>
      </c>
      <c r="Q1705">
        <f t="shared" si="211"/>
        <v>25.5</v>
      </c>
      <c r="R1705" s="16">
        <f t="shared" si="212"/>
        <v>42187.281678240746</v>
      </c>
      <c r="S1705" s="18">
        <f t="shared" si="213"/>
        <v>2015</v>
      </c>
      <c r="T1705" s="17" t="str">
        <f t="shared" si="214"/>
        <v>July</v>
      </c>
      <c r="U1705" s="16">
        <f t="shared" si="215"/>
        <v>42247.281678240746</v>
      </c>
      <c r="V1705" s="17">
        <f t="shared" si="216"/>
        <v>2015</v>
      </c>
      <c r="W1705" s="17" t="str">
        <f t="shared" si="217"/>
        <v>August</v>
      </c>
    </row>
    <row r="1706" spans="1:23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8282</v>
      </c>
      <c r="O1706" t="s">
        <v>8304</v>
      </c>
      <c r="P1706">
        <f t="shared" si="210"/>
        <v>65</v>
      </c>
      <c r="Q1706">
        <f t="shared" si="211"/>
        <v>118.36</v>
      </c>
      <c r="R1706" s="16">
        <f t="shared" si="212"/>
        <v>42021.139733796299</v>
      </c>
      <c r="S1706" s="18">
        <f t="shared" si="213"/>
        <v>2015</v>
      </c>
      <c r="T1706" s="17" t="str">
        <f t="shared" si="214"/>
        <v>January</v>
      </c>
      <c r="U1706" s="16">
        <f t="shared" si="215"/>
        <v>42051.139733796299</v>
      </c>
      <c r="V1706" s="17">
        <f t="shared" si="216"/>
        <v>2015</v>
      </c>
      <c r="W1706" s="17" t="str">
        <f t="shared" si="217"/>
        <v>February</v>
      </c>
    </row>
    <row r="1707" spans="1:23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8282</v>
      </c>
      <c r="O1707" t="s">
        <v>8304</v>
      </c>
      <c r="P1707">
        <f t="shared" si="210"/>
        <v>0</v>
      </c>
      <c r="Q1707" t="e">
        <f t="shared" si="211"/>
        <v>#DIV/0!</v>
      </c>
      <c r="R1707" s="16">
        <f t="shared" si="212"/>
        <v>42245.016736111109</v>
      </c>
      <c r="S1707" s="18">
        <f t="shared" si="213"/>
        <v>2015</v>
      </c>
      <c r="T1707" s="17" t="str">
        <f t="shared" si="214"/>
        <v>August</v>
      </c>
      <c r="U1707" s="16">
        <f t="shared" si="215"/>
        <v>42256.666666666672</v>
      </c>
      <c r="V1707" s="17">
        <f t="shared" si="216"/>
        <v>2015</v>
      </c>
      <c r="W1707" s="17" t="str">
        <f t="shared" si="217"/>
        <v>September</v>
      </c>
    </row>
    <row r="1708" spans="1:23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8282</v>
      </c>
      <c r="O1708" t="s">
        <v>8304</v>
      </c>
      <c r="P1708">
        <f t="shared" si="210"/>
        <v>0</v>
      </c>
      <c r="Q1708" t="e">
        <f t="shared" si="211"/>
        <v>#DIV/0!</v>
      </c>
      <c r="R1708" s="16">
        <f t="shared" si="212"/>
        <v>42179.306388888886</v>
      </c>
      <c r="S1708" s="18">
        <f t="shared" si="213"/>
        <v>2015</v>
      </c>
      <c r="T1708" s="17" t="str">
        <f t="shared" si="214"/>
        <v>June</v>
      </c>
      <c r="U1708" s="16">
        <f t="shared" si="215"/>
        <v>42239.306388888886</v>
      </c>
      <c r="V1708" s="17">
        <f t="shared" si="216"/>
        <v>2015</v>
      </c>
      <c r="W1708" s="17" t="str">
        <f t="shared" si="217"/>
        <v>August</v>
      </c>
    </row>
    <row r="1709" spans="1:23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8282</v>
      </c>
      <c r="O1709" t="s">
        <v>8304</v>
      </c>
      <c r="P1709">
        <f t="shared" si="210"/>
        <v>10</v>
      </c>
      <c r="Q1709">
        <f t="shared" si="211"/>
        <v>54.11</v>
      </c>
      <c r="R1709" s="16">
        <f t="shared" si="212"/>
        <v>42427.721006944441</v>
      </c>
      <c r="S1709" s="18">
        <f t="shared" si="213"/>
        <v>2016</v>
      </c>
      <c r="T1709" s="17" t="str">
        <f t="shared" si="214"/>
        <v>February</v>
      </c>
      <c r="U1709" s="16">
        <f t="shared" si="215"/>
        <v>42457.679340277777</v>
      </c>
      <c r="V1709" s="17">
        <f t="shared" si="216"/>
        <v>2016</v>
      </c>
      <c r="W1709" s="17" t="str">
        <f t="shared" si="217"/>
        <v>March</v>
      </c>
    </row>
    <row r="1710" spans="1:23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8282</v>
      </c>
      <c r="O1710" t="s">
        <v>8304</v>
      </c>
      <c r="P1710">
        <f t="shared" si="210"/>
        <v>0</v>
      </c>
      <c r="Q1710" t="e">
        <f t="shared" si="211"/>
        <v>#DIV/0!</v>
      </c>
      <c r="R1710" s="16">
        <f t="shared" si="212"/>
        <v>42451.866967592592</v>
      </c>
      <c r="S1710" s="18">
        <f t="shared" si="213"/>
        <v>2016</v>
      </c>
      <c r="T1710" s="17" t="str">
        <f t="shared" si="214"/>
        <v>March</v>
      </c>
      <c r="U1710" s="16">
        <f t="shared" si="215"/>
        <v>42491.866967592592</v>
      </c>
      <c r="V1710" s="17">
        <f t="shared" si="216"/>
        <v>2016</v>
      </c>
      <c r="W1710" s="17" t="str">
        <f t="shared" si="217"/>
        <v>May</v>
      </c>
    </row>
    <row r="1711" spans="1:23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8282</v>
      </c>
      <c r="O1711" t="s">
        <v>8304</v>
      </c>
      <c r="P1711">
        <f t="shared" si="210"/>
        <v>5</v>
      </c>
      <c r="Q1711">
        <f t="shared" si="211"/>
        <v>21.25</v>
      </c>
      <c r="R1711" s="16">
        <f t="shared" si="212"/>
        <v>41841.56381944444</v>
      </c>
      <c r="S1711" s="18">
        <f t="shared" si="213"/>
        <v>2014</v>
      </c>
      <c r="T1711" s="17" t="str">
        <f t="shared" si="214"/>
        <v>July</v>
      </c>
      <c r="U1711" s="16">
        <f t="shared" si="215"/>
        <v>41882.818749999999</v>
      </c>
      <c r="V1711" s="17">
        <f t="shared" si="216"/>
        <v>2014</v>
      </c>
      <c r="W1711" s="17" t="str">
        <f t="shared" si="217"/>
        <v>August</v>
      </c>
    </row>
    <row r="1712" spans="1:23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8282</v>
      </c>
      <c r="O1712" t="s">
        <v>8304</v>
      </c>
      <c r="P1712">
        <f t="shared" si="210"/>
        <v>1</v>
      </c>
      <c r="Q1712">
        <f t="shared" si="211"/>
        <v>34</v>
      </c>
      <c r="R1712" s="16">
        <f t="shared" si="212"/>
        <v>42341.59129629629</v>
      </c>
      <c r="S1712" s="18">
        <f t="shared" si="213"/>
        <v>2015</v>
      </c>
      <c r="T1712" s="17" t="str">
        <f t="shared" si="214"/>
        <v>December</v>
      </c>
      <c r="U1712" s="16">
        <f t="shared" si="215"/>
        <v>42387.541666666672</v>
      </c>
      <c r="V1712" s="17">
        <f t="shared" si="216"/>
        <v>2016</v>
      </c>
      <c r="W1712" s="17" t="str">
        <f t="shared" si="217"/>
        <v>January</v>
      </c>
    </row>
    <row r="1713" spans="1:23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8282</v>
      </c>
      <c r="O1713" t="s">
        <v>8304</v>
      </c>
      <c r="P1713">
        <f t="shared" si="210"/>
        <v>11</v>
      </c>
      <c r="Q1713">
        <f t="shared" si="211"/>
        <v>525</v>
      </c>
      <c r="R1713" s="16">
        <f t="shared" si="212"/>
        <v>41852.646226851852</v>
      </c>
      <c r="S1713" s="18">
        <f t="shared" si="213"/>
        <v>2014</v>
      </c>
      <c r="T1713" s="17" t="str">
        <f t="shared" si="214"/>
        <v>August</v>
      </c>
      <c r="U1713" s="16">
        <f t="shared" si="215"/>
        <v>41883.646226851852</v>
      </c>
      <c r="V1713" s="17">
        <f t="shared" si="216"/>
        <v>2014</v>
      </c>
      <c r="W1713" s="17" t="str">
        <f t="shared" si="217"/>
        <v>September</v>
      </c>
    </row>
    <row r="1714" spans="1:23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8282</v>
      </c>
      <c r="O1714" t="s">
        <v>8304</v>
      </c>
      <c r="P1714">
        <f t="shared" si="210"/>
        <v>0</v>
      </c>
      <c r="Q1714" t="e">
        <f t="shared" si="211"/>
        <v>#DIV/0!</v>
      </c>
      <c r="R1714" s="16">
        <f t="shared" si="212"/>
        <v>42125.913807870369</v>
      </c>
      <c r="S1714" s="18">
        <f t="shared" si="213"/>
        <v>2015</v>
      </c>
      <c r="T1714" s="17" t="str">
        <f t="shared" si="214"/>
        <v>May</v>
      </c>
      <c r="U1714" s="16">
        <f t="shared" si="215"/>
        <v>42185.913807870369</v>
      </c>
      <c r="V1714" s="17">
        <f t="shared" si="216"/>
        <v>2015</v>
      </c>
      <c r="W1714" s="17" t="str">
        <f t="shared" si="217"/>
        <v>June</v>
      </c>
    </row>
    <row r="1715" spans="1:23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8282</v>
      </c>
      <c r="O1715" t="s">
        <v>8304</v>
      </c>
      <c r="P1715">
        <f t="shared" si="210"/>
        <v>2</v>
      </c>
      <c r="Q1715">
        <f t="shared" si="211"/>
        <v>50</v>
      </c>
      <c r="R1715" s="16">
        <f t="shared" si="212"/>
        <v>41887.801064814819</v>
      </c>
      <c r="S1715" s="18">
        <f t="shared" si="213"/>
        <v>2014</v>
      </c>
      <c r="T1715" s="17" t="str">
        <f t="shared" si="214"/>
        <v>September</v>
      </c>
      <c r="U1715" s="16">
        <f t="shared" si="215"/>
        <v>41917.801064814819</v>
      </c>
      <c r="V1715" s="17">
        <f t="shared" si="216"/>
        <v>2014</v>
      </c>
      <c r="W1715" s="17" t="str">
        <f t="shared" si="217"/>
        <v>October</v>
      </c>
    </row>
    <row r="1716" spans="1:23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8282</v>
      </c>
      <c r="O1716" t="s">
        <v>8304</v>
      </c>
      <c r="P1716">
        <f t="shared" si="210"/>
        <v>8</v>
      </c>
      <c r="Q1716">
        <f t="shared" si="211"/>
        <v>115.71</v>
      </c>
      <c r="R1716" s="16">
        <f t="shared" si="212"/>
        <v>42095.918530092589</v>
      </c>
      <c r="S1716" s="18">
        <f t="shared" si="213"/>
        <v>2015</v>
      </c>
      <c r="T1716" s="17" t="str">
        <f t="shared" si="214"/>
        <v>April</v>
      </c>
      <c r="U1716" s="16">
        <f t="shared" si="215"/>
        <v>42125.918530092589</v>
      </c>
      <c r="V1716" s="17">
        <f t="shared" si="216"/>
        <v>2015</v>
      </c>
      <c r="W1716" s="17" t="str">
        <f t="shared" si="217"/>
        <v>May</v>
      </c>
    </row>
    <row r="1717" spans="1:23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8282</v>
      </c>
      <c r="O1717" t="s">
        <v>8304</v>
      </c>
      <c r="P1717">
        <f t="shared" si="210"/>
        <v>0</v>
      </c>
      <c r="Q1717">
        <f t="shared" si="211"/>
        <v>5.5</v>
      </c>
      <c r="R1717" s="16">
        <f t="shared" si="212"/>
        <v>42064.217418981483</v>
      </c>
      <c r="S1717" s="18">
        <f t="shared" si="213"/>
        <v>2015</v>
      </c>
      <c r="T1717" s="17" t="str">
        <f t="shared" si="214"/>
        <v>March</v>
      </c>
      <c r="U1717" s="16">
        <f t="shared" si="215"/>
        <v>42094.140277777777</v>
      </c>
      <c r="V1717" s="17">
        <f t="shared" si="216"/>
        <v>2015</v>
      </c>
      <c r="W1717" s="17" t="str">
        <f t="shared" si="217"/>
        <v>March</v>
      </c>
    </row>
    <row r="1718" spans="1:23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8282</v>
      </c>
      <c r="O1718" t="s">
        <v>8304</v>
      </c>
      <c r="P1718">
        <f t="shared" si="210"/>
        <v>8</v>
      </c>
      <c r="Q1718">
        <f t="shared" si="211"/>
        <v>50</v>
      </c>
      <c r="R1718" s="16">
        <f t="shared" si="212"/>
        <v>42673.577534722222</v>
      </c>
      <c r="S1718" s="18">
        <f t="shared" si="213"/>
        <v>2016</v>
      </c>
      <c r="T1718" s="17" t="str">
        <f t="shared" si="214"/>
        <v>October</v>
      </c>
      <c r="U1718" s="16">
        <f t="shared" si="215"/>
        <v>42713.619201388887</v>
      </c>
      <c r="V1718" s="17">
        <f t="shared" si="216"/>
        <v>2016</v>
      </c>
      <c r="W1718" s="17" t="str">
        <f t="shared" si="217"/>
        <v>December</v>
      </c>
    </row>
    <row r="1719" spans="1:23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8282</v>
      </c>
      <c r="O1719" t="s">
        <v>8304</v>
      </c>
      <c r="P1719">
        <f t="shared" si="210"/>
        <v>43</v>
      </c>
      <c r="Q1719">
        <f t="shared" si="211"/>
        <v>34.020000000000003</v>
      </c>
      <c r="R1719" s="16">
        <f t="shared" si="212"/>
        <v>42460.98192129629</v>
      </c>
      <c r="S1719" s="18">
        <f t="shared" si="213"/>
        <v>2016</v>
      </c>
      <c r="T1719" s="17" t="str">
        <f t="shared" si="214"/>
        <v>March</v>
      </c>
      <c r="U1719" s="16">
        <f t="shared" si="215"/>
        <v>42481.166666666672</v>
      </c>
      <c r="V1719" s="17">
        <f t="shared" si="216"/>
        <v>2016</v>
      </c>
      <c r="W1719" s="17" t="str">
        <f t="shared" si="217"/>
        <v>April</v>
      </c>
    </row>
    <row r="1720" spans="1:23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8282</v>
      </c>
      <c r="O1720" t="s">
        <v>8304</v>
      </c>
      <c r="P1720">
        <f t="shared" si="210"/>
        <v>0</v>
      </c>
      <c r="Q1720">
        <f t="shared" si="211"/>
        <v>37.5</v>
      </c>
      <c r="R1720" s="16">
        <f t="shared" si="212"/>
        <v>42460.610520833332</v>
      </c>
      <c r="S1720" s="18">
        <f t="shared" si="213"/>
        <v>2016</v>
      </c>
      <c r="T1720" s="17" t="str">
        <f t="shared" si="214"/>
        <v>March</v>
      </c>
      <c r="U1720" s="16">
        <f t="shared" si="215"/>
        <v>42504.207638888889</v>
      </c>
      <c r="V1720" s="17">
        <f t="shared" si="216"/>
        <v>2016</v>
      </c>
      <c r="W1720" s="17" t="str">
        <f t="shared" si="217"/>
        <v>May</v>
      </c>
    </row>
    <row r="1721" spans="1:23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8282</v>
      </c>
      <c r="O1721" t="s">
        <v>8304</v>
      </c>
      <c r="P1721">
        <f t="shared" si="210"/>
        <v>1</v>
      </c>
      <c r="Q1721">
        <f t="shared" si="211"/>
        <v>11.67</v>
      </c>
      <c r="R1721" s="16">
        <f t="shared" si="212"/>
        <v>41869.534618055557</v>
      </c>
      <c r="S1721" s="18">
        <f t="shared" si="213"/>
        <v>2014</v>
      </c>
      <c r="T1721" s="17" t="str">
        <f t="shared" si="214"/>
        <v>August</v>
      </c>
      <c r="U1721" s="16">
        <f t="shared" si="215"/>
        <v>41899.534618055557</v>
      </c>
      <c r="V1721" s="17">
        <f t="shared" si="216"/>
        <v>2014</v>
      </c>
      <c r="W1721" s="17" t="str">
        <f t="shared" si="217"/>
        <v>September</v>
      </c>
    </row>
    <row r="1722" spans="1:23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8282</v>
      </c>
      <c r="O1722" t="s">
        <v>8304</v>
      </c>
      <c r="P1722">
        <f t="shared" si="210"/>
        <v>6</v>
      </c>
      <c r="Q1722">
        <f t="shared" si="211"/>
        <v>28.13</v>
      </c>
      <c r="R1722" s="16">
        <f t="shared" si="212"/>
        <v>41922.783229166671</v>
      </c>
      <c r="S1722" s="18">
        <f t="shared" si="213"/>
        <v>2014</v>
      </c>
      <c r="T1722" s="17" t="str">
        <f t="shared" si="214"/>
        <v>October</v>
      </c>
      <c r="U1722" s="16">
        <f t="shared" si="215"/>
        <v>41952.824895833335</v>
      </c>
      <c r="V1722" s="17">
        <f t="shared" si="216"/>
        <v>2014</v>
      </c>
      <c r="W1722" s="17" t="str">
        <f t="shared" si="217"/>
        <v>November</v>
      </c>
    </row>
    <row r="1723" spans="1:23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8282</v>
      </c>
      <c r="O1723" t="s">
        <v>8304</v>
      </c>
      <c r="P1723">
        <f t="shared" si="210"/>
        <v>0</v>
      </c>
      <c r="Q1723" t="e">
        <f t="shared" si="211"/>
        <v>#DIV/0!</v>
      </c>
      <c r="R1723" s="16">
        <f t="shared" si="212"/>
        <v>42319.461377314816</v>
      </c>
      <c r="S1723" s="18">
        <f t="shared" si="213"/>
        <v>2015</v>
      </c>
      <c r="T1723" s="17" t="str">
        <f t="shared" si="214"/>
        <v>November</v>
      </c>
      <c r="U1723" s="16">
        <f t="shared" si="215"/>
        <v>42349.461377314816</v>
      </c>
      <c r="V1723" s="17">
        <f t="shared" si="216"/>
        <v>2015</v>
      </c>
      <c r="W1723" s="17" t="str">
        <f t="shared" si="217"/>
        <v>December</v>
      </c>
    </row>
    <row r="1724" spans="1:23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8282</v>
      </c>
      <c r="O1724" t="s">
        <v>8304</v>
      </c>
      <c r="P1724">
        <f t="shared" si="210"/>
        <v>0</v>
      </c>
      <c r="Q1724">
        <f t="shared" si="211"/>
        <v>1</v>
      </c>
      <c r="R1724" s="16">
        <f t="shared" si="212"/>
        <v>42425.960983796293</v>
      </c>
      <c r="S1724" s="18">
        <f t="shared" si="213"/>
        <v>2016</v>
      </c>
      <c r="T1724" s="17" t="str">
        <f t="shared" si="214"/>
        <v>February</v>
      </c>
      <c r="U1724" s="16">
        <f t="shared" si="215"/>
        <v>42463.006944444445</v>
      </c>
      <c r="V1724" s="17">
        <f t="shared" si="216"/>
        <v>2016</v>
      </c>
      <c r="W1724" s="17" t="str">
        <f t="shared" si="217"/>
        <v>April</v>
      </c>
    </row>
    <row r="1725" spans="1:23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8282</v>
      </c>
      <c r="O1725" t="s">
        <v>8304</v>
      </c>
      <c r="P1725">
        <f t="shared" si="210"/>
        <v>7</v>
      </c>
      <c r="Q1725">
        <f t="shared" si="211"/>
        <v>216.67</v>
      </c>
      <c r="R1725" s="16">
        <f t="shared" si="212"/>
        <v>42129.82540509259</v>
      </c>
      <c r="S1725" s="18">
        <f t="shared" si="213"/>
        <v>2015</v>
      </c>
      <c r="T1725" s="17" t="str">
        <f t="shared" si="214"/>
        <v>May</v>
      </c>
      <c r="U1725" s="16">
        <f t="shared" si="215"/>
        <v>42186.25</v>
      </c>
      <c r="V1725" s="17">
        <f t="shared" si="216"/>
        <v>2015</v>
      </c>
      <c r="W1725" s="17" t="str">
        <f t="shared" si="217"/>
        <v>July</v>
      </c>
    </row>
    <row r="1726" spans="1:23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8282</v>
      </c>
      <c r="O1726" t="s">
        <v>8304</v>
      </c>
      <c r="P1726">
        <f t="shared" si="210"/>
        <v>1</v>
      </c>
      <c r="Q1726">
        <f t="shared" si="211"/>
        <v>8.75</v>
      </c>
      <c r="R1726" s="16">
        <f t="shared" si="212"/>
        <v>41912.932430555556</v>
      </c>
      <c r="S1726" s="18">
        <f t="shared" si="213"/>
        <v>2014</v>
      </c>
      <c r="T1726" s="17" t="str">
        <f t="shared" si="214"/>
        <v>September</v>
      </c>
      <c r="U1726" s="16">
        <f t="shared" si="215"/>
        <v>41942.932430555556</v>
      </c>
      <c r="V1726" s="17">
        <f t="shared" si="216"/>
        <v>2014</v>
      </c>
      <c r="W1726" s="17" t="str">
        <f t="shared" si="217"/>
        <v>October</v>
      </c>
    </row>
    <row r="1727" spans="1:23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8282</v>
      </c>
      <c r="O1727" t="s">
        <v>8304</v>
      </c>
      <c r="P1727">
        <f t="shared" si="210"/>
        <v>10</v>
      </c>
      <c r="Q1727">
        <f t="shared" si="211"/>
        <v>62.22</v>
      </c>
      <c r="R1727" s="16">
        <f t="shared" si="212"/>
        <v>41845.968159722222</v>
      </c>
      <c r="S1727" s="18">
        <f t="shared" si="213"/>
        <v>2014</v>
      </c>
      <c r="T1727" s="17" t="str">
        <f t="shared" si="214"/>
        <v>July</v>
      </c>
      <c r="U1727" s="16">
        <f t="shared" si="215"/>
        <v>41875.968159722222</v>
      </c>
      <c r="V1727" s="17">
        <f t="shared" si="216"/>
        <v>2014</v>
      </c>
      <c r="W1727" s="17" t="str">
        <f t="shared" si="217"/>
        <v>August</v>
      </c>
    </row>
    <row r="1728" spans="1:23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8282</v>
      </c>
      <c r="O1728" t="s">
        <v>8304</v>
      </c>
      <c r="P1728">
        <f t="shared" si="210"/>
        <v>34</v>
      </c>
      <c r="Q1728">
        <f t="shared" si="211"/>
        <v>137.25</v>
      </c>
      <c r="R1728" s="16">
        <f t="shared" si="212"/>
        <v>41788.919722222221</v>
      </c>
      <c r="S1728" s="18">
        <f t="shared" si="213"/>
        <v>2014</v>
      </c>
      <c r="T1728" s="17" t="str">
        <f t="shared" si="214"/>
        <v>May</v>
      </c>
      <c r="U1728" s="16">
        <f t="shared" si="215"/>
        <v>41817.919722222221</v>
      </c>
      <c r="V1728" s="17">
        <f t="shared" si="216"/>
        <v>2014</v>
      </c>
      <c r="W1728" s="17" t="str">
        <f t="shared" si="217"/>
        <v>June</v>
      </c>
    </row>
    <row r="1729" spans="1:23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8282</v>
      </c>
      <c r="O1729" t="s">
        <v>8304</v>
      </c>
      <c r="P1729">
        <f t="shared" si="210"/>
        <v>0</v>
      </c>
      <c r="Q1729">
        <f t="shared" si="211"/>
        <v>1</v>
      </c>
      <c r="R1729" s="16">
        <f t="shared" si="212"/>
        <v>42044.927974537044</v>
      </c>
      <c r="S1729" s="18">
        <f t="shared" si="213"/>
        <v>2015</v>
      </c>
      <c r="T1729" s="17" t="str">
        <f t="shared" si="214"/>
        <v>February</v>
      </c>
      <c r="U1729" s="16">
        <f t="shared" si="215"/>
        <v>42099.458333333328</v>
      </c>
      <c r="V1729" s="17">
        <f t="shared" si="216"/>
        <v>2015</v>
      </c>
      <c r="W1729" s="17" t="str">
        <f t="shared" si="217"/>
        <v>April</v>
      </c>
    </row>
    <row r="1730" spans="1:23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8282</v>
      </c>
      <c r="O1730" t="s">
        <v>8304</v>
      </c>
      <c r="P1730">
        <f t="shared" si="210"/>
        <v>68</v>
      </c>
      <c r="Q1730">
        <f t="shared" si="211"/>
        <v>122.14</v>
      </c>
      <c r="R1730" s="16">
        <f t="shared" si="212"/>
        <v>42268.625856481478</v>
      </c>
      <c r="S1730" s="18">
        <f t="shared" si="213"/>
        <v>2015</v>
      </c>
      <c r="T1730" s="17" t="str">
        <f t="shared" si="214"/>
        <v>September</v>
      </c>
      <c r="U1730" s="16">
        <f t="shared" si="215"/>
        <v>42298.625856481478</v>
      </c>
      <c r="V1730" s="17">
        <f t="shared" si="216"/>
        <v>2015</v>
      </c>
      <c r="W1730" s="17" t="str">
        <f t="shared" si="217"/>
        <v>October</v>
      </c>
    </row>
    <row r="1731" spans="1:23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8282</v>
      </c>
      <c r="O1731" t="s">
        <v>8304</v>
      </c>
      <c r="P1731">
        <f t="shared" ref="P1731:P1794" si="218">ROUND(E1731/D1731*100,0)</f>
        <v>0</v>
      </c>
      <c r="Q1731" t="e">
        <f t="shared" ref="Q1731:Q1794" si="219">ROUND(E1731/L1731,2)</f>
        <v>#DIV/0!</v>
      </c>
      <c r="R1731" s="16">
        <f t="shared" ref="R1731:R1794" si="220">(((J1731/60)/60)/24)+DATE(1970,1,1)</f>
        <v>42471.052152777775</v>
      </c>
      <c r="S1731" s="18">
        <f t="shared" ref="S1731:S1794" si="221">YEAR(R1731)</f>
        <v>2016</v>
      </c>
      <c r="T1731" s="17" t="str">
        <f t="shared" ref="T1731:T1794" si="222">TEXT(R1731,"mmmm")</f>
        <v>April</v>
      </c>
      <c r="U1731" s="16">
        <f t="shared" ref="U1731:U1794" si="223">(((I1731/60)/60)/24)+DATE(1970,1,1)</f>
        <v>42531.052152777775</v>
      </c>
      <c r="V1731" s="17">
        <f t="shared" ref="V1731:V1794" si="224">YEAR(U1731)</f>
        <v>2016</v>
      </c>
      <c r="W1731" s="17" t="str">
        <f t="shared" ref="W1731:W1794" si="225">TEXT(U1731,"mmmm")</f>
        <v>June</v>
      </c>
    </row>
    <row r="1732" spans="1:23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8282</v>
      </c>
      <c r="O1732" t="s">
        <v>8304</v>
      </c>
      <c r="P1732">
        <f t="shared" si="218"/>
        <v>0</v>
      </c>
      <c r="Q1732" t="e">
        <f t="shared" si="219"/>
        <v>#DIV/0!</v>
      </c>
      <c r="R1732" s="16">
        <f t="shared" si="220"/>
        <v>42272.087766203709</v>
      </c>
      <c r="S1732" s="18">
        <f t="shared" si="221"/>
        <v>2015</v>
      </c>
      <c r="T1732" s="17" t="str">
        <f t="shared" si="222"/>
        <v>September</v>
      </c>
      <c r="U1732" s="16">
        <f t="shared" si="223"/>
        <v>42302.087766203709</v>
      </c>
      <c r="V1732" s="17">
        <f t="shared" si="224"/>
        <v>2015</v>
      </c>
      <c r="W1732" s="17" t="str">
        <f t="shared" si="225"/>
        <v>October</v>
      </c>
    </row>
    <row r="1733" spans="1:23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8282</v>
      </c>
      <c r="O1733" t="s">
        <v>8304</v>
      </c>
      <c r="P1733">
        <f t="shared" si="218"/>
        <v>0</v>
      </c>
      <c r="Q1733" t="e">
        <f t="shared" si="219"/>
        <v>#DIV/0!</v>
      </c>
      <c r="R1733" s="16">
        <f t="shared" si="220"/>
        <v>42152.906851851847</v>
      </c>
      <c r="S1733" s="18">
        <f t="shared" si="221"/>
        <v>2015</v>
      </c>
      <c r="T1733" s="17" t="str">
        <f t="shared" si="222"/>
        <v>May</v>
      </c>
      <c r="U1733" s="16">
        <f t="shared" si="223"/>
        <v>42166.625</v>
      </c>
      <c r="V1733" s="17">
        <f t="shared" si="224"/>
        <v>2015</v>
      </c>
      <c r="W1733" s="17" t="str">
        <f t="shared" si="225"/>
        <v>June</v>
      </c>
    </row>
    <row r="1734" spans="1:23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8282</v>
      </c>
      <c r="O1734" t="s">
        <v>8304</v>
      </c>
      <c r="P1734">
        <f t="shared" si="218"/>
        <v>0</v>
      </c>
      <c r="Q1734" t="e">
        <f t="shared" si="219"/>
        <v>#DIV/0!</v>
      </c>
      <c r="R1734" s="16">
        <f t="shared" si="220"/>
        <v>42325.683807870373</v>
      </c>
      <c r="S1734" s="18">
        <f t="shared" si="221"/>
        <v>2015</v>
      </c>
      <c r="T1734" s="17" t="str">
        <f t="shared" si="222"/>
        <v>November</v>
      </c>
      <c r="U1734" s="16">
        <f t="shared" si="223"/>
        <v>42385.208333333328</v>
      </c>
      <c r="V1734" s="17">
        <f t="shared" si="224"/>
        <v>2016</v>
      </c>
      <c r="W1734" s="17" t="str">
        <f t="shared" si="225"/>
        <v>January</v>
      </c>
    </row>
    <row r="1735" spans="1:23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8282</v>
      </c>
      <c r="O1735" t="s">
        <v>8304</v>
      </c>
      <c r="P1735">
        <f t="shared" si="218"/>
        <v>0</v>
      </c>
      <c r="Q1735" t="e">
        <f t="shared" si="219"/>
        <v>#DIV/0!</v>
      </c>
      <c r="R1735" s="16">
        <f t="shared" si="220"/>
        <v>42614.675625000003</v>
      </c>
      <c r="S1735" s="18">
        <f t="shared" si="221"/>
        <v>2016</v>
      </c>
      <c r="T1735" s="17" t="str">
        <f t="shared" si="222"/>
        <v>September</v>
      </c>
      <c r="U1735" s="16">
        <f t="shared" si="223"/>
        <v>42626.895833333328</v>
      </c>
      <c r="V1735" s="17">
        <f t="shared" si="224"/>
        <v>2016</v>
      </c>
      <c r="W1735" s="17" t="str">
        <f t="shared" si="225"/>
        <v>September</v>
      </c>
    </row>
    <row r="1736" spans="1:23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8282</v>
      </c>
      <c r="O1736" t="s">
        <v>8304</v>
      </c>
      <c r="P1736">
        <f t="shared" si="218"/>
        <v>0</v>
      </c>
      <c r="Q1736">
        <f t="shared" si="219"/>
        <v>1</v>
      </c>
      <c r="R1736" s="16">
        <f t="shared" si="220"/>
        <v>42102.036527777775</v>
      </c>
      <c r="S1736" s="18">
        <f t="shared" si="221"/>
        <v>2015</v>
      </c>
      <c r="T1736" s="17" t="str">
        <f t="shared" si="222"/>
        <v>April</v>
      </c>
      <c r="U1736" s="16">
        <f t="shared" si="223"/>
        <v>42132.036527777775</v>
      </c>
      <c r="V1736" s="17">
        <f t="shared" si="224"/>
        <v>2015</v>
      </c>
      <c r="W1736" s="17" t="str">
        <f t="shared" si="225"/>
        <v>May</v>
      </c>
    </row>
    <row r="1737" spans="1:23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8282</v>
      </c>
      <c r="O1737" t="s">
        <v>8304</v>
      </c>
      <c r="P1737">
        <f t="shared" si="218"/>
        <v>11</v>
      </c>
      <c r="Q1737">
        <f t="shared" si="219"/>
        <v>55</v>
      </c>
      <c r="R1737" s="16">
        <f t="shared" si="220"/>
        <v>42559.814178240747</v>
      </c>
      <c r="S1737" s="18">
        <f t="shared" si="221"/>
        <v>2016</v>
      </c>
      <c r="T1737" s="17" t="str">
        <f t="shared" si="222"/>
        <v>July</v>
      </c>
      <c r="U1737" s="16">
        <f t="shared" si="223"/>
        <v>42589.814178240747</v>
      </c>
      <c r="V1737" s="17">
        <f t="shared" si="224"/>
        <v>2016</v>
      </c>
      <c r="W1737" s="17" t="str">
        <f t="shared" si="225"/>
        <v>August</v>
      </c>
    </row>
    <row r="1738" spans="1:23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8282</v>
      </c>
      <c r="O1738" t="s">
        <v>8304</v>
      </c>
      <c r="P1738">
        <f t="shared" si="218"/>
        <v>1</v>
      </c>
      <c r="Q1738">
        <f t="shared" si="219"/>
        <v>22</v>
      </c>
      <c r="R1738" s="16">
        <f t="shared" si="220"/>
        <v>42286.861493055556</v>
      </c>
      <c r="S1738" s="18">
        <f t="shared" si="221"/>
        <v>2015</v>
      </c>
      <c r="T1738" s="17" t="str">
        <f t="shared" si="222"/>
        <v>October</v>
      </c>
      <c r="U1738" s="16">
        <f t="shared" si="223"/>
        <v>42316.90315972222</v>
      </c>
      <c r="V1738" s="17">
        <f t="shared" si="224"/>
        <v>2015</v>
      </c>
      <c r="W1738" s="17" t="str">
        <f t="shared" si="225"/>
        <v>November</v>
      </c>
    </row>
    <row r="1739" spans="1:23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8282</v>
      </c>
      <c r="O1739" t="s">
        <v>8304</v>
      </c>
      <c r="P1739">
        <f t="shared" si="218"/>
        <v>21</v>
      </c>
      <c r="Q1739">
        <f t="shared" si="219"/>
        <v>56.67</v>
      </c>
      <c r="R1739" s="16">
        <f t="shared" si="220"/>
        <v>42175.948981481488</v>
      </c>
      <c r="S1739" s="18">
        <f t="shared" si="221"/>
        <v>2015</v>
      </c>
      <c r="T1739" s="17" t="str">
        <f t="shared" si="222"/>
        <v>June</v>
      </c>
      <c r="U1739" s="16">
        <f t="shared" si="223"/>
        <v>42205.948981481488</v>
      </c>
      <c r="V1739" s="17">
        <f t="shared" si="224"/>
        <v>2015</v>
      </c>
      <c r="W1739" s="17" t="str">
        <f t="shared" si="225"/>
        <v>July</v>
      </c>
    </row>
    <row r="1740" spans="1:23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8282</v>
      </c>
      <c r="O1740" t="s">
        <v>8304</v>
      </c>
      <c r="P1740">
        <f t="shared" si="218"/>
        <v>0</v>
      </c>
      <c r="Q1740">
        <f t="shared" si="219"/>
        <v>20</v>
      </c>
      <c r="R1740" s="16">
        <f t="shared" si="220"/>
        <v>41884.874328703707</v>
      </c>
      <c r="S1740" s="18">
        <f t="shared" si="221"/>
        <v>2014</v>
      </c>
      <c r="T1740" s="17" t="str">
        <f t="shared" si="222"/>
        <v>September</v>
      </c>
      <c r="U1740" s="16">
        <f t="shared" si="223"/>
        <v>41914.874328703707</v>
      </c>
      <c r="V1740" s="17">
        <f t="shared" si="224"/>
        <v>2014</v>
      </c>
      <c r="W1740" s="17" t="str">
        <f t="shared" si="225"/>
        <v>October</v>
      </c>
    </row>
    <row r="1741" spans="1:23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8282</v>
      </c>
      <c r="O1741" t="s">
        <v>8304</v>
      </c>
      <c r="P1741">
        <f t="shared" si="218"/>
        <v>0</v>
      </c>
      <c r="Q1741">
        <f t="shared" si="219"/>
        <v>1</v>
      </c>
      <c r="R1741" s="16">
        <f t="shared" si="220"/>
        <v>42435.874212962968</v>
      </c>
      <c r="S1741" s="18">
        <f t="shared" si="221"/>
        <v>2016</v>
      </c>
      <c r="T1741" s="17" t="str">
        <f t="shared" si="222"/>
        <v>March</v>
      </c>
      <c r="U1741" s="16">
        <f t="shared" si="223"/>
        <v>42494.832546296297</v>
      </c>
      <c r="V1741" s="17">
        <f t="shared" si="224"/>
        <v>2016</v>
      </c>
      <c r="W1741" s="17" t="str">
        <f t="shared" si="225"/>
        <v>May</v>
      </c>
    </row>
    <row r="1742" spans="1:23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8282</v>
      </c>
      <c r="O1742" t="s">
        <v>8304</v>
      </c>
      <c r="P1742">
        <f t="shared" si="218"/>
        <v>0</v>
      </c>
      <c r="Q1742" t="e">
        <f t="shared" si="219"/>
        <v>#DIV/0!</v>
      </c>
      <c r="R1742" s="16">
        <f t="shared" si="220"/>
        <v>42171.817384259266</v>
      </c>
      <c r="S1742" s="18">
        <f t="shared" si="221"/>
        <v>2015</v>
      </c>
      <c r="T1742" s="17" t="str">
        <f t="shared" si="222"/>
        <v>June</v>
      </c>
      <c r="U1742" s="16">
        <f t="shared" si="223"/>
        <v>42201.817384259266</v>
      </c>
      <c r="V1742" s="17">
        <f t="shared" si="224"/>
        <v>2015</v>
      </c>
      <c r="W1742" s="17" t="str">
        <f t="shared" si="225"/>
        <v>July</v>
      </c>
    </row>
    <row r="1743" spans="1:23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8295</v>
      </c>
      <c r="O1743" t="s">
        <v>8296</v>
      </c>
      <c r="P1743">
        <f t="shared" si="218"/>
        <v>111</v>
      </c>
      <c r="Q1743">
        <f t="shared" si="219"/>
        <v>25.58</v>
      </c>
      <c r="R1743" s="16">
        <f t="shared" si="220"/>
        <v>42120.628136574072</v>
      </c>
      <c r="S1743" s="18">
        <f t="shared" si="221"/>
        <v>2015</v>
      </c>
      <c r="T1743" s="17" t="str">
        <f t="shared" si="222"/>
        <v>April</v>
      </c>
      <c r="U1743" s="16">
        <f t="shared" si="223"/>
        <v>42165.628136574072</v>
      </c>
      <c r="V1743" s="17">
        <f t="shared" si="224"/>
        <v>2015</v>
      </c>
      <c r="W1743" s="17" t="str">
        <f t="shared" si="225"/>
        <v>June</v>
      </c>
    </row>
    <row r="1744" spans="1:23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8295</v>
      </c>
      <c r="O1744" t="s">
        <v>8296</v>
      </c>
      <c r="P1744">
        <f t="shared" si="218"/>
        <v>109</v>
      </c>
      <c r="Q1744">
        <f t="shared" si="219"/>
        <v>63.97</v>
      </c>
      <c r="R1744" s="16">
        <f t="shared" si="220"/>
        <v>42710.876967592587</v>
      </c>
      <c r="S1744" s="18">
        <f t="shared" si="221"/>
        <v>2016</v>
      </c>
      <c r="T1744" s="17" t="str">
        <f t="shared" si="222"/>
        <v>December</v>
      </c>
      <c r="U1744" s="16">
        <f t="shared" si="223"/>
        <v>42742.875</v>
      </c>
      <c r="V1744" s="17">
        <f t="shared" si="224"/>
        <v>2017</v>
      </c>
      <c r="W1744" s="17" t="str">
        <f t="shared" si="225"/>
        <v>January</v>
      </c>
    </row>
    <row r="1745" spans="1:23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8295</v>
      </c>
      <c r="O1745" t="s">
        <v>8296</v>
      </c>
      <c r="P1745">
        <f t="shared" si="218"/>
        <v>100</v>
      </c>
      <c r="Q1745">
        <f t="shared" si="219"/>
        <v>89.93</v>
      </c>
      <c r="R1745" s="16">
        <f t="shared" si="220"/>
        <v>42586.925636574073</v>
      </c>
      <c r="S1745" s="18">
        <f t="shared" si="221"/>
        <v>2016</v>
      </c>
      <c r="T1745" s="17" t="str">
        <f t="shared" si="222"/>
        <v>August</v>
      </c>
      <c r="U1745" s="16">
        <f t="shared" si="223"/>
        <v>42609.165972222225</v>
      </c>
      <c r="V1745" s="17">
        <f t="shared" si="224"/>
        <v>2016</v>
      </c>
      <c r="W1745" s="17" t="str">
        <f t="shared" si="225"/>
        <v>August</v>
      </c>
    </row>
    <row r="1746" spans="1:23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8295</v>
      </c>
      <c r="O1746" t="s">
        <v>8296</v>
      </c>
      <c r="P1746">
        <f t="shared" si="218"/>
        <v>118</v>
      </c>
      <c r="Q1746">
        <f t="shared" si="219"/>
        <v>93.07</v>
      </c>
      <c r="R1746" s="16">
        <f t="shared" si="220"/>
        <v>42026.605057870373</v>
      </c>
      <c r="S1746" s="18">
        <f t="shared" si="221"/>
        <v>2015</v>
      </c>
      <c r="T1746" s="17" t="str">
        <f t="shared" si="222"/>
        <v>January</v>
      </c>
      <c r="U1746" s="16">
        <f t="shared" si="223"/>
        <v>42071.563391203701</v>
      </c>
      <c r="V1746" s="17">
        <f t="shared" si="224"/>
        <v>2015</v>
      </c>
      <c r="W1746" s="17" t="str">
        <f t="shared" si="225"/>
        <v>March</v>
      </c>
    </row>
    <row r="1747" spans="1:23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8295</v>
      </c>
      <c r="O1747" t="s">
        <v>8296</v>
      </c>
      <c r="P1747">
        <f t="shared" si="218"/>
        <v>114</v>
      </c>
      <c r="Q1747">
        <f t="shared" si="219"/>
        <v>89.67</v>
      </c>
      <c r="R1747" s="16">
        <f t="shared" si="220"/>
        <v>42690.259699074071</v>
      </c>
      <c r="S1747" s="18">
        <f t="shared" si="221"/>
        <v>2016</v>
      </c>
      <c r="T1747" s="17" t="str">
        <f t="shared" si="222"/>
        <v>November</v>
      </c>
      <c r="U1747" s="16">
        <f t="shared" si="223"/>
        <v>42726.083333333328</v>
      </c>
      <c r="V1747" s="17">
        <f t="shared" si="224"/>
        <v>2016</v>
      </c>
      <c r="W1747" s="17" t="str">
        <f t="shared" si="225"/>
        <v>December</v>
      </c>
    </row>
    <row r="1748" spans="1:23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8295</v>
      </c>
      <c r="O1748" t="s">
        <v>8296</v>
      </c>
      <c r="P1748">
        <f t="shared" si="218"/>
        <v>148</v>
      </c>
      <c r="Q1748">
        <f t="shared" si="219"/>
        <v>207.62</v>
      </c>
      <c r="R1748" s="16">
        <f t="shared" si="220"/>
        <v>42668.176701388889</v>
      </c>
      <c r="S1748" s="18">
        <f t="shared" si="221"/>
        <v>2016</v>
      </c>
      <c r="T1748" s="17" t="str">
        <f t="shared" si="222"/>
        <v>October</v>
      </c>
      <c r="U1748" s="16">
        <f t="shared" si="223"/>
        <v>42698.083333333328</v>
      </c>
      <c r="V1748" s="17">
        <f t="shared" si="224"/>
        <v>2016</v>
      </c>
      <c r="W1748" s="17" t="str">
        <f t="shared" si="225"/>
        <v>November</v>
      </c>
    </row>
    <row r="1749" spans="1:23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8295</v>
      </c>
      <c r="O1749" t="s">
        <v>8296</v>
      </c>
      <c r="P1749">
        <f t="shared" si="218"/>
        <v>105</v>
      </c>
      <c r="Q1749">
        <f t="shared" si="219"/>
        <v>59.41</v>
      </c>
      <c r="R1749" s="16">
        <f t="shared" si="220"/>
        <v>42292.435532407413</v>
      </c>
      <c r="S1749" s="18">
        <f t="shared" si="221"/>
        <v>2015</v>
      </c>
      <c r="T1749" s="17" t="str">
        <f t="shared" si="222"/>
        <v>October</v>
      </c>
      <c r="U1749" s="16">
        <f t="shared" si="223"/>
        <v>42321.625</v>
      </c>
      <c r="V1749" s="17">
        <f t="shared" si="224"/>
        <v>2015</v>
      </c>
      <c r="W1749" s="17" t="str">
        <f t="shared" si="225"/>
        <v>November</v>
      </c>
    </row>
    <row r="1750" spans="1:23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8295</v>
      </c>
      <c r="O1750" t="s">
        <v>8296</v>
      </c>
      <c r="P1750">
        <f t="shared" si="218"/>
        <v>130</v>
      </c>
      <c r="Q1750">
        <f t="shared" si="219"/>
        <v>358.97</v>
      </c>
      <c r="R1750" s="16">
        <f t="shared" si="220"/>
        <v>42219.950729166667</v>
      </c>
      <c r="S1750" s="18">
        <f t="shared" si="221"/>
        <v>2015</v>
      </c>
      <c r="T1750" s="17" t="str">
        <f t="shared" si="222"/>
        <v>August</v>
      </c>
      <c r="U1750" s="16">
        <f t="shared" si="223"/>
        <v>42249.950729166667</v>
      </c>
      <c r="V1750" s="17">
        <f t="shared" si="224"/>
        <v>2015</v>
      </c>
      <c r="W1750" s="17" t="str">
        <f t="shared" si="225"/>
        <v>September</v>
      </c>
    </row>
    <row r="1751" spans="1:23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8295</v>
      </c>
      <c r="O1751" t="s">
        <v>8296</v>
      </c>
      <c r="P1751">
        <f t="shared" si="218"/>
        <v>123</v>
      </c>
      <c r="Q1751">
        <f t="shared" si="219"/>
        <v>94.74</v>
      </c>
      <c r="R1751" s="16">
        <f t="shared" si="220"/>
        <v>42758.975937499999</v>
      </c>
      <c r="S1751" s="18">
        <f t="shared" si="221"/>
        <v>2017</v>
      </c>
      <c r="T1751" s="17" t="str">
        <f t="shared" si="222"/>
        <v>January</v>
      </c>
      <c r="U1751" s="16">
        <f t="shared" si="223"/>
        <v>42795.791666666672</v>
      </c>
      <c r="V1751" s="17">
        <f t="shared" si="224"/>
        <v>2017</v>
      </c>
      <c r="W1751" s="17" t="str">
        <f t="shared" si="225"/>
        <v>March</v>
      </c>
    </row>
    <row r="1752" spans="1:23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8295</v>
      </c>
      <c r="O1752" t="s">
        <v>8296</v>
      </c>
      <c r="P1752">
        <f t="shared" si="218"/>
        <v>202</v>
      </c>
      <c r="Q1752">
        <f t="shared" si="219"/>
        <v>80.650000000000006</v>
      </c>
      <c r="R1752" s="16">
        <f t="shared" si="220"/>
        <v>42454.836851851855</v>
      </c>
      <c r="S1752" s="18">
        <f t="shared" si="221"/>
        <v>2016</v>
      </c>
      <c r="T1752" s="17" t="str">
        <f t="shared" si="222"/>
        <v>March</v>
      </c>
      <c r="U1752" s="16">
        <f t="shared" si="223"/>
        <v>42479.836851851855</v>
      </c>
      <c r="V1752" s="17">
        <f t="shared" si="224"/>
        <v>2016</v>
      </c>
      <c r="W1752" s="17" t="str">
        <f t="shared" si="225"/>
        <v>April</v>
      </c>
    </row>
    <row r="1753" spans="1:23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8295</v>
      </c>
      <c r="O1753" t="s">
        <v>8296</v>
      </c>
      <c r="P1753">
        <f t="shared" si="218"/>
        <v>103</v>
      </c>
      <c r="Q1753">
        <f t="shared" si="219"/>
        <v>168.69</v>
      </c>
      <c r="R1753" s="16">
        <f t="shared" si="220"/>
        <v>42052.7815162037</v>
      </c>
      <c r="S1753" s="18">
        <f t="shared" si="221"/>
        <v>2015</v>
      </c>
      <c r="T1753" s="17" t="str">
        <f t="shared" si="222"/>
        <v>February</v>
      </c>
      <c r="U1753" s="16">
        <f t="shared" si="223"/>
        <v>42082.739849537036</v>
      </c>
      <c r="V1753" s="17">
        <f t="shared" si="224"/>
        <v>2015</v>
      </c>
      <c r="W1753" s="17" t="str">
        <f t="shared" si="225"/>
        <v>March</v>
      </c>
    </row>
    <row r="1754" spans="1:23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8295</v>
      </c>
      <c r="O1754" t="s">
        <v>8296</v>
      </c>
      <c r="P1754">
        <f t="shared" si="218"/>
        <v>260</v>
      </c>
      <c r="Q1754">
        <f t="shared" si="219"/>
        <v>34.69</v>
      </c>
      <c r="R1754" s="16">
        <f t="shared" si="220"/>
        <v>42627.253263888888</v>
      </c>
      <c r="S1754" s="18">
        <f t="shared" si="221"/>
        <v>2016</v>
      </c>
      <c r="T1754" s="17" t="str">
        <f t="shared" si="222"/>
        <v>September</v>
      </c>
      <c r="U1754" s="16">
        <f t="shared" si="223"/>
        <v>42657.253263888888</v>
      </c>
      <c r="V1754" s="17">
        <f t="shared" si="224"/>
        <v>2016</v>
      </c>
      <c r="W1754" s="17" t="str">
        <f t="shared" si="225"/>
        <v>October</v>
      </c>
    </row>
    <row r="1755" spans="1:23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8295</v>
      </c>
      <c r="O1755" t="s">
        <v>8296</v>
      </c>
      <c r="P1755">
        <f t="shared" si="218"/>
        <v>108</v>
      </c>
      <c r="Q1755">
        <f t="shared" si="219"/>
        <v>462.86</v>
      </c>
      <c r="R1755" s="16">
        <f t="shared" si="220"/>
        <v>42420.74962962963</v>
      </c>
      <c r="S1755" s="18">
        <f t="shared" si="221"/>
        <v>2016</v>
      </c>
      <c r="T1755" s="17" t="str">
        <f t="shared" si="222"/>
        <v>February</v>
      </c>
      <c r="U1755" s="16">
        <f t="shared" si="223"/>
        <v>42450.707962962959</v>
      </c>
      <c r="V1755" s="17">
        <f t="shared" si="224"/>
        <v>2016</v>
      </c>
      <c r="W1755" s="17" t="str">
        <f t="shared" si="225"/>
        <v>March</v>
      </c>
    </row>
    <row r="1756" spans="1:23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8295</v>
      </c>
      <c r="O1756" t="s">
        <v>8296</v>
      </c>
      <c r="P1756">
        <f t="shared" si="218"/>
        <v>111</v>
      </c>
      <c r="Q1756">
        <f t="shared" si="219"/>
        <v>104.39</v>
      </c>
      <c r="R1756" s="16">
        <f t="shared" si="220"/>
        <v>42067.876770833333</v>
      </c>
      <c r="S1756" s="18">
        <f t="shared" si="221"/>
        <v>2015</v>
      </c>
      <c r="T1756" s="17" t="str">
        <f t="shared" si="222"/>
        <v>March</v>
      </c>
      <c r="U1756" s="16">
        <f t="shared" si="223"/>
        <v>42097.835104166668</v>
      </c>
      <c r="V1756" s="17">
        <f t="shared" si="224"/>
        <v>2015</v>
      </c>
      <c r="W1756" s="17" t="str">
        <f t="shared" si="225"/>
        <v>April</v>
      </c>
    </row>
    <row r="1757" spans="1:23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8295</v>
      </c>
      <c r="O1757" t="s">
        <v>8296</v>
      </c>
      <c r="P1757">
        <f t="shared" si="218"/>
        <v>120</v>
      </c>
      <c r="Q1757">
        <f t="shared" si="219"/>
        <v>7.5</v>
      </c>
      <c r="R1757" s="16">
        <f t="shared" si="220"/>
        <v>42252.788900462961</v>
      </c>
      <c r="S1757" s="18">
        <f t="shared" si="221"/>
        <v>2015</v>
      </c>
      <c r="T1757" s="17" t="str">
        <f t="shared" si="222"/>
        <v>September</v>
      </c>
      <c r="U1757" s="16">
        <f t="shared" si="223"/>
        <v>42282.788900462961</v>
      </c>
      <c r="V1757" s="17">
        <f t="shared" si="224"/>
        <v>2015</v>
      </c>
      <c r="W1757" s="17" t="str">
        <f t="shared" si="225"/>
        <v>October</v>
      </c>
    </row>
    <row r="1758" spans="1:23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8295</v>
      </c>
      <c r="O1758" t="s">
        <v>8296</v>
      </c>
      <c r="P1758">
        <f t="shared" si="218"/>
        <v>103</v>
      </c>
      <c r="Q1758">
        <f t="shared" si="219"/>
        <v>47.13</v>
      </c>
      <c r="R1758" s="16">
        <f t="shared" si="220"/>
        <v>42571.167465277773</v>
      </c>
      <c r="S1758" s="18">
        <f t="shared" si="221"/>
        <v>2016</v>
      </c>
      <c r="T1758" s="17" t="str">
        <f t="shared" si="222"/>
        <v>July</v>
      </c>
      <c r="U1758" s="16">
        <f t="shared" si="223"/>
        <v>42611.167465277773</v>
      </c>
      <c r="V1758" s="17">
        <f t="shared" si="224"/>
        <v>2016</v>
      </c>
      <c r="W1758" s="17" t="str">
        <f t="shared" si="225"/>
        <v>August</v>
      </c>
    </row>
    <row r="1759" spans="1:23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8295</v>
      </c>
      <c r="O1759" t="s">
        <v>8296</v>
      </c>
      <c r="P1759">
        <f t="shared" si="218"/>
        <v>116</v>
      </c>
      <c r="Q1759">
        <f t="shared" si="219"/>
        <v>414.29</v>
      </c>
      <c r="R1759" s="16">
        <f t="shared" si="220"/>
        <v>42733.827349537038</v>
      </c>
      <c r="S1759" s="18">
        <f t="shared" si="221"/>
        <v>2016</v>
      </c>
      <c r="T1759" s="17" t="str">
        <f t="shared" si="222"/>
        <v>December</v>
      </c>
      <c r="U1759" s="16">
        <f t="shared" si="223"/>
        <v>42763.811805555553</v>
      </c>
      <c r="V1759" s="17">
        <f t="shared" si="224"/>
        <v>2017</v>
      </c>
      <c r="W1759" s="17" t="str">
        <f t="shared" si="225"/>
        <v>January</v>
      </c>
    </row>
    <row r="1760" spans="1:23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8295</v>
      </c>
      <c r="O1760" t="s">
        <v>8296</v>
      </c>
      <c r="P1760">
        <f t="shared" si="218"/>
        <v>115</v>
      </c>
      <c r="Q1760">
        <f t="shared" si="219"/>
        <v>42.48</v>
      </c>
      <c r="R1760" s="16">
        <f t="shared" si="220"/>
        <v>42505.955925925926</v>
      </c>
      <c r="S1760" s="18">
        <f t="shared" si="221"/>
        <v>2016</v>
      </c>
      <c r="T1760" s="17" t="str">
        <f t="shared" si="222"/>
        <v>May</v>
      </c>
      <c r="U1760" s="16">
        <f t="shared" si="223"/>
        <v>42565.955925925926</v>
      </c>
      <c r="V1760" s="17">
        <f t="shared" si="224"/>
        <v>2016</v>
      </c>
      <c r="W1760" s="17" t="str">
        <f t="shared" si="225"/>
        <v>July</v>
      </c>
    </row>
    <row r="1761" spans="1:23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8295</v>
      </c>
      <c r="O1761" t="s">
        <v>8296</v>
      </c>
      <c r="P1761">
        <f t="shared" si="218"/>
        <v>107</v>
      </c>
      <c r="Q1761">
        <f t="shared" si="219"/>
        <v>108.78</v>
      </c>
      <c r="R1761" s="16">
        <f t="shared" si="220"/>
        <v>42068.829039351855</v>
      </c>
      <c r="S1761" s="18">
        <f t="shared" si="221"/>
        <v>2015</v>
      </c>
      <c r="T1761" s="17" t="str">
        <f t="shared" si="222"/>
        <v>March</v>
      </c>
      <c r="U1761" s="16">
        <f t="shared" si="223"/>
        <v>42088.787372685183</v>
      </c>
      <c r="V1761" s="17">
        <f t="shared" si="224"/>
        <v>2015</v>
      </c>
      <c r="W1761" s="17" t="str">
        <f t="shared" si="225"/>
        <v>March</v>
      </c>
    </row>
    <row r="1762" spans="1:23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8295</v>
      </c>
      <c r="O1762" t="s">
        <v>8296</v>
      </c>
      <c r="P1762">
        <f t="shared" si="218"/>
        <v>165</v>
      </c>
      <c r="Q1762">
        <f t="shared" si="219"/>
        <v>81.099999999999994</v>
      </c>
      <c r="R1762" s="16">
        <f t="shared" si="220"/>
        <v>42405.67260416667</v>
      </c>
      <c r="S1762" s="18">
        <f t="shared" si="221"/>
        <v>2016</v>
      </c>
      <c r="T1762" s="17" t="str">
        <f t="shared" si="222"/>
        <v>February</v>
      </c>
      <c r="U1762" s="16">
        <f t="shared" si="223"/>
        <v>42425.67260416667</v>
      </c>
      <c r="V1762" s="17">
        <f t="shared" si="224"/>
        <v>2016</v>
      </c>
      <c r="W1762" s="17" t="str">
        <f t="shared" si="225"/>
        <v>February</v>
      </c>
    </row>
    <row r="1763" spans="1:23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8295</v>
      </c>
      <c r="O1763" t="s">
        <v>8296</v>
      </c>
      <c r="P1763">
        <f t="shared" si="218"/>
        <v>155</v>
      </c>
      <c r="Q1763">
        <f t="shared" si="219"/>
        <v>51.67</v>
      </c>
      <c r="R1763" s="16">
        <f t="shared" si="220"/>
        <v>42209.567824074074</v>
      </c>
      <c r="S1763" s="18">
        <f t="shared" si="221"/>
        <v>2015</v>
      </c>
      <c r="T1763" s="17" t="str">
        <f t="shared" si="222"/>
        <v>July</v>
      </c>
      <c r="U1763" s="16">
        <f t="shared" si="223"/>
        <v>42259.567824074074</v>
      </c>
      <c r="V1763" s="17">
        <f t="shared" si="224"/>
        <v>2015</v>
      </c>
      <c r="W1763" s="17" t="str">
        <f t="shared" si="225"/>
        <v>September</v>
      </c>
    </row>
    <row r="1764" spans="1:23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8295</v>
      </c>
      <c r="O1764" t="s">
        <v>8296</v>
      </c>
      <c r="P1764">
        <f t="shared" si="218"/>
        <v>885</v>
      </c>
      <c r="Q1764">
        <f t="shared" si="219"/>
        <v>35.4</v>
      </c>
      <c r="R1764" s="16">
        <f t="shared" si="220"/>
        <v>42410.982002314813</v>
      </c>
      <c r="S1764" s="18">
        <f t="shared" si="221"/>
        <v>2016</v>
      </c>
      <c r="T1764" s="17" t="str">
        <f t="shared" si="222"/>
        <v>February</v>
      </c>
      <c r="U1764" s="16">
        <f t="shared" si="223"/>
        <v>42440.982002314813</v>
      </c>
      <c r="V1764" s="17">
        <f t="shared" si="224"/>
        <v>2016</v>
      </c>
      <c r="W1764" s="17" t="str">
        <f t="shared" si="225"/>
        <v>March</v>
      </c>
    </row>
    <row r="1765" spans="1:23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8295</v>
      </c>
      <c r="O1765" t="s">
        <v>8296</v>
      </c>
      <c r="P1765">
        <f t="shared" si="218"/>
        <v>102</v>
      </c>
      <c r="Q1765">
        <f t="shared" si="219"/>
        <v>103.64</v>
      </c>
      <c r="R1765" s="16">
        <f t="shared" si="220"/>
        <v>42636.868518518517</v>
      </c>
      <c r="S1765" s="18">
        <f t="shared" si="221"/>
        <v>2016</v>
      </c>
      <c r="T1765" s="17" t="str">
        <f t="shared" si="222"/>
        <v>September</v>
      </c>
      <c r="U1765" s="16">
        <f t="shared" si="223"/>
        <v>42666.868518518517</v>
      </c>
      <c r="V1765" s="17">
        <f t="shared" si="224"/>
        <v>2016</v>
      </c>
      <c r="W1765" s="17" t="str">
        <f t="shared" si="225"/>
        <v>October</v>
      </c>
    </row>
    <row r="1766" spans="1:23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8295</v>
      </c>
      <c r="O1766" t="s">
        <v>8296</v>
      </c>
      <c r="P1766">
        <f t="shared" si="218"/>
        <v>20</v>
      </c>
      <c r="Q1766">
        <f t="shared" si="219"/>
        <v>55.28</v>
      </c>
      <c r="R1766" s="16">
        <f t="shared" si="220"/>
        <v>41825.485868055555</v>
      </c>
      <c r="S1766" s="18">
        <f t="shared" si="221"/>
        <v>2014</v>
      </c>
      <c r="T1766" s="17" t="str">
        <f t="shared" si="222"/>
        <v>July</v>
      </c>
      <c r="U1766" s="16">
        <f t="shared" si="223"/>
        <v>41854.485868055555</v>
      </c>
      <c r="V1766" s="17">
        <f t="shared" si="224"/>
        <v>2014</v>
      </c>
      <c r="W1766" s="17" t="str">
        <f t="shared" si="225"/>
        <v>August</v>
      </c>
    </row>
    <row r="1767" spans="1:23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8295</v>
      </c>
      <c r="O1767" t="s">
        <v>8296</v>
      </c>
      <c r="P1767">
        <f t="shared" si="218"/>
        <v>59</v>
      </c>
      <c r="Q1767">
        <f t="shared" si="219"/>
        <v>72.17</v>
      </c>
      <c r="R1767" s="16">
        <f t="shared" si="220"/>
        <v>41834.980462962965</v>
      </c>
      <c r="S1767" s="18">
        <f t="shared" si="221"/>
        <v>2014</v>
      </c>
      <c r="T1767" s="17" t="str">
        <f t="shared" si="222"/>
        <v>July</v>
      </c>
      <c r="U1767" s="16">
        <f t="shared" si="223"/>
        <v>41864.980462962965</v>
      </c>
      <c r="V1767" s="17">
        <f t="shared" si="224"/>
        <v>2014</v>
      </c>
      <c r="W1767" s="17" t="str">
        <f t="shared" si="225"/>
        <v>August</v>
      </c>
    </row>
    <row r="1768" spans="1:23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8295</v>
      </c>
      <c r="O1768" t="s">
        <v>8296</v>
      </c>
      <c r="P1768">
        <f t="shared" si="218"/>
        <v>0</v>
      </c>
      <c r="Q1768" t="e">
        <f t="shared" si="219"/>
        <v>#DIV/0!</v>
      </c>
      <c r="R1768" s="16">
        <f t="shared" si="220"/>
        <v>41855.859814814816</v>
      </c>
      <c r="S1768" s="18">
        <f t="shared" si="221"/>
        <v>2014</v>
      </c>
      <c r="T1768" s="17" t="str">
        <f t="shared" si="222"/>
        <v>August</v>
      </c>
      <c r="U1768" s="16">
        <f t="shared" si="223"/>
        <v>41876.859814814816</v>
      </c>
      <c r="V1768" s="17">
        <f t="shared" si="224"/>
        <v>2014</v>
      </c>
      <c r="W1768" s="17" t="str">
        <f t="shared" si="225"/>
        <v>August</v>
      </c>
    </row>
    <row r="1769" spans="1:23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8295</v>
      </c>
      <c r="O1769" t="s">
        <v>8296</v>
      </c>
      <c r="P1769">
        <f t="shared" si="218"/>
        <v>46</v>
      </c>
      <c r="Q1769">
        <f t="shared" si="219"/>
        <v>58.62</v>
      </c>
      <c r="R1769" s="16">
        <f t="shared" si="220"/>
        <v>41824.658379629633</v>
      </c>
      <c r="S1769" s="18">
        <f t="shared" si="221"/>
        <v>2014</v>
      </c>
      <c r="T1769" s="17" t="str">
        <f t="shared" si="222"/>
        <v>July</v>
      </c>
      <c r="U1769" s="16">
        <f t="shared" si="223"/>
        <v>41854.658379629633</v>
      </c>
      <c r="V1769" s="17">
        <f t="shared" si="224"/>
        <v>2014</v>
      </c>
      <c r="W1769" s="17" t="str">
        <f t="shared" si="225"/>
        <v>August</v>
      </c>
    </row>
    <row r="1770" spans="1:23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8295</v>
      </c>
      <c r="O1770" t="s">
        <v>8296</v>
      </c>
      <c r="P1770">
        <f t="shared" si="218"/>
        <v>4</v>
      </c>
      <c r="Q1770">
        <f t="shared" si="219"/>
        <v>12.47</v>
      </c>
      <c r="R1770" s="16">
        <f t="shared" si="220"/>
        <v>41849.560694444444</v>
      </c>
      <c r="S1770" s="18">
        <f t="shared" si="221"/>
        <v>2014</v>
      </c>
      <c r="T1770" s="17" t="str">
        <f t="shared" si="222"/>
        <v>July</v>
      </c>
      <c r="U1770" s="16">
        <f t="shared" si="223"/>
        <v>41909.560694444444</v>
      </c>
      <c r="V1770" s="17">
        <f t="shared" si="224"/>
        <v>2014</v>
      </c>
      <c r="W1770" s="17" t="str">
        <f t="shared" si="225"/>
        <v>September</v>
      </c>
    </row>
    <row r="1771" spans="1:23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8295</v>
      </c>
      <c r="O1771" t="s">
        <v>8296</v>
      </c>
      <c r="P1771">
        <f t="shared" si="218"/>
        <v>3</v>
      </c>
      <c r="Q1771">
        <f t="shared" si="219"/>
        <v>49.14</v>
      </c>
      <c r="R1771" s="16">
        <f t="shared" si="220"/>
        <v>41987.818969907406</v>
      </c>
      <c r="S1771" s="18">
        <f t="shared" si="221"/>
        <v>2014</v>
      </c>
      <c r="T1771" s="17" t="str">
        <f t="shared" si="222"/>
        <v>December</v>
      </c>
      <c r="U1771" s="16">
        <f t="shared" si="223"/>
        <v>42017.818969907406</v>
      </c>
      <c r="V1771" s="17">
        <f t="shared" si="224"/>
        <v>2015</v>
      </c>
      <c r="W1771" s="17" t="str">
        <f t="shared" si="225"/>
        <v>January</v>
      </c>
    </row>
    <row r="1772" spans="1:23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8295</v>
      </c>
      <c r="O1772" t="s">
        <v>8296</v>
      </c>
      <c r="P1772">
        <f t="shared" si="218"/>
        <v>57</v>
      </c>
      <c r="Q1772">
        <f t="shared" si="219"/>
        <v>150.5</v>
      </c>
      <c r="R1772" s="16">
        <f t="shared" si="220"/>
        <v>41891.780023148152</v>
      </c>
      <c r="S1772" s="18">
        <f t="shared" si="221"/>
        <v>2014</v>
      </c>
      <c r="T1772" s="17" t="str">
        <f t="shared" si="222"/>
        <v>September</v>
      </c>
      <c r="U1772" s="16">
        <f t="shared" si="223"/>
        <v>41926.780023148152</v>
      </c>
      <c r="V1772" s="17">
        <f t="shared" si="224"/>
        <v>2014</v>
      </c>
      <c r="W1772" s="17" t="str">
        <f t="shared" si="225"/>
        <v>October</v>
      </c>
    </row>
    <row r="1773" spans="1:23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8295</v>
      </c>
      <c r="O1773" t="s">
        <v>8296</v>
      </c>
      <c r="P1773">
        <f t="shared" si="218"/>
        <v>21</v>
      </c>
      <c r="Q1773">
        <f t="shared" si="219"/>
        <v>35.799999999999997</v>
      </c>
      <c r="R1773" s="16">
        <f t="shared" si="220"/>
        <v>41905.979629629634</v>
      </c>
      <c r="S1773" s="18">
        <f t="shared" si="221"/>
        <v>2014</v>
      </c>
      <c r="T1773" s="17" t="str">
        <f t="shared" si="222"/>
        <v>September</v>
      </c>
      <c r="U1773" s="16">
        <f t="shared" si="223"/>
        <v>41935.979629629634</v>
      </c>
      <c r="V1773" s="17">
        <f t="shared" si="224"/>
        <v>2014</v>
      </c>
      <c r="W1773" s="17" t="str">
        <f t="shared" si="225"/>
        <v>October</v>
      </c>
    </row>
    <row r="1774" spans="1:23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8295</v>
      </c>
      <c r="O1774" t="s">
        <v>8296</v>
      </c>
      <c r="P1774">
        <f t="shared" si="218"/>
        <v>16</v>
      </c>
      <c r="Q1774">
        <f t="shared" si="219"/>
        <v>45.16</v>
      </c>
      <c r="R1774" s="16">
        <f t="shared" si="220"/>
        <v>41766.718009259261</v>
      </c>
      <c r="S1774" s="18">
        <f t="shared" si="221"/>
        <v>2014</v>
      </c>
      <c r="T1774" s="17" t="str">
        <f t="shared" si="222"/>
        <v>May</v>
      </c>
      <c r="U1774" s="16">
        <f t="shared" si="223"/>
        <v>41826.718009259261</v>
      </c>
      <c r="V1774" s="17">
        <f t="shared" si="224"/>
        <v>2014</v>
      </c>
      <c r="W1774" s="17" t="str">
        <f t="shared" si="225"/>
        <v>July</v>
      </c>
    </row>
    <row r="1775" spans="1:23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8295</v>
      </c>
      <c r="O1775" t="s">
        <v>8296</v>
      </c>
      <c r="P1775">
        <f t="shared" si="218"/>
        <v>6</v>
      </c>
      <c r="Q1775">
        <f t="shared" si="219"/>
        <v>98.79</v>
      </c>
      <c r="R1775" s="16">
        <f t="shared" si="220"/>
        <v>41978.760393518518</v>
      </c>
      <c r="S1775" s="18">
        <f t="shared" si="221"/>
        <v>2014</v>
      </c>
      <c r="T1775" s="17" t="str">
        <f t="shared" si="222"/>
        <v>December</v>
      </c>
      <c r="U1775" s="16">
        <f t="shared" si="223"/>
        <v>42023.760393518518</v>
      </c>
      <c r="V1775" s="17">
        <f t="shared" si="224"/>
        <v>2015</v>
      </c>
      <c r="W1775" s="17" t="str">
        <f t="shared" si="225"/>
        <v>January</v>
      </c>
    </row>
    <row r="1776" spans="1:23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8295</v>
      </c>
      <c r="O1776" t="s">
        <v>8296</v>
      </c>
      <c r="P1776">
        <f t="shared" si="218"/>
        <v>46</v>
      </c>
      <c r="Q1776">
        <f t="shared" si="219"/>
        <v>88.31</v>
      </c>
      <c r="R1776" s="16">
        <f t="shared" si="220"/>
        <v>41930.218657407408</v>
      </c>
      <c r="S1776" s="18">
        <f t="shared" si="221"/>
        <v>2014</v>
      </c>
      <c r="T1776" s="17" t="str">
        <f t="shared" si="222"/>
        <v>October</v>
      </c>
      <c r="U1776" s="16">
        <f t="shared" si="223"/>
        <v>41972.624305555553</v>
      </c>
      <c r="V1776" s="17">
        <f t="shared" si="224"/>
        <v>2014</v>
      </c>
      <c r="W1776" s="17" t="str">
        <f t="shared" si="225"/>
        <v>November</v>
      </c>
    </row>
    <row r="1777" spans="1:23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8295</v>
      </c>
      <c r="O1777" t="s">
        <v>8296</v>
      </c>
      <c r="P1777">
        <f t="shared" si="218"/>
        <v>65</v>
      </c>
      <c r="Q1777">
        <f t="shared" si="219"/>
        <v>170.63</v>
      </c>
      <c r="R1777" s="16">
        <f t="shared" si="220"/>
        <v>41891.976388888892</v>
      </c>
      <c r="S1777" s="18">
        <f t="shared" si="221"/>
        <v>2014</v>
      </c>
      <c r="T1777" s="17" t="str">
        <f t="shared" si="222"/>
        <v>September</v>
      </c>
      <c r="U1777" s="16">
        <f t="shared" si="223"/>
        <v>41936.976388888892</v>
      </c>
      <c r="V1777" s="17">
        <f t="shared" si="224"/>
        <v>2014</v>
      </c>
      <c r="W1777" s="17" t="str">
        <f t="shared" si="225"/>
        <v>October</v>
      </c>
    </row>
    <row r="1778" spans="1:23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8295</v>
      </c>
      <c r="O1778" t="s">
        <v>8296</v>
      </c>
      <c r="P1778">
        <f t="shared" si="218"/>
        <v>7</v>
      </c>
      <c r="Q1778">
        <f t="shared" si="219"/>
        <v>83.75</v>
      </c>
      <c r="R1778" s="16">
        <f t="shared" si="220"/>
        <v>41905.95684027778</v>
      </c>
      <c r="S1778" s="18">
        <f t="shared" si="221"/>
        <v>2014</v>
      </c>
      <c r="T1778" s="17" t="str">
        <f t="shared" si="222"/>
        <v>September</v>
      </c>
      <c r="U1778" s="16">
        <f t="shared" si="223"/>
        <v>41941.95684027778</v>
      </c>
      <c r="V1778" s="17">
        <f t="shared" si="224"/>
        <v>2014</v>
      </c>
      <c r="W1778" s="17" t="str">
        <f t="shared" si="225"/>
        <v>October</v>
      </c>
    </row>
    <row r="1779" spans="1:23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8295</v>
      </c>
      <c r="O1779" t="s">
        <v>8296</v>
      </c>
      <c r="P1779">
        <f t="shared" si="218"/>
        <v>14</v>
      </c>
      <c r="Q1779">
        <f t="shared" si="219"/>
        <v>65.099999999999994</v>
      </c>
      <c r="R1779" s="16">
        <f t="shared" si="220"/>
        <v>42025.357094907406</v>
      </c>
      <c r="S1779" s="18">
        <f t="shared" si="221"/>
        <v>2015</v>
      </c>
      <c r="T1779" s="17" t="str">
        <f t="shared" si="222"/>
        <v>January</v>
      </c>
      <c r="U1779" s="16">
        <f t="shared" si="223"/>
        <v>42055.357094907406</v>
      </c>
      <c r="V1779" s="17">
        <f t="shared" si="224"/>
        <v>2015</v>
      </c>
      <c r="W1779" s="17" t="str">
        <f t="shared" si="225"/>
        <v>February</v>
      </c>
    </row>
    <row r="1780" spans="1:23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8295</v>
      </c>
      <c r="O1780" t="s">
        <v>8296</v>
      </c>
      <c r="P1780">
        <f t="shared" si="218"/>
        <v>2</v>
      </c>
      <c r="Q1780">
        <f t="shared" si="219"/>
        <v>66.33</v>
      </c>
      <c r="R1780" s="16">
        <f t="shared" si="220"/>
        <v>42045.86336805555</v>
      </c>
      <c r="S1780" s="18">
        <f t="shared" si="221"/>
        <v>2015</v>
      </c>
      <c r="T1780" s="17" t="str">
        <f t="shared" si="222"/>
        <v>February</v>
      </c>
      <c r="U1780" s="16">
        <f t="shared" si="223"/>
        <v>42090.821701388893</v>
      </c>
      <c r="V1780" s="17">
        <f t="shared" si="224"/>
        <v>2015</v>
      </c>
      <c r="W1780" s="17" t="str">
        <f t="shared" si="225"/>
        <v>March</v>
      </c>
    </row>
    <row r="1781" spans="1:23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8295</v>
      </c>
      <c r="O1781" t="s">
        <v>8296</v>
      </c>
      <c r="P1781">
        <f t="shared" si="218"/>
        <v>36</v>
      </c>
      <c r="Q1781">
        <f t="shared" si="219"/>
        <v>104.89</v>
      </c>
      <c r="R1781" s="16">
        <f t="shared" si="220"/>
        <v>42585.691898148143</v>
      </c>
      <c r="S1781" s="18">
        <f t="shared" si="221"/>
        <v>2016</v>
      </c>
      <c r="T1781" s="17" t="str">
        <f t="shared" si="222"/>
        <v>August</v>
      </c>
      <c r="U1781" s="16">
        <f t="shared" si="223"/>
        <v>42615.691898148143</v>
      </c>
      <c r="V1781" s="17">
        <f t="shared" si="224"/>
        <v>2016</v>
      </c>
      <c r="W1781" s="17" t="str">
        <f t="shared" si="225"/>
        <v>September</v>
      </c>
    </row>
    <row r="1782" spans="1:23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8295</v>
      </c>
      <c r="O1782" t="s">
        <v>8296</v>
      </c>
      <c r="P1782">
        <f t="shared" si="218"/>
        <v>40</v>
      </c>
      <c r="Q1782">
        <f t="shared" si="219"/>
        <v>78.44</v>
      </c>
      <c r="R1782" s="16">
        <f t="shared" si="220"/>
        <v>42493.600810185191</v>
      </c>
      <c r="S1782" s="18">
        <f t="shared" si="221"/>
        <v>2016</v>
      </c>
      <c r="T1782" s="17" t="str">
        <f t="shared" si="222"/>
        <v>May</v>
      </c>
      <c r="U1782" s="16">
        <f t="shared" si="223"/>
        <v>42553.600810185191</v>
      </c>
      <c r="V1782" s="17">
        <f t="shared" si="224"/>
        <v>2016</v>
      </c>
      <c r="W1782" s="17" t="str">
        <f t="shared" si="225"/>
        <v>July</v>
      </c>
    </row>
    <row r="1783" spans="1:23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8295</v>
      </c>
      <c r="O1783" t="s">
        <v>8296</v>
      </c>
      <c r="P1783">
        <f t="shared" si="218"/>
        <v>26</v>
      </c>
      <c r="Q1783">
        <f t="shared" si="219"/>
        <v>59.04</v>
      </c>
      <c r="R1783" s="16">
        <f t="shared" si="220"/>
        <v>42597.617418981477</v>
      </c>
      <c r="S1783" s="18">
        <f t="shared" si="221"/>
        <v>2016</v>
      </c>
      <c r="T1783" s="17" t="str">
        <f t="shared" si="222"/>
        <v>August</v>
      </c>
      <c r="U1783" s="16">
        <f t="shared" si="223"/>
        <v>42628.617418981477</v>
      </c>
      <c r="V1783" s="17">
        <f t="shared" si="224"/>
        <v>2016</v>
      </c>
      <c r="W1783" s="17" t="str">
        <f t="shared" si="225"/>
        <v>September</v>
      </c>
    </row>
    <row r="1784" spans="1:23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8295</v>
      </c>
      <c r="O1784" t="s">
        <v>8296</v>
      </c>
      <c r="P1784">
        <f t="shared" si="218"/>
        <v>15</v>
      </c>
      <c r="Q1784">
        <f t="shared" si="219"/>
        <v>71.34</v>
      </c>
      <c r="R1784" s="16">
        <f t="shared" si="220"/>
        <v>42388.575104166666</v>
      </c>
      <c r="S1784" s="18">
        <f t="shared" si="221"/>
        <v>2016</v>
      </c>
      <c r="T1784" s="17" t="str">
        <f t="shared" si="222"/>
        <v>January</v>
      </c>
      <c r="U1784" s="16">
        <f t="shared" si="223"/>
        <v>42421.575104166666</v>
      </c>
      <c r="V1784" s="17">
        <f t="shared" si="224"/>
        <v>2016</v>
      </c>
      <c r="W1784" s="17" t="str">
        <f t="shared" si="225"/>
        <v>February</v>
      </c>
    </row>
    <row r="1785" spans="1:23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8295</v>
      </c>
      <c r="O1785" t="s">
        <v>8296</v>
      </c>
      <c r="P1785">
        <f t="shared" si="218"/>
        <v>24</v>
      </c>
      <c r="Q1785">
        <f t="shared" si="219"/>
        <v>51.23</v>
      </c>
      <c r="R1785" s="16">
        <f t="shared" si="220"/>
        <v>42115.949976851851</v>
      </c>
      <c r="S1785" s="18">
        <f t="shared" si="221"/>
        <v>2015</v>
      </c>
      <c r="T1785" s="17" t="str">
        <f t="shared" si="222"/>
        <v>April</v>
      </c>
      <c r="U1785" s="16">
        <f t="shared" si="223"/>
        <v>42145.949976851851</v>
      </c>
      <c r="V1785" s="17">
        <f t="shared" si="224"/>
        <v>2015</v>
      </c>
      <c r="W1785" s="17" t="str">
        <f t="shared" si="225"/>
        <v>May</v>
      </c>
    </row>
    <row r="1786" spans="1:23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8295</v>
      </c>
      <c r="O1786" t="s">
        <v>8296</v>
      </c>
      <c r="P1786">
        <f t="shared" si="218"/>
        <v>40</v>
      </c>
      <c r="Q1786">
        <f t="shared" si="219"/>
        <v>60.24</v>
      </c>
      <c r="R1786" s="16">
        <f t="shared" si="220"/>
        <v>42003.655555555553</v>
      </c>
      <c r="S1786" s="18">
        <f t="shared" si="221"/>
        <v>2014</v>
      </c>
      <c r="T1786" s="17" t="str">
        <f t="shared" si="222"/>
        <v>December</v>
      </c>
      <c r="U1786" s="16">
        <f t="shared" si="223"/>
        <v>42035.142361111109</v>
      </c>
      <c r="V1786" s="17">
        <f t="shared" si="224"/>
        <v>2015</v>
      </c>
      <c r="W1786" s="17" t="str">
        <f t="shared" si="225"/>
        <v>January</v>
      </c>
    </row>
    <row r="1787" spans="1:23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8295</v>
      </c>
      <c r="O1787" t="s">
        <v>8296</v>
      </c>
      <c r="P1787">
        <f t="shared" si="218"/>
        <v>20</v>
      </c>
      <c r="Q1787">
        <f t="shared" si="219"/>
        <v>44.94</v>
      </c>
      <c r="R1787" s="16">
        <f t="shared" si="220"/>
        <v>41897.134895833333</v>
      </c>
      <c r="S1787" s="18">
        <f t="shared" si="221"/>
        <v>2014</v>
      </c>
      <c r="T1787" s="17" t="str">
        <f t="shared" si="222"/>
        <v>September</v>
      </c>
      <c r="U1787" s="16">
        <f t="shared" si="223"/>
        <v>41928</v>
      </c>
      <c r="V1787" s="17">
        <f t="shared" si="224"/>
        <v>2014</v>
      </c>
      <c r="W1787" s="17" t="str">
        <f t="shared" si="225"/>
        <v>October</v>
      </c>
    </row>
    <row r="1788" spans="1:23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8295</v>
      </c>
      <c r="O1788" t="s">
        <v>8296</v>
      </c>
      <c r="P1788">
        <f t="shared" si="218"/>
        <v>48</v>
      </c>
      <c r="Q1788">
        <f t="shared" si="219"/>
        <v>31.21</v>
      </c>
      <c r="R1788" s="16">
        <f t="shared" si="220"/>
        <v>41958.550659722227</v>
      </c>
      <c r="S1788" s="18">
        <f t="shared" si="221"/>
        <v>2014</v>
      </c>
      <c r="T1788" s="17" t="str">
        <f t="shared" si="222"/>
        <v>November</v>
      </c>
      <c r="U1788" s="16">
        <f t="shared" si="223"/>
        <v>41988.550659722227</v>
      </c>
      <c r="V1788" s="17">
        <f t="shared" si="224"/>
        <v>2014</v>
      </c>
      <c r="W1788" s="17" t="str">
        <f t="shared" si="225"/>
        <v>December</v>
      </c>
    </row>
    <row r="1789" spans="1:23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8295</v>
      </c>
      <c r="O1789" t="s">
        <v>8296</v>
      </c>
      <c r="P1789">
        <f t="shared" si="218"/>
        <v>15</v>
      </c>
      <c r="Q1789">
        <f t="shared" si="219"/>
        <v>63.88</v>
      </c>
      <c r="R1789" s="16">
        <f t="shared" si="220"/>
        <v>42068.65552083333</v>
      </c>
      <c r="S1789" s="18">
        <f t="shared" si="221"/>
        <v>2015</v>
      </c>
      <c r="T1789" s="17" t="str">
        <f t="shared" si="222"/>
        <v>March</v>
      </c>
      <c r="U1789" s="16">
        <f t="shared" si="223"/>
        <v>42098.613854166666</v>
      </c>
      <c r="V1789" s="17">
        <f t="shared" si="224"/>
        <v>2015</v>
      </c>
      <c r="W1789" s="17" t="str">
        <f t="shared" si="225"/>
        <v>April</v>
      </c>
    </row>
    <row r="1790" spans="1:23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8295</v>
      </c>
      <c r="O1790" t="s">
        <v>8296</v>
      </c>
      <c r="P1790">
        <f t="shared" si="218"/>
        <v>1</v>
      </c>
      <c r="Q1790">
        <f t="shared" si="219"/>
        <v>19</v>
      </c>
      <c r="R1790" s="16">
        <f t="shared" si="220"/>
        <v>41913.94840277778</v>
      </c>
      <c r="S1790" s="18">
        <f t="shared" si="221"/>
        <v>2014</v>
      </c>
      <c r="T1790" s="17" t="str">
        <f t="shared" si="222"/>
        <v>October</v>
      </c>
      <c r="U1790" s="16">
        <f t="shared" si="223"/>
        <v>41943.94840277778</v>
      </c>
      <c r="V1790" s="17">
        <f t="shared" si="224"/>
        <v>2014</v>
      </c>
      <c r="W1790" s="17" t="str">
        <f t="shared" si="225"/>
        <v>October</v>
      </c>
    </row>
    <row r="1791" spans="1:23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8295</v>
      </c>
      <c r="O1791" t="s">
        <v>8296</v>
      </c>
      <c r="P1791">
        <f t="shared" si="218"/>
        <v>1</v>
      </c>
      <c r="Q1791">
        <f t="shared" si="219"/>
        <v>10</v>
      </c>
      <c r="R1791" s="16">
        <f t="shared" si="220"/>
        <v>41956.250034722223</v>
      </c>
      <c r="S1791" s="18">
        <f t="shared" si="221"/>
        <v>2014</v>
      </c>
      <c r="T1791" s="17" t="str">
        <f t="shared" si="222"/>
        <v>November</v>
      </c>
      <c r="U1791" s="16">
        <f t="shared" si="223"/>
        <v>42016.250034722223</v>
      </c>
      <c r="V1791" s="17">
        <f t="shared" si="224"/>
        <v>2015</v>
      </c>
      <c r="W1791" s="17" t="str">
        <f t="shared" si="225"/>
        <v>January</v>
      </c>
    </row>
    <row r="1792" spans="1:23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8295</v>
      </c>
      <c r="O1792" t="s">
        <v>8296</v>
      </c>
      <c r="P1792">
        <f t="shared" si="218"/>
        <v>5</v>
      </c>
      <c r="Q1792">
        <f t="shared" si="219"/>
        <v>109.07</v>
      </c>
      <c r="R1792" s="16">
        <f t="shared" si="220"/>
        <v>42010.674513888895</v>
      </c>
      <c r="S1792" s="18">
        <f t="shared" si="221"/>
        <v>2015</v>
      </c>
      <c r="T1792" s="17" t="str">
        <f t="shared" si="222"/>
        <v>January</v>
      </c>
      <c r="U1792" s="16">
        <f t="shared" si="223"/>
        <v>42040.674513888895</v>
      </c>
      <c r="V1792" s="17">
        <f t="shared" si="224"/>
        <v>2015</v>
      </c>
      <c r="W1792" s="17" t="str">
        <f t="shared" si="225"/>
        <v>February</v>
      </c>
    </row>
    <row r="1793" spans="1:23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8295</v>
      </c>
      <c r="O1793" t="s">
        <v>8296</v>
      </c>
      <c r="P1793">
        <f t="shared" si="218"/>
        <v>4</v>
      </c>
      <c r="Q1793">
        <f t="shared" si="219"/>
        <v>26.75</v>
      </c>
      <c r="R1793" s="16">
        <f t="shared" si="220"/>
        <v>41973.740335648152</v>
      </c>
      <c r="S1793" s="18">
        <f t="shared" si="221"/>
        <v>2014</v>
      </c>
      <c r="T1793" s="17" t="str">
        <f t="shared" si="222"/>
        <v>November</v>
      </c>
      <c r="U1793" s="16">
        <f t="shared" si="223"/>
        <v>42033.740335648152</v>
      </c>
      <c r="V1793" s="17">
        <f t="shared" si="224"/>
        <v>2015</v>
      </c>
      <c r="W1793" s="17" t="str">
        <f t="shared" si="225"/>
        <v>January</v>
      </c>
    </row>
    <row r="1794" spans="1:23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8295</v>
      </c>
      <c r="O1794" t="s">
        <v>8296</v>
      </c>
      <c r="P1794">
        <f t="shared" si="218"/>
        <v>61</v>
      </c>
      <c r="Q1794">
        <f t="shared" si="219"/>
        <v>109.94</v>
      </c>
      <c r="R1794" s="16">
        <f t="shared" si="220"/>
        <v>42189.031041666662</v>
      </c>
      <c r="S1794" s="18">
        <f t="shared" si="221"/>
        <v>2015</v>
      </c>
      <c r="T1794" s="17" t="str">
        <f t="shared" si="222"/>
        <v>July</v>
      </c>
      <c r="U1794" s="16">
        <f t="shared" si="223"/>
        <v>42226.290972222225</v>
      </c>
      <c r="V1794" s="17">
        <f t="shared" si="224"/>
        <v>2015</v>
      </c>
      <c r="W1794" s="17" t="str">
        <f t="shared" si="225"/>
        <v>August</v>
      </c>
    </row>
    <row r="1795" spans="1:23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8295</v>
      </c>
      <c r="O1795" t="s">
        <v>8296</v>
      </c>
      <c r="P1795">
        <f t="shared" ref="P1795:P1858" si="226">ROUND(E1795/D1795*100,0)</f>
        <v>1</v>
      </c>
      <c r="Q1795">
        <f t="shared" ref="Q1795:Q1858" si="227">ROUND(E1795/L1795,2)</f>
        <v>20</v>
      </c>
      <c r="R1795" s="16">
        <f t="shared" ref="R1795:R1858" si="228">(((J1795/60)/60)/24)+DATE(1970,1,1)</f>
        <v>41940.89166666667</v>
      </c>
      <c r="S1795" s="18">
        <f t="shared" ref="S1795:S1858" si="229">YEAR(R1795)</f>
        <v>2014</v>
      </c>
      <c r="T1795" s="17" t="str">
        <f t="shared" ref="T1795:T1858" si="230">TEXT(R1795,"mmmm")</f>
        <v>October</v>
      </c>
      <c r="U1795" s="16">
        <f t="shared" ref="U1795:U1858" si="231">(((I1795/60)/60)/24)+DATE(1970,1,1)</f>
        <v>41970.933333333334</v>
      </c>
      <c r="V1795" s="17">
        <f t="shared" ref="V1795:V1858" si="232">YEAR(U1795)</f>
        <v>2014</v>
      </c>
      <c r="W1795" s="17" t="str">
        <f t="shared" ref="W1795:W1858" si="233">TEXT(U1795,"mmmm")</f>
        <v>November</v>
      </c>
    </row>
    <row r="1796" spans="1:23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8295</v>
      </c>
      <c r="O1796" t="s">
        <v>8296</v>
      </c>
      <c r="P1796">
        <f t="shared" si="226"/>
        <v>11</v>
      </c>
      <c r="Q1796">
        <f t="shared" si="227"/>
        <v>55.39</v>
      </c>
      <c r="R1796" s="16">
        <f t="shared" si="228"/>
        <v>42011.551180555558</v>
      </c>
      <c r="S1796" s="18">
        <f t="shared" si="229"/>
        <v>2015</v>
      </c>
      <c r="T1796" s="17" t="str">
        <f t="shared" si="230"/>
        <v>January</v>
      </c>
      <c r="U1796" s="16">
        <f t="shared" si="231"/>
        <v>42046.551180555558</v>
      </c>
      <c r="V1796" s="17">
        <f t="shared" si="232"/>
        <v>2015</v>
      </c>
      <c r="W1796" s="17" t="str">
        <f t="shared" si="233"/>
        <v>February</v>
      </c>
    </row>
    <row r="1797" spans="1:23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8295</v>
      </c>
      <c r="O1797" t="s">
        <v>8296</v>
      </c>
      <c r="P1797">
        <f t="shared" si="226"/>
        <v>39</v>
      </c>
      <c r="Q1797">
        <f t="shared" si="227"/>
        <v>133.9</v>
      </c>
      <c r="R1797" s="16">
        <f t="shared" si="228"/>
        <v>42628.288668981477</v>
      </c>
      <c r="S1797" s="18">
        <f t="shared" si="229"/>
        <v>2016</v>
      </c>
      <c r="T1797" s="17" t="str">
        <f t="shared" si="230"/>
        <v>September</v>
      </c>
      <c r="U1797" s="16">
        <f t="shared" si="231"/>
        <v>42657.666666666672</v>
      </c>
      <c r="V1797" s="17">
        <f t="shared" si="232"/>
        <v>2016</v>
      </c>
      <c r="W1797" s="17" t="str">
        <f t="shared" si="233"/>
        <v>October</v>
      </c>
    </row>
    <row r="1798" spans="1:23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8295</v>
      </c>
      <c r="O1798" t="s">
        <v>8296</v>
      </c>
      <c r="P1798">
        <f t="shared" si="226"/>
        <v>22</v>
      </c>
      <c r="Q1798">
        <f t="shared" si="227"/>
        <v>48.72</v>
      </c>
      <c r="R1798" s="16">
        <f t="shared" si="228"/>
        <v>42515.439421296294</v>
      </c>
      <c r="S1798" s="18">
        <f t="shared" si="229"/>
        <v>2016</v>
      </c>
      <c r="T1798" s="17" t="str">
        <f t="shared" si="230"/>
        <v>May</v>
      </c>
      <c r="U1798" s="16">
        <f t="shared" si="231"/>
        <v>42575.439421296294</v>
      </c>
      <c r="V1798" s="17">
        <f t="shared" si="232"/>
        <v>2016</v>
      </c>
      <c r="W1798" s="17" t="str">
        <f t="shared" si="233"/>
        <v>July</v>
      </c>
    </row>
    <row r="1799" spans="1:23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8295</v>
      </c>
      <c r="O1799" t="s">
        <v>8296</v>
      </c>
      <c r="P1799">
        <f t="shared" si="226"/>
        <v>68</v>
      </c>
      <c r="Q1799">
        <f t="shared" si="227"/>
        <v>48.25</v>
      </c>
      <c r="R1799" s="16">
        <f t="shared" si="228"/>
        <v>42689.56931712963</v>
      </c>
      <c r="S1799" s="18">
        <f t="shared" si="229"/>
        <v>2016</v>
      </c>
      <c r="T1799" s="17" t="str">
        <f t="shared" si="230"/>
        <v>November</v>
      </c>
      <c r="U1799" s="16">
        <f t="shared" si="231"/>
        <v>42719.56931712963</v>
      </c>
      <c r="V1799" s="17">
        <f t="shared" si="232"/>
        <v>2016</v>
      </c>
      <c r="W1799" s="17" t="str">
        <f t="shared" si="233"/>
        <v>December</v>
      </c>
    </row>
    <row r="1800" spans="1:23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8295</v>
      </c>
      <c r="O1800" t="s">
        <v>8296</v>
      </c>
      <c r="P1800">
        <f t="shared" si="226"/>
        <v>14</v>
      </c>
      <c r="Q1800">
        <f t="shared" si="227"/>
        <v>58.97</v>
      </c>
      <c r="R1800" s="16">
        <f t="shared" si="228"/>
        <v>42344.32677083333</v>
      </c>
      <c r="S1800" s="18">
        <f t="shared" si="229"/>
        <v>2015</v>
      </c>
      <c r="T1800" s="17" t="str">
        <f t="shared" si="230"/>
        <v>December</v>
      </c>
      <c r="U1800" s="16">
        <f t="shared" si="231"/>
        <v>42404.32677083333</v>
      </c>
      <c r="V1800" s="17">
        <f t="shared" si="232"/>
        <v>2016</v>
      </c>
      <c r="W1800" s="17" t="str">
        <f t="shared" si="233"/>
        <v>February</v>
      </c>
    </row>
    <row r="1801" spans="1:23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8295</v>
      </c>
      <c r="O1801" t="s">
        <v>8296</v>
      </c>
      <c r="P1801">
        <f t="shared" si="226"/>
        <v>2</v>
      </c>
      <c r="Q1801">
        <f t="shared" si="227"/>
        <v>11.64</v>
      </c>
      <c r="R1801" s="16">
        <f t="shared" si="228"/>
        <v>41934.842685185184</v>
      </c>
      <c r="S1801" s="18">
        <f t="shared" si="229"/>
        <v>2014</v>
      </c>
      <c r="T1801" s="17" t="str">
        <f t="shared" si="230"/>
        <v>October</v>
      </c>
      <c r="U1801" s="16">
        <f t="shared" si="231"/>
        <v>41954.884351851855</v>
      </c>
      <c r="V1801" s="17">
        <f t="shared" si="232"/>
        <v>2014</v>
      </c>
      <c r="W1801" s="17" t="str">
        <f t="shared" si="233"/>
        <v>November</v>
      </c>
    </row>
    <row r="1802" spans="1:23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8295</v>
      </c>
      <c r="O1802" t="s">
        <v>8296</v>
      </c>
      <c r="P1802">
        <f t="shared" si="226"/>
        <v>20</v>
      </c>
      <c r="Q1802">
        <f t="shared" si="227"/>
        <v>83.72</v>
      </c>
      <c r="R1802" s="16">
        <f t="shared" si="228"/>
        <v>42623.606134259258</v>
      </c>
      <c r="S1802" s="18">
        <f t="shared" si="229"/>
        <v>2016</v>
      </c>
      <c r="T1802" s="17" t="str">
        <f t="shared" si="230"/>
        <v>September</v>
      </c>
      <c r="U1802" s="16">
        <f t="shared" si="231"/>
        <v>42653.606134259258</v>
      </c>
      <c r="V1802" s="17">
        <f t="shared" si="232"/>
        <v>2016</v>
      </c>
      <c r="W1802" s="17" t="str">
        <f t="shared" si="233"/>
        <v>October</v>
      </c>
    </row>
    <row r="1803" spans="1:23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8295</v>
      </c>
      <c r="O1803" t="s">
        <v>8296</v>
      </c>
      <c r="P1803">
        <f t="shared" si="226"/>
        <v>14</v>
      </c>
      <c r="Q1803">
        <f t="shared" si="227"/>
        <v>63.65</v>
      </c>
      <c r="R1803" s="16">
        <f t="shared" si="228"/>
        <v>42321.660509259258</v>
      </c>
      <c r="S1803" s="18">
        <f t="shared" si="229"/>
        <v>2015</v>
      </c>
      <c r="T1803" s="17" t="str">
        <f t="shared" si="230"/>
        <v>November</v>
      </c>
      <c r="U1803" s="16">
        <f t="shared" si="231"/>
        <v>42353.506944444445</v>
      </c>
      <c r="V1803" s="17">
        <f t="shared" si="232"/>
        <v>2015</v>
      </c>
      <c r="W1803" s="17" t="str">
        <f t="shared" si="233"/>
        <v>December</v>
      </c>
    </row>
    <row r="1804" spans="1:23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8295</v>
      </c>
      <c r="O1804" t="s">
        <v>8296</v>
      </c>
      <c r="P1804">
        <f t="shared" si="226"/>
        <v>48</v>
      </c>
      <c r="Q1804">
        <f t="shared" si="227"/>
        <v>94.28</v>
      </c>
      <c r="R1804" s="16">
        <f t="shared" si="228"/>
        <v>42159.47256944445</v>
      </c>
      <c r="S1804" s="18">
        <f t="shared" si="229"/>
        <v>2015</v>
      </c>
      <c r="T1804" s="17" t="str">
        <f t="shared" si="230"/>
        <v>June</v>
      </c>
      <c r="U1804" s="16">
        <f t="shared" si="231"/>
        <v>42182.915972222225</v>
      </c>
      <c r="V1804" s="17">
        <f t="shared" si="232"/>
        <v>2015</v>
      </c>
      <c r="W1804" s="17" t="str">
        <f t="shared" si="233"/>
        <v>June</v>
      </c>
    </row>
    <row r="1805" spans="1:23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8295</v>
      </c>
      <c r="O1805" t="s">
        <v>8296</v>
      </c>
      <c r="P1805">
        <f t="shared" si="226"/>
        <v>31</v>
      </c>
      <c r="Q1805">
        <f t="shared" si="227"/>
        <v>71.87</v>
      </c>
      <c r="R1805" s="16">
        <f t="shared" si="228"/>
        <v>42018.071550925932</v>
      </c>
      <c r="S1805" s="18">
        <f t="shared" si="229"/>
        <v>2015</v>
      </c>
      <c r="T1805" s="17" t="str">
        <f t="shared" si="230"/>
        <v>January</v>
      </c>
      <c r="U1805" s="16">
        <f t="shared" si="231"/>
        <v>42049.071550925932</v>
      </c>
      <c r="V1805" s="17">
        <f t="shared" si="232"/>
        <v>2015</v>
      </c>
      <c r="W1805" s="17" t="str">
        <f t="shared" si="233"/>
        <v>February</v>
      </c>
    </row>
    <row r="1806" spans="1:23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8295</v>
      </c>
      <c r="O1806" t="s">
        <v>8296</v>
      </c>
      <c r="P1806">
        <f t="shared" si="226"/>
        <v>35</v>
      </c>
      <c r="Q1806">
        <f t="shared" si="227"/>
        <v>104.85</v>
      </c>
      <c r="R1806" s="16">
        <f t="shared" si="228"/>
        <v>42282.678287037037</v>
      </c>
      <c r="S1806" s="18">
        <f t="shared" si="229"/>
        <v>2015</v>
      </c>
      <c r="T1806" s="17" t="str">
        <f t="shared" si="230"/>
        <v>October</v>
      </c>
      <c r="U1806" s="16">
        <f t="shared" si="231"/>
        <v>42322.719953703709</v>
      </c>
      <c r="V1806" s="17">
        <f t="shared" si="232"/>
        <v>2015</v>
      </c>
      <c r="W1806" s="17" t="str">
        <f t="shared" si="233"/>
        <v>November</v>
      </c>
    </row>
    <row r="1807" spans="1:23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8295</v>
      </c>
      <c r="O1807" t="s">
        <v>8296</v>
      </c>
      <c r="P1807">
        <f t="shared" si="226"/>
        <v>36</v>
      </c>
      <c r="Q1807">
        <f t="shared" si="227"/>
        <v>67.14</v>
      </c>
      <c r="R1807" s="16">
        <f t="shared" si="228"/>
        <v>42247.803912037038</v>
      </c>
      <c r="S1807" s="18">
        <f t="shared" si="229"/>
        <v>2015</v>
      </c>
      <c r="T1807" s="17" t="str">
        <f t="shared" si="230"/>
        <v>August</v>
      </c>
      <c r="U1807" s="16">
        <f t="shared" si="231"/>
        <v>42279.75</v>
      </c>
      <c r="V1807" s="17">
        <f t="shared" si="232"/>
        <v>2015</v>
      </c>
      <c r="W1807" s="17" t="str">
        <f t="shared" si="233"/>
        <v>October</v>
      </c>
    </row>
    <row r="1808" spans="1:23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8295</v>
      </c>
      <c r="O1808" t="s">
        <v>8296</v>
      </c>
      <c r="P1808">
        <f t="shared" si="226"/>
        <v>3</v>
      </c>
      <c r="Q1808">
        <f t="shared" si="227"/>
        <v>73.88</v>
      </c>
      <c r="R1808" s="16">
        <f t="shared" si="228"/>
        <v>41877.638298611113</v>
      </c>
      <c r="S1808" s="18">
        <f t="shared" si="229"/>
        <v>2014</v>
      </c>
      <c r="T1808" s="17" t="str">
        <f t="shared" si="230"/>
        <v>August</v>
      </c>
      <c r="U1808" s="16">
        <f t="shared" si="231"/>
        <v>41912.638298611113</v>
      </c>
      <c r="V1808" s="17">
        <f t="shared" si="232"/>
        <v>2014</v>
      </c>
      <c r="W1808" s="17" t="str">
        <f t="shared" si="233"/>
        <v>September</v>
      </c>
    </row>
    <row r="1809" spans="1:23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8295</v>
      </c>
      <c r="O1809" t="s">
        <v>8296</v>
      </c>
      <c r="P1809">
        <f t="shared" si="226"/>
        <v>11</v>
      </c>
      <c r="Q1809">
        <f t="shared" si="227"/>
        <v>69.13</v>
      </c>
      <c r="R1809" s="16">
        <f t="shared" si="228"/>
        <v>41880.068437499998</v>
      </c>
      <c r="S1809" s="18">
        <f t="shared" si="229"/>
        <v>2014</v>
      </c>
      <c r="T1809" s="17" t="str">
        <f t="shared" si="230"/>
        <v>August</v>
      </c>
      <c r="U1809" s="16">
        <f t="shared" si="231"/>
        <v>41910.068437499998</v>
      </c>
      <c r="V1809" s="17">
        <f t="shared" si="232"/>
        <v>2014</v>
      </c>
      <c r="W1809" s="17" t="str">
        <f t="shared" si="233"/>
        <v>September</v>
      </c>
    </row>
    <row r="1810" spans="1:23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8295</v>
      </c>
      <c r="O1810" t="s">
        <v>8296</v>
      </c>
      <c r="P1810">
        <f t="shared" si="226"/>
        <v>41</v>
      </c>
      <c r="Q1810">
        <f t="shared" si="227"/>
        <v>120.77</v>
      </c>
      <c r="R1810" s="16">
        <f t="shared" si="228"/>
        <v>42742.680902777778</v>
      </c>
      <c r="S1810" s="18">
        <f t="shared" si="229"/>
        <v>2017</v>
      </c>
      <c r="T1810" s="17" t="str">
        <f t="shared" si="230"/>
        <v>January</v>
      </c>
      <c r="U1810" s="16">
        <f t="shared" si="231"/>
        <v>42777.680902777778</v>
      </c>
      <c r="V1810" s="17">
        <f t="shared" si="232"/>
        <v>2017</v>
      </c>
      <c r="W1810" s="17" t="str">
        <f t="shared" si="233"/>
        <v>February</v>
      </c>
    </row>
    <row r="1811" spans="1:23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8295</v>
      </c>
      <c r="O1811" t="s">
        <v>8296</v>
      </c>
      <c r="P1811">
        <f t="shared" si="226"/>
        <v>11</v>
      </c>
      <c r="Q1811">
        <f t="shared" si="227"/>
        <v>42.22</v>
      </c>
      <c r="R1811" s="16">
        <f t="shared" si="228"/>
        <v>42029.907858796301</v>
      </c>
      <c r="S1811" s="18">
        <f t="shared" si="229"/>
        <v>2015</v>
      </c>
      <c r="T1811" s="17" t="str">
        <f t="shared" si="230"/>
        <v>January</v>
      </c>
      <c r="U1811" s="16">
        <f t="shared" si="231"/>
        <v>42064.907858796301</v>
      </c>
      <c r="V1811" s="17">
        <f t="shared" si="232"/>
        <v>2015</v>
      </c>
      <c r="W1811" s="17" t="str">
        <f t="shared" si="233"/>
        <v>March</v>
      </c>
    </row>
    <row r="1812" spans="1:23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8295</v>
      </c>
      <c r="O1812" t="s">
        <v>8296</v>
      </c>
      <c r="P1812">
        <f t="shared" si="226"/>
        <v>3</v>
      </c>
      <c r="Q1812">
        <f t="shared" si="227"/>
        <v>7.5</v>
      </c>
      <c r="R1812" s="16">
        <f t="shared" si="228"/>
        <v>41860.91002314815</v>
      </c>
      <c r="S1812" s="18">
        <f t="shared" si="229"/>
        <v>2014</v>
      </c>
      <c r="T1812" s="17" t="str">
        <f t="shared" si="230"/>
        <v>August</v>
      </c>
      <c r="U1812" s="16">
        <f t="shared" si="231"/>
        <v>41872.91002314815</v>
      </c>
      <c r="V1812" s="17">
        <f t="shared" si="232"/>
        <v>2014</v>
      </c>
      <c r="W1812" s="17" t="str">
        <f t="shared" si="233"/>
        <v>August</v>
      </c>
    </row>
    <row r="1813" spans="1:23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8295</v>
      </c>
      <c r="O1813" t="s">
        <v>8296</v>
      </c>
      <c r="P1813">
        <f t="shared" si="226"/>
        <v>0</v>
      </c>
      <c r="Q1813">
        <f t="shared" si="227"/>
        <v>1.54</v>
      </c>
      <c r="R1813" s="16">
        <f t="shared" si="228"/>
        <v>41876.433680555558</v>
      </c>
      <c r="S1813" s="18">
        <f t="shared" si="229"/>
        <v>2014</v>
      </c>
      <c r="T1813" s="17" t="str">
        <f t="shared" si="230"/>
        <v>August</v>
      </c>
      <c r="U1813" s="16">
        <f t="shared" si="231"/>
        <v>41936.166666666664</v>
      </c>
      <c r="V1813" s="17">
        <f t="shared" si="232"/>
        <v>2014</v>
      </c>
      <c r="W1813" s="17" t="str">
        <f t="shared" si="233"/>
        <v>October</v>
      </c>
    </row>
    <row r="1814" spans="1:23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8295</v>
      </c>
      <c r="O1814" t="s">
        <v>8296</v>
      </c>
      <c r="P1814">
        <f t="shared" si="226"/>
        <v>13</v>
      </c>
      <c r="Q1814">
        <f t="shared" si="227"/>
        <v>37.61</v>
      </c>
      <c r="R1814" s="16">
        <f t="shared" si="228"/>
        <v>42524.318703703699</v>
      </c>
      <c r="S1814" s="18">
        <f t="shared" si="229"/>
        <v>2016</v>
      </c>
      <c r="T1814" s="17" t="str">
        <f t="shared" si="230"/>
        <v>June</v>
      </c>
      <c r="U1814" s="16">
        <f t="shared" si="231"/>
        <v>42554.318703703699</v>
      </c>
      <c r="V1814" s="17">
        <f t="shared" si="232"/>
        <v>2016</v>
      </c>
      <c r="W1814" s="17" t="str">
        <f t="shared" si="233"/>
        <v>July</v>
      </c>
    </row>
    <row r="1815" spans="1:23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8295</v>
      </c>
      <c r="O1815" t="s">
        <v>8296</v>
      </c>
      <c r="P1815">
        <f t="shared" si="226"/>
        <v>0</v>
      </c>
      <c r="Q1815" t="e">
        <f t="shared" si="227"/>
        <v>#DIV/0!</v>
      </c>
      <c r="R1815" s="16">
        <f t="shared" si="228"/>
        <v>41829.889027777775</v>
      </c>
      <c r="S1815" s="18">
        <f t="shared" si="229"/>
        <v>2014</v>
      </c>
      <c r="T1815" s="17" t="str">
        <f t="shared" si="230"/>
        <v>July</v>
      </c>
      <c r="U1815" s="16">
        <f t="shared" si="231"/>
        <v>41859.889027777775</v>
      </c>
      <c r="V1815" s="17">
        <f t="shared" si="232"/>
        <v>2014</v>
      </c>
      <c r="W1815" s="17" t="str">
        <f t="shared" si="233"/>
        <v>August</v>
      </c>
    </row>
    <row r="1816" spans="1:23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8295</v>
      </c>
      <c r="O1816" t="s">
        <v>8296</v>
      </c>
      <c r="P1816">
        <f t="shared" si="226"/>
        <v>49</v>
      </c>
      <c r="Q1816">
        <f t="shared" si="227"/>
        <v>42.16</v>
      </c>
      <c r="R1816" s="16">
        <f t="shared" si="228"/>
        <v>42033.314074074078</v>
      </c>
      <c r="S1816" s="18">
        <f t="shared" si="229"/>
        <v>2015</v>
      </c>
      <c r="T1816" s="17" t="str">
        <f t="shared" si="230"/>
        <v>January</v>
      </c>
      <c r="U1816" s="16">
        <f t="shared" si="231"/>
        <v>42063.314074074078</v>
      </c>
      <c r="V1816" s="17">
        <f t="shared" si="232"/>
        <v>2015</v>
      </c>
      <c r="W1816" s="17" t="str">
        <f t="shared" si="233"/>
        <v>February</v>
      </c>
    </row>
    <row r="1817" spans="1:23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8295</v>
      </c>
      <c r="O1817" t="s">
        <v>8296</v>
      </c>
      <c r="P1817">
        <f t="shared" si="226"/>
        <v>0</v>
      </c>
      <c r="Q1817" t="e">
        <f t="shared" si="227"/>
        <v>#DIV/0!</v>
      </c>
      <c r="R1817" s="16">
        <f t="shared" si="228"/>
        <v>42172.906678240746</v>
      </c>
      <c r="S1817" s="18">
        <f t="shared" si="229"/>
        <v>2015</v>
      </c>
      <c r="T1817" s="17" t="str">
        <f t="shared" si="230"/>
        <v>June</v>
      </c>
      <c r="U1817" s="16">
        <f t="shared" si="231"/>
        <v>42186.906678240746</v>
      </c>
      <c r="V1817" s="17">
        <f t="shared" si="232"/>
        <v>2015</v>
      </c>
      <c r="W1817" s="17" t="str">
        <f t="shared" si="233"/>
        <v>July</v>
      </c>
    </row>
    <row r="1818" spans="1:23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8295</v>
      </c>
      <c r="O1818" t="s">
        <v>8296</v>
      </c>
      <c r="P1818">
        <f t="shared" si="226"/>
        <v>2</v>
      </c>
      <c r="Q1818">
        <f t="shared" si="227"/>
        <v>84.83</v>
      </c>
      <c r="R1818" s="16">
        <f t="shared" si="228"/>
        <v>42548.876192129625</v>
      </c>
      <c r="S1818" s="18">
        <f t="shared" si="229"/>
        <v>2016</v>
      </c>
      <c r="T1818" s="17" t="str">
        <f t="shared" si="230"/>
        <v>June</v>
      </c>
      <c r="U1818" s="16">
        <f t="shared" si="231"/>
        <v>42576.791666666672</v>
      </c>
      <c r="V1818" s="17">
        <f t="shared" si="232"/>
        <v>2016</v>
      </c>
      <c r="W1818" s="17" t="str">
        <f t="shared" si="233"/>
        <v>July</v>
      </c>
    </row>
    <row r="1819" spans="1:23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8295</v>
      </c>
      <c r="O1819" t="s">
        <v>8296</v>
      </c>
      <c r="P1819">
        <f t="shared" si="226"/>
        <v>52</v>
      </c>
      <c r="Q1819">
        <f t="shared" si="227"/>
        <v>94.19</v>
      </c>
      <c r="R1819" s="16">
        <f t="shared" si="228"/>
        <v>42705.662118055552</v>
      </c>
      <c r="S1819" s="18">
        <f t="shared" si="229"/>
        <v>2016</v>
      </c>
      <c r="T1819" s="17" t="str">
        <f t="shared" si="230"/>
        <v>December</v>
      </c>
      <c r="U1819" s="16">
        <f t="shared" si="231"/>
        <v>42765.290972222225</v>
      </c>
      <c r="V1819" s="17">
        <f t="shared" si="232"/>
        <v>2017</v>
      </c>
      <c r="W1819" s="17" t="str">
        <f t="shared" si="233"/>
        <v>January</v>
      </c>
    </row>
    <row r="1820" spans="1:23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8295</v>
      </c>
      <c r="O1820" t="s">
        <v>8296</v>
      </c>
      <c r="P1820">
        <f t="shared" si="226"/>
        <v>0</v>
      </c>
      <c r="Q1820" t="e">
        <f t="shared" si="227"/>
        <v>#DIV/0!</v>
      </c>
      <c r="R1820" s="16">
        <f t="shared" si="228"/>
        <v>42067.234375</v>
      </c>
      <c r="S1820" s="18">
        <f t="shared" si="229"/>
        <v>2015</v>
      </c>
      <c r="T1820" s="17" t="str">
        <f t="shared" si="230"/>
        <v>March</v>
      </c>
      <c r="U1820" s="16">
        <f t="shared" si="231"/>
        <v>42097.192708333328</v>
      </c>
      <c r="V1820" s="17">
        <f t="shared" si="232"/>
        <v>2015</v>
      </c>
      <c r="W1820" s="17" t="str">
        <f t="shared" si="233"/>
        <v>April</v>
      </c>
    </row>
    <row r="1821" spans="1:23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8295</v>
      </c>
      <c r="O1821" t="s">
        <v>8296</v>
      </c>
      <c r="P1821">
        <f t="shared" si="226"/>
        <v>2</v>
      </c>
      <c r="Q1821">
        <f t="shared" si="227"/>
        <v>6.25</v>
      </c>
      <c r="R1821" s="16">
        <f t="shared" si="228"/>
        <v>41820.752268518518</v>
      </c>
      <c r="S1821" s="18">
        <f t="shared" si="229"/>
        <v>2014</v>
      </c>
      <c r="T1821" s="17" t="str">
        <f t="shared" si="230"/>
        <v>June</v>
      </c>
      <c r="U1821" s="16">
        <f t="shared" si="231"/>
        <v>41850.752268518518</v>
      </c>
      <c r="V1821" s="17">
        <f t="shared" si="232"/>
        <v>2014</v>
      </c>
      <c r="W1821" s="17" t="str">
        <f t="shared" si="233"/>
        <v>July</v>
      </c>
    </row>
    <row r="1822" spans="1:23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8295</v>
      </c>
      <c r="O1822" t="s">
        <v>8296</v>
      </c>
      <c r="P1822">
        <f t="shared" si="226"/>
        <v>7</v>
      </c>
      <c r="Q1822">
        <f t="shared" si="227"/>
        <v>213.38</v>
      </c>
      <c r="R1822" s="16">
        <f t="shared" si="228"/>
        <v>42065.084375000006</v>
      </c>
      <c r="S1822" s="18">
        <f t="shared" si="229"/>
        <v>2015</v>
      </c>
      <c r="T1822" s="17" t="str">
        <f t="shared" si="230"/>
        <v>March</v>
      </c>
      <c r="U1822" s="16">
        <f t="shared" si="231"/>
        <v>42095.042708333334</v>
      </c>
      <c r="V1822" s="17">
        <f t="shared" si="232"/>
        <v>2015</v>
      </c>
      <c r="W1822" s="17" t="str">
        <f t="shared" si="233"/>
        <v>April</v>
      </c>
    </row>
    <row r="1823" spans="1:23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8282</v>
      </c>
      <c r="O1823" t="s">
        <v>8283</v>
      </c>
      <c r="P1823">
        <f t="shared" si="226"/>
        <v>135</v>
      </c>
      <c r="Q1823">
        <f t="shared" si="227"/>
        <v>59.16</v>
      </c>
      <c r="R1823" s="16">
        <f t="shared" si="228"/>
        <v>40926.319062499999</v>
      </c>
      <c r="S1823" s="18">
        <f t="shared" si="229"/>
        <v>2012</v>
      </c>
      <c r="T1823" s="17" t="str">
        <f t="shared" si="230"/>
        <v>January</v>
      </c>
      <c r="U1823" s="16">
        <f t="shared" si="231"/>
        <v>40971.319062499999</v>
      </c>
      <c r="V1823" s="17">
        <f t="shared" si="232"/>
        <v>2012</v>
      </c>
      <c r="W1823" s="17" t="str">
        <f t="shared" si="233"/>
        <v>March</v>
      </c>
    </row>
    <row r="1824" spans="1:23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8282</v>
      </c>
      <c r="O1824" t="s">
        <v>8283</v>
      </c>
      <c r="P1824">
        <f t="shared" si="226"/>
        <v>100</v>
      </c>
      <c r="Q1824">
        <f t="shared" si="227"/>
        <v>27.27</v>
      </c>
      <c r="R1824" s="16">
        <f t="shared" si="228"/>
        <v>41634.797013888885</v>
      </c>
      <c r="S1824" s="18">
        <f t="shared" si="229"/>
        <v>2013</v>
      </c>
      <c r="T1824" s="17" t="str">
        <f t="shared" si="230"/>
        <v>December</v>
      </c>
      <c r="U1824" s="16">
        <f t="shared" si="231"/>
        <v>41670.792361111111</v>
      </c>
      <c r="V1824" s="17">
        <f t="shared" si="232"/>
        <v>2014</v>
      </c>
      <c r="W1824" s="17" t="str">
        <f t="shared" si="233"/>
        <v>January</v>
      </c>
    </row>
    <row r="1825" spans="1:23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8282</v>
      </c>
      <c r="O1825" t="s">
        <v>8283</v>
      </c>
      <c r="P1825">
        <f t="shared" si="226"/>
        <v>116</v>
      </c>
      <c r="Q1825">
        <f t="shared" si="227"/>
        <v>24.58</v>
      </c>
      <c r="R1825" s="16">
        <f t="shared" si="228"/>
        <v>41176.684907407405</v>
      </c>
      <c r="S1825" s="18">
        <f t="shared" si="229"/>
        <v>2012</v>
      </c>
      <c r="T1825" s="17" t="str">
        <f t="shared" si="230"/>
        <v>September</v>
      </c>
      <c r="U1825" s="16">
        <f t="shared" si="231"/>
        <v>41206.684907407405</v>
      </c>
      <c r="V1825" s="17">
        <f t="shared" si="232"/>
        <v>2012</v>
      </c>
      <c r="W1825" s="17" t="str">
        <f t="shared" si="233"/>
        <v>October</v>
      </c>
    </row>
    <row r="1826" spans="1:23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8282</v>
      </c>
      <c r="O1826" t="s">
        <v>8283</v>
      </c>
      <c r="P1826">
        <f t="shared" si="226"/>
        <v>100</v>
      </c>
      <c r="Q1826">
        <f t="shared" si="227"/>
        <v>75.05</v>
      </c>
      <c r="R1826" s="16">
        <f t="shared" si="228"/>
        <v>41626.916284722225</v>
      </c>
      <c r="S1826" s="18">
        <f t="shared" si="229"/>
        <v>2013</v>
      </c>
      <c r="T1826" s="17" t="str">
        <f t="shared" si="230"/>
        <v>December</v>
      </c>
      <c r="U1826" s="16">
        <f t="shared" si="231"/>
        <v>41647.088888888888</v>
      </c>
      <c r="V1826" s="17">
        <f t="shared" si="232"/>
        <v>2014</v>
      </c>
      <c r="W1826" s="17" t="str">
        <f t="shared" si="233"/>
        <v>January</v>
      </c>
    </row>
    <row r="1827" spans="1:23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8282</v>
      </c>
      <c r="O1827" t="s">
        <v>8283</v>
      </c>
      <c r="P1827">
        <f t="shared" si="226"/>
        <v>105</v>
      </c>
      <c r="Q1827">
        <f t="shared" si="227"/>
        <v>42.02</v>
      </c>
      <c r="R1827" s="16">
        <f t="shared" si="228"/>
        <v>41443.83452546296</v>
      </c>
      <c r="S1827" s="18">
        <f t="shared" si="229"/>
        <v>2013</v>
      </c>
      <c r="T1827" s="17" t="str">
        <f t="shared" si="230"/>
        <v>June</v>
      </c>
      <c r="U1827" s="16">
        <f t="shared" si="231"/>
        <v>41466.83452546296</v>
      </c>
      <c r="V1827" s="17">
        <f t="shared" si="232"/>
        <v>2013</v>
      </c>
      <c r="W1827" s="17" t="str">
        <f t="shared" si="233"/>
        <v>July</v>
      </c>
    </row>
    <row r="1828" spans="1:23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8282</v>
      </c>
      <c r="O1828" t="s">
        <v>8283</v>
      </c>
      <c r="P1828">
        <f t="shared" si="226"/>
        <v>101</v>
      </c>
      <c r="Q1828">
        <f t="shared" si="227"/>
        <v>53.16</v>
      </c>
      <c r="R1828" s="16">
        <f t="shared" si="228"/>
        <v>41657.923807870371</v>
      </c>
      <c r="S1828" s="18">
        <f t="shared" si="229"/>
        <v>2014</v>
      </c>
      <c r="T1828" s="17" t="str">
        <f t="shared" si="230"/>
        <v>January</v>
      </c>
      <c r="U1828" s="16">
        <f t="shared" si="231"/>
        <v>41687.923807870371</v>
      </c>
      <c r="V1828" s="17">
        <f t="shared" si="232"/>
        <v>2014</v>
      </c>
      <c r="W1828" s="17" t="str">
        <f t="shared" si="233"/>
        <v>February</v>
      </c>
    </row>
    <row r="1829" spans="1:23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8282</v>
      </c>
      <c r="O1829" t="s">
        <v>8283</v>
      </c>
      <c r="P1829">
        <f t="shared" si="226"/>
        <v>101</v>
      </c>
      <c r="Q1829">
        <f t="shared" si="227"/>
        <v>83.89</v>
      </c>
      <c r="R1829" s="16">
        <f t="shared" si="228"/>
        <v>40555.325937499998</v>
      </c>
      <c r="S1829" s="18">
        <f t="shared" si="229"/>
        <v>2011</v>
      </c>
      <c r="T1829" s="17" t="str">
        <f t="shared" si="230"/>
        <v>January</v>
      </c>
      <c r="U1829" s="16">
        <f t="shared" si="231"/>
        <v>40605.325937499998</v>
      </c>
      <c r="V1829" s="17">
        <f t="shared" si="232"/>
        <v>2011</v>
      </c>
      <c r="W1829" s="17" t="str">
        <f t="shared" si="233"/>
        <v>March</v>
      </c>
    </row>
    <row r="1830" spans="1:23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8282</v>
      </c>
      <c r="O1830" t="s">
        <v>8283</v>
      </c>
      <c r="P1830">
        <f t="shared" si="226"/>
        <v>100</v>
      </c>
      <c r="Q1830">
        <f t="shared" si="227"/>
        <v>417.33</v>
      </c>
      <c r="R1830" s="16">
        <f t="shared" si="228"/>
        <v>41736.899652777778</v>
      </c>
      <c r="S1830" s="18">
        <f t="shared" si="229"/>
        <v>2014</v>
      </c>
      <c r="T1830" s="17" t="str">
        <f t="shared" si="230"/>
        <v>April</v>
      </c>
      <c r="U1830" s="16">
        <f t="shared" si="231"/>
        <v>41768.916666666664</v>
      </c>
      <c r="V1830" s="17">
        <f t="shared" si="232"/>
        <v>2014</v>
      </c>
      <c r="W1830" s="17" t="str">
        <f t="shared" si="233"/>
        <v>May</v>
      </c>
    </row>
    <row r="1831" spans="1:23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8282</v>
      </c>
      <c r="O1831" t="s">
        <v>8283</v>
      </c>
      <c r="P1831">
        <f t="shared" si="226"/>
        <v>167</v>
      </c>
      <c r="Q1831">
        <f t="shared" si="227"/>
        <v>75.77</v>
      </c>
      <c r="R1831" s="16">
        <f t="shared" si="228"/>
        <v>40516.087627314817</v>
      </c>
      <c r="S1831" s="18">
        <f t="shared" si="229"/>
        <v>2010</v>
      </c>
      <c r="T1831" s="17" t="str">
        <f t="shared" si="230"/>
        <v>December</v>
      </c>
      <c r="U1831" s="16">
        <f t="shared" si="231"/>
        <v>40564.916666666664</v>
      </c>
      <c r="V1831" s="17">
        <f t="shared" si="232"/>
        <v>2011</v>
      </c>
      <c r="W1831" s="17" t="str">
        <f t="shared" si="233"/>
        <v>January</v>
      </c>
    </row>
    <row r="1832" spans="1:23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8282</v>
      </c>
      <c r="O1832" t="s">
        <v>8283</v>
      </c>
      <c r="P1832">
        <f t="shared" si="226"/>
        <v>102</v>
      </c>
      <c r="Q1832">
        <f t="shared" si="227"/>
        <v>67.39</v>
      </c>
      <c r="R1832" s="16">
        <f t="shared" si="228"/>
        <v>41664.684108796297</v>
      </c>
      <c r="S1832" s="18">
        <f t="shared" si="229"/>
        <v>2014</v>
      </c>
      <c r="T1832" s="17" t="str">
        <f t="shared" si="230"/>
        <v>January</v>
      </c>
      <c r="U1832" s="16">
        <f t="shared" si="231"/>
        <v>41694.684108796297</v>
      </c>
      <c r="V1832" s="17">
        <f t="shared" si="232"/>
        <v>2014</v>
      </c>
      <c r="W1832" s="17" t="str">
        <f t="shared" si="233"/>
        <v>February</v>
      </c>
    </row>
    <row r="1833" spans="1:23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8282</v>
      </c>
      <c r="O1833" t="s">
        <v>8283</v>
      </c>
      <c r="P1833">
        <f t="shared" si="226"/>
        <v>103</v>
      </c>
      <c r="Q1833">
        <f t="shared" si="227"/>
        <v>73.569999999999993</v>
      </c>
      <c r="R1833" s="16">
        <f t="shared" si="228"/>
        <v>41026.996099537035</v>
      </c>
      <c r="S1833" s="18">
        <f t="shared" si="229"/>
        <v>2012</v>
      </c>
      <c r="T1833" s="17" t="str">
        <f t="shared" si="230"/>
        <v>April</v>
      </c>
      <c r="U1833" s="16">
        <f t="shared" si="231"/>
        <v>41041.996099537035</v>
      </c>
      <c r="V1833" s="17">
        <f t="shared" si="232"/>
        <v>2012</v>
      </c>
      <c r="W1833" s="17" t="str">
        <f t="shared" si="233"/>
        <v>May</v>
      </c>
    </row>
    <row r="1834" spans="1:23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8282</v>
      </c>
      <c r="O1834" t="s">
        <v>8283</v>
      </c>
      <c r="P1834">
        <f t="shared" si="226"/>
        <v>143</v>
      </c>
      <c r="Q1834">
        <f t="shared" si="227"/>
        <v>25</v>
      </c>
      <c r="R1834" s="16">
        <f t="shared" si="228"/>
        <v>40576.539664351854</v>
      </c>
      <c r="S1834" s="18">
        <f t="shared" si="229"/>
        <v>2011</v>
      </c>
      <c r="T1834" s="17" t="str">
        <f t="shared" si="230"/>
        <v>February</v>
      </c>
      <c r="U1834" s="16">
        <f t="shared" si="231"/>
        <v>40606.539664351854</v>
      </c>
      <c r="V1834" s="17">
        <f t="shared" si="232"/>
        <v>2011</v>
      </c>
      <c r="W1834" s="17" t="str">
        <f t="shared" si="233"/>
        <v>March</v>
      </c>
    </row>
    <row r="1835" spans="1:23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8282</v>
      </c>
      <c r="O1835" t="s">
        <v>8283</v>
      </c>
      <c r="P1835">
        <f t="shared" si="226"/>
        <v>263</v>
      </c>
      <c r="Q1835">
        <f t="shared" si="227"/>
        <v>42</v>
      </c>
      <c r="R1835" s="16">
        <f t="shared" si="228"/>
        <v>41303.044016203705</v>
      </c>
      <c r="S1835" s="18">
        <f t="shared" si="229"/>
        <v>2013</v>
      </c>
      <c r="T1835" s="17" t="str">
        <f t="shared" si="230"/>
        <v>January</v>
      </c>
      <c r="U1835" s="16">
        <f t="shared" si="231"/>
        <v>41335.332638888889</v>
      </c>
      <c r="V1835" s="17">
        <f t="shared" si="232"/>
        <v>2013</v>
      </c>
      <c r="W1835" s="17" t="str">
        <f t="shared" si="233"/>
        <v>March</v>
      </c>
    </row>
    <row r="1836" spans="1:23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8282</v>
      </c>
      <c r="O1836" t="s">
        <v>8283</v>
      </c>
      <c r="P1836">
        <f t="shared" si="226"/>
        <v>118</v>
      </c>
      <c r="Q1836">
        <f t="shared" si="227"/>
        <v>131.16999999999999</v>
      </c>
      <c r="R1836" s="16">
        <f t="shared" si="228"/>
        <v>41988.964062500003</v>
      </c>
      <c r="S1836" s="18">
        <f t="shared" si="229"/>
        <v>2014</v>
      </c>
      <c r="T1836" s="17" t="str">
        <f t="shared" si="230"/>
        <v>December</v>
      </c>
      <c r="U1836" s="16">
        <f t="shared" si="231"/>
        <v>42028.964062500003</v>
      </c>
      <c r="V1836" s="17">
        <f t="shared" si="232"/>
        <v>2015</v>
      </c>
      <c r="W1836" s="17" t="str">
        <f t="shared" si="233"/>
        <v>January</v>
      </c>
    </row>
    <row r="1837" spans="1:23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8282</v>
      </c>
      <c r="O1837" t="s">
        <v>8283</v>
      </c>
      <c r="P1837">
        <f t="shared" si="226"/>
        <v>104</v>
      </c>
      <c r="Q1837">
        <f t="shared" si="227"/>
        <v>47.27</v>
      </c>
      <c r="R1837" s="16">
        <f t="shared" si="228"/>
        <v>42430.702210648145</v>
      </c>
      <c r="S1837" s="18">
        <f t="shared" si="229"/>
        <v>2016</v>
      </c>
      <c r="T1837" s="17" t="str">
        <f t="shared" si="230"/>
        <v>March</v>
      </c>
      <c r="U1837" s="16">
        <f t="shared" si="231"/>
        <v>42460.660543981481</v>
      </c>
      <c r="V1837" s="17">
        <f t="shared" si="232"/>
        <v>2016</v>
      </c>
      <c r="W1837" s="17" t="str">
        <f t="shared" si="233"/>
        <v>March</v>
      </c>
    </row>
    <row r="1838" spans="1:23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8282</v>
      </c>
      <c r="O1838" t="s">
        <v>8283</v>
      </c>
      <c r="P1838">
        <f t="shared" si="226"/>
        <v>200</v>
      </c>
      <c r="Q1838">
        <f t="shared" si="227"/>
        <v>182.13</v>
      </c>
      <c r="R1838" s="16">
        <f t="shared" si="228"/>
        <v>41305.809363425928</v>
      </c>
      <c r="S1838" s="18">
        <f t="shared" si="229"/>
        <v>2013</v>
      </c>
      <c r="T1838" s="17" t="str">
        <f t="shared" si="230"/>
        <v>January</v>
      </c>
      <c r="U1838" s="16">
        <f t="shared" si="231"/>
        <v>41322.809363425928</v>
      </c>
      <c r="V1838" s="17">
        <f t="shared" si="232"/>
        <v>2013</v>
      </c>
      <c r="W1838" s="17" t="str">
        <f t="shared" si="233"/>
        <v>February</v>
      </c>
    </row>
    <row r="1839" spans="1:23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8282</v>
      </c>
      <c r="O1839" t="s">
        <v>8283</v>
      </c>
      <c r="P1839">
        <f t="shared" si="226"/>
        <v>307</v>
      </c>
      <c r="Q1839">
        <f t="shared" si="227"/>
        <v>61.37</v>
      </c>
      <c r="R1839" s="16">
        <f t="shared" si="228"/>
        <v>40926.047858796301</v>
      </c>
      <c r="S1839" s="18">
        <f t="shared" si="229"/>
        <v>2012</v>
      </c>
      <c r="T1839" s="17" t="str">
        <f t="shared" si="230"/>
        <v>January</v>
      </c>
      <c r="U1839" s="16">
        <f t="shared" si="231"/>
        <v>40986.006192129629</v>
      </c>
      <c r="V1839" s="17">
        <f t="shared" si="232"/>
        <v>2012</v>
      </c>
      <c r="W1839" s="17" t="str">
        <f t="shared" si="233"/>
        <v>March</v>
      </c>
    </row>
    <row r="1840" spans="1:23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8282</v>
      </c>
      <c r="O1840" t="s">
        <v>8283</v>
      </c>
      <c r="P1840">
        <f t="shared" si="226"/>
        <v>100</v>
      </c>
      <c r="Q1840">
        <f t="shared" si="227"/>
        <v>35.770000000000003</v>
      </c>
      <c r="R1840" s="16">
        <f t="shared" si="228"/>
        <v>40788.786539351851</v>
      </c>
      <c r="S1840" s="18">
        <f t="shared" si="229"/>
        <v>2011</v>
      </c>
      <c r="T1840" s="17" t="str">
        <f t="shared" si="230"/>
        <v>September</v>
      </c>
      <c r="U1840" s="16">
        <f t="shared" si="231"/>
        <v>40817.125</v>
      </c>
      <c r="V1840" s="17">
        <f t="shared" si="232"/>
        <v>2011</v>
      </c>
      <c r="W1840" s="17" t="str">
        <f t="shared" si="233"/>
        <v>October</v>
      </c>
    </row>
    <row r="1841" spans="1:23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8282</v>
      </c>
      <c r="O1841" t="s">
        <v>8283</v>
      </c>
      <c r="P1841">
        <f t="shared" si="226"/>
        <v>205</v>
      </c>
      <c r="Q1841">
        <f t="shared" si="227"/>
        <v>45.62</v>
      </c>
      <c r="R1841" s="16">
        <f t="shared" si="228"/>
        <v>42614.722013888888</v>
      </c>
      <c r="S1841" s="18">
        <f t="shared" si="229"/>
        <v>2016</v>
      </c>
      <c r="T1841" s="17" t="str">
        <f t="shared" si="230"/>
        <v>September</v>
      </c>
      <c r="U1841" s="16">
        <f t="shared" si="231"/>
        <v>42644.722013888888</v>
      </c>
      <c r="V1841" s="17">
        <f t="shared" si="232"/>
        <v>2016</v>
      </c>
      <c r="W1841" s="17" t="str">
        <f t="shared" si="233"/>
        <v>October</v>
      </c>
    </row>
    <row r="1842" spans="1:23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8282</v>
      </c>
      <c r="O1842" t="s">
        <v>8283</v>
      </c>
      <c r="P1842">
        <f t="shared" si="226"/>
        <v>109</v>
      </c>
      <c r="Q1842">
        <f t="shared" si="227"/>
        <v>75.38</v>
      </c>
      <c r="R1842" s="16">
        <f t="shared" si="228"/>
        <v>41382.096180555556</v>
      </c>
      <c r="S1842" s="18">
        <f t="shared" si="229"/>
        <v>2013</v>
      </c>
      <c r="T1842" s="17" t="str">
        <f t="shared" si="230"/>
        <v>April</v>
      </c>
      <c r="U1842" s="16">
        <f t="shared" si="231"/>
        <v>41401.207638888889</v>
      </c>
      <c r="V1842" s="17">
        <f t="shared" si="232"/>
        <v>2013</v>
      </c>
      <c r="W1842" s="17" t="str">
        <f t="shared" si="233"/>
        <v>May</v>
      </c>
    </row>
    <row r="1843" spans="1:23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8282</v>
      </c>
      <c r="O1843" t="s">
        <v>8283</v>
      </c>
      <c r="P1843">
        <f t="shared" si="226"/>
        <v>102</v>
      </c>
      <c r="Q1843">
        <f t="shared" si="227"/>
        <v>50.88</v>
      </c>
      <c r="R1843" s="16">
        <f t="shared" si="228"/>
        <v>41745.84542824074</v>
      </c>
      <c r="S1843" s="18">
        <f t="shared" si="229"/>
        <v>2014</v>
      </c>
      <c r="T1843" s="17" t="str">
        <f t="shared" si="230"/>
        <v>April</v>
      </c>
      <c r="U1843" s="16">
        <f t="shared" si="231"/>
        <v>41779.207638888889</v>
      </c>
      <c r="V1843" s="17">
        <f t="shared" si="232"/>
        <v>2014</v>
      </c>
      <c r="W1843" s="17" t="str">
        <f t="shared" si="233"/>
        <v>May</v>
      </c>
    </row>
    <row r="1844" spans="1:23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8282</v>
      </c>
      <c r="O1844" t="s">
        <v>8283</v>
      </c>
      <c r="P1844">
        <f t="shared" si="226"/>
        <v>125</v>
      </c>
      <c r="Q1844">
        <f t="shared" si="227"/>
        <v>119.29</v>
      </c>
      <c r="R1844" s="16">
        <f t="shared" si="228"/>
        <v>42031.631724537037</v>
      </c>
      <c r="S1844" s="18">
        <f t="shared" si="229"/>
        <v>2015</v>
      </c>
      <c r="T1844" s="17" t="str">
        <f t="shared" si="230"/>
        <v>January</v>
      </c>
      <c r="U1844" s="16">
        <f t="shared" si="231"/>
        <v>42065.249305555553</v>
      </c>
      <c r="V1844" s="17">
        <f t="shared" si="232"/>
        <v>2015</v>
      </c>
      <c r="W1844" s="17" t="str">
        <f t="shared" si="233"/>
        <v>March</v>
      </c>
    </row>
    <row r="1845" spans="1:23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8282</v>
      </c>
      <c r="O1845" t="s">
        <v>8283</v>
      </c>
      <c r="P1845">
        <f t="shared" si="226"/>
        <v>124</v>
      </c>
      <c r="Q1845">
        <f t="shared" si="227"/>
        <v>92.54</v>
      </c>
      <c r="R1845" s="16">
        <f t="shared" si="228"/>
        <v>40564.994837962964</v>
      </c>
      <c r="S1845" s="18">
        <f t="shared" si="229"/>
        <v>2011</v>
      </c>
      <c r="T1845" s="17" t="str">
        <f t="shared" si="230"/>
        <v>January</v>
      </c>
      <c r="U1845" s="16">
        <f t="shared" si="231"/>
        <v>40594.994837962964</v>
      </c>
      <c r="V1845" s="17">
        <f t="shared" si="232"/>
        <v>2011</v>
      </c>
      <c r="W1845" s="17" t="str">
        <f t="shared" si="233"/>
        <v>February</v>
      </c>
    </row>
    <row r="1846" spans="1:23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8282</v>
      </c>
      <c r="O1846" t="s">
        <v>8283</v>
      </c>
      <c r="P1846">
        <f t="shared" si="226"/>
        <v>101</v>
      </c>
      <c r="Q1846">
        <f t="shared" si="227"/>
        <v>76.05</v>
      </c>
      <c r="R1846" s="16">
        <f t="shared" si="228"/>
        <v>40666.973541666666</v>
      </c>
      <c r="S1846" s="18">
        <f t="shared" si="229"/>
        <v>2011</v>
      </c>
      <c r="T1846" s="17" t="str">
        <f t="shared" si="230"/>
        <v>May</v>
      </c>
      <c r="U1846" s="16">
        <f t="shared" si="231"/>
        <v>40705.125</v>
      </c>
      <c r="V1846" s="17">
        <f t="shared" si="232"/>
        <v>2011</v>
      </c>
      <c r="W1846" s="17" t="str">
        <f t="shared" si="233"/>
        <v>June</v>
      </c>
    </row>
    <row r="1847" spans="1:23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8282</v>
      </c>
      <c r="O1847" t="s">
        <v>8283</v>
      </c>
      <c r="P1847">
        <f t="shared" si="226"/>
        <v>100</v>
      </c>
      <c r="Q1847">
        <f t="shared" si="227"/>
        <v>52.63</v>
      </c>
      <c r="R1847" s="16">
        <f t="shared" si="228"/>
        <v>42523.333310185189</v>
      </c>
      <c r="S1847" s="18">
        <f t="shared" si="229"/>
        <v>2016</v>
      </c>
      <c r="T1847" s="17" t="str">
        <f t="shared" si="230"/>
        <v>June</v>
      </c>
      <c r="U1847" s="16">
        <f t="shared" si="231"/>
        <v>42538.204861111109</v>
      </c>
      <c r="V1847" s="17">
        <f t="shared" si="232"/>
        <v>2016</v>
      </c>
      <c r="W1847" s="17" t="str">
        <f t="shared" si="233"/>
        <v>June</v>
      </c>
    </row>
    <row r="1848" spans="1:23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8282</v>
      </c>
      <c r="O1848" t="s">
        <v>8283</v>
      </c>
      <c r="P1848">
        <f t="shared" si="226"/>
        <v>138</v>
      </c>
      <c r="Q1848">
        <f t="shared" si="227"/>
        <v>98.99</v>
      </c>
      <c r="R1848" s="16">
        <f t="shared" si="228"/>
        <v>41228.650196759263</v>
      </c>
      <c r="S1848" s="18">
        <f t="shared" si="229"/>
        <v>2012</v>
      </c>
      <c r="T1848" s="17" t="str">
        <f t="shared" si="230"/>
        <v>November</v>
      </c>
      <c r="U1848" s="16">
        <f t="shared" si="231"/>
        <v>41258.650196759263</v>
      </c>
      <c r="V1848" s="17">
        <f t="shared" si="232"/>
        <v>2012</v>
      </c>
      <c r="W1848" s="17" t="str">
        <f t="shared" si="233"/>
        <v>December</v>
      </c>
    </row>
    <row r="1849" spans="1:23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8282</v>
      </c>
      <c r="O1849" t="s">
        <v>8283</v>
      </c>
      <c r="P1849">
        <f t="shared" si="226"/>
        <v>121</v>
      </c>
      <c r="Q1849">
        <f t="shared" si="227"/>
        <v>79.53</v>
      </c>
      <c r="R1849" s="16">
        <f t="shared" si="228"/>
        <v>42094.236481481479</v>
      </c>
      <c r="S1849" s="18">
        <f t="shared" si="229"/>
        <v>2015</v>
      </c>
      <c r="T1849" s="17" t="str">
        <f t="shared" si="230"/>
        <v>March</v>
      </c>
      <c r="U1849" s="16">
        <f t="shared" si="231"/>
        <v>42115.236481481479</v>
      </c>
      <c r="V1849" s="17">
        <f t="shared" si="232"/>
        <v>2015</v>
      </c>
      <c r="W1849" s="17" t="str">
        <f t="shared" si="233"/>
        <v>April</v>
      </c>
    </row>
    <row r="1850" spans="1:23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8282</v>
      </c>
      <c r="O1850" t="s">
        <v>8283</v>
      </c>
      <c r="P1850">
        <f t="shared" si="226"/>
        <v>107</v>
      </c>
      <c r="Q1850">
        <f t="shared" si="227"/>
        <v>134.21</v>
      </c>
      <c r="R1850" s="16">
        <f t="shared" si="228"/>
        <v>40691.788055555553</v>
      </c>
      <c r="S1850" s="18">
        <f t="shared" si="229"/>
        <v>2011</v>
      </c>
      <c r="T1850" s="17" t="str">
        <f t="shared" si="230"/>
        <v>May</v>
      </c>
      <c r="U1850" s="16">
        <f t="shared" si="231"/>
        <v>40755.290972222225</v>
      </c>
      <c r="V1850" s="17">
        <f t="shared" si="232"/>
        <v>2011</v>
      </c>
      <c r="W1850" s="17" t="str">
        <f t="shared" si="233"/>
        <v>July</v>
      </c>
    </row>
    <row r="1851" spans="1:23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8282</v>
      </c>
      <c r="O1851" t="s">
        <v>8283</v>
      </c>
      <c r="P1851">
        <f t="shared" si="226"/>
        <v>100</v>
      </c>
      <c r="Q1851">
        <f t="shared" si="227"/>
        <v>37.630000000000003</v>
      </c>
      <c r="R1851" s="16">
        <f t="shared" si="228"/>
        <v>41169.845590277779</v>
      </c>
      <c r="S1851" s="18">
        <f t="shared" si="229"/>
        <v>2012</v>
      </c>
      <c r="T1851" s="17" t="str">
        <f t="shared" si="230"/>
        <v>September</v>
      </c>
      <c r="U1851" s="16">
        <f t="shared" si="231"/>
        <v>41199.845590277779</v>
      </c>
      <c r="V1851" s="17">
        <f t="shared" si="232"/>
        <v>2012</v>
      </c>
      <c r="W1851" s="17" t="str">
        <f t="shared" si="233"/>
        <v>October</v>
      </c>
    </row>
    <row r="1852" spans="1:23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8282</v>
      </c>
      <c r="O1852" t="s">
        <v>8283</v>
      </c>
      <c r="P1852">
        <f t="shared" si="226"/>
        <v>102</v>
      </c>
      <c r="Q1852">
        <f t="shared" si="227"/>
        <v>51.04</v>
      </c>
      <c r="R1852" s="16">
        <f t="shared" si="228"/>
        <v>41800.959490740745</v>
      </c>
      <c r="S1852" s="18">
        <f t="shared" si="229"/>
        <v>2014</v>
      </c>
      <c r="T1852" s="17" t="str">
        <f t="shared" si="230"/>
        <v>June</v>
      </c>
      <c r="U1852" s="16">
        <f t="shared" si="231"/>
        <v>41830.959490740745</v>
      </c>
      <c r="V1852" s="17">
        <f t="shared" si="232"/>
        <v>2014</v>
      </c>
      <c r="W1852" s="17" t="str">
        <f t="shared" si="233"/>
        <v>July</v>
      </c>
    </row>
    <row r="1853" spans="1:23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8282</v>
      </c>
      <c r="O1853" t="s">
        <v>8283</v>
      </c>
      <c r="P1853">
        <f t="shared" si="226"/>
        <v>100</v>
      </c>
      <c r="Q1853">
        <f t="shared" si="227"/>
        <v>50.04</v>
      </c>
      <c r="R1853" s="16">
        <f t="shared" si="228"/>
        <v>41827.906689814816</v>
      </c>
      <c r="S1853" s="18">
        <f t="shared" si="229"/>
        <v>2014</v>
      </c>
      <c r="T1853" s="17" t="str">
        <f t="shared" si="230"/>
        <v>July</v>
      </c>
      <c r="U1853" s="16">
        <f t="shared" si="231"/>
        <v>41848.041666666664</v>
      </c>
      <c r="V1853" s="17">
        <f t="shared" si="232"/>
        <v>2014</v>
      </c>
      <c r="W1853" s="17" t="str">
        <f t="shared" si="233"/>
        <v>July</v>
      </c>
    </row>
    <row r="1854" spans="1:23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8282</v>
      </c>
      <c r="O1854" t="s">
        <v>8283</v>
      </c>
      <c r="P1854">
        <f t="shared" si="226"/>
        <v>117</v>
      </c>
      <c r="Q1854">
        <f t="shared" si="227"/>
        <v>133.93</v>
      </c>
      <c r="R1854" s="16">
        <f t="shared" si="228"/>
        <v>42081.77143518519</v>
      </c>
      <c r="S1854" s="18">
        <f t="shared" si="229"/>
        <v>2015</v>
      </c>
      <c r="T1854" s="17" t="str">
        <f t="shared" si="230"/>
        <v>March</v>
      </c>
      <c r="U1854" s="16">
        <f t="shared" si="231"/>
        <v>42119</v>
      </c>
      <c r="V1854" s="17">
        <f t="shared" si="232"/>
        <v>2015</v>
      </c>
      <c r="W1854" s="17" t="str">
        <f t="shared" si="233"/>
        <v>April</v>
      </c>
    </row>
    <row r="1855" spans="1:23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8282</v>
      </c>
      <c r="O1855" t="s">
        <v>8283</v>
      </c>
      <c r="P1855">
        <f t="shared" si="226"/>
        <v>102</v>
      </c>
      <c r="Q1855">
        <f t="shared" si="227"/>
        <v>58.21</v>
      </c>
      <c r="R1855" s="16">
        <f t="shared" si="228"/>
        <v>41177.060381944444</v>
      </c>
      <c r="S1855" s="18">
        <f t="shared" si="229"/>
        <v>2012</v>
      </c>
      <c r="T1855" s="17" t="str">
        <f t="shared" si="230"/>
        <v>September</v>
      </c>
      <c r="U1855" s="16">
        <f t="shared" si="231"/>
        <v>41227.102048611108</v>
      </c>
      <c r="V1855" s="17">
        <f t="shared" si="232"/>
        <v>2012</v>
      </c>
      <c r="W1855" s="17" t="str">
        <f t="shared" si="233"/>
        <v>November</v>
      </c>
    </row>
    <row r="1856" spans="1:23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8282</v>
      </c>
      <c r="O1856" t="s">
        <v>8283</v>
      </c>
      <c r="P1856">
        <f t="shared" si="226"/>
        <v>102</v>
      </c>
      <c r="Q1856">
        <f t="shared" si="227"/>
        <v>88.04</v>
      </c>
      <c r="R1856" s="16">
        <f t="shared" si="228"/>
        <v>41388.021261574075</v>
      </c>
      <c r="S1856" s="18">
        <f t="shared" si="229"/>
        <v>2013</v>
      </c>
      <c r="T1856" s="17" t="str">
        <f t="shared" si="230"/>
        <v>April</v>
      </c>
      <c r="U1856" s="16">
        <f t="shared" si="231"/>
        <v>41418.021261574075</v>
      </c>
      <c r="V1856" s="17">
        <f t="shared" si="232"/>
        <v>2013</v>
      </c>
      <c r="W1856" s="17" t="str">
        <f t="shared" si="233"/>
        <v>May</v>
      </c>
    </row>
    <row r="1857" spans="1:23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8282</v>
      </c>
      <c r="O1857" t="s">
        <v>8283</v>
      </c>
      <c r="P1857">
        <f t="shared" si="226"/>
        <v>154</v>
      </c>
      <c r="Q1857">
        <f t="shared" si="227"/>
        <v>70.58</v>
      </c>
      <c r="R1857" s="16">
        <f t="shared" si="228"/>
        <v>41600.538657407407</v>
      </c>
      <c r="S1857" s="18">
        <f t="shared" si="229"/>
        <v>2013</v>
      </c>
      <c r="T1857" s="17" t="str">
        <f t="shared" si="230"/>
        <v>November</v>
      </c>
      <c r="U1857" s="16">
        <f t="shared" si="231"/>
        <v>41645.538657407407</v>
      </c>
      <c r="V1857" s="17">
        <f t="shared" si="232"/>
        <v>2014</v>
      </c>
      <c r="W1857" s="17" t="str">
        <f t="shared" si="233"/>
        <v>January</v>
      </c>
    </row>
    <row r="1858" spans="1:23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8282</v>
      </c>
      <c r="O1858" t="s">
        <v>8283</v>
      </c>
      <c r="P1858">
        <f t="shared" si="226"/>
        <v>101</v>
      </c>
      <c r="Q1858">
        <f t="shared" si="227"/>
        <v>53.29</v>
      </c>
      <c r="R1858" s="16">
        <f t="shared" si="228"/>
        <v>41817.854999999996</v>
      </c>
      <c r="S1858" s="18">
        <f t="shared" si="229"/>
        <v>2014</v>
      </c>
      <c r="T1858" s="17" t="str">
        <f t="shared" si="230"/>
        <v>June</v>
      </c>
      <c r="U1858" s="16">
        <f t="shared" si="231"/>
        <v>41838.854999999996</v>
      </c>
      <c r="V1858" s="17">
        <f t="shared" si="232"/>
        <v>2014</v>
      </c>
      <c r="W1858" s="17" t="str">
        <f t="shared" si="233"/>
        <v>July</v>
      </c>
    </row>
    <row r="1859" spans="1:23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8282</v>
      </c>
      <c r="O1859" t="s">
        <v>8283</v>
      </c>
      <c r="P1859">
        <f t="shared" ref="P1859:P1922" si="234">ROUND(E1859/D1859*100,0)</f>
        <v>100</v>
      </c>
      <c r="Q1859">
        <f t="shared" ref="Q1859:Q1922" si="235">ROUND(E1859/L1859,2)</f>
        <v>136.36000000000001</v>
      </c>
      <c r="R1859" s="16">
        <f t="shared" ref="R1859:R1922" si="236">(((J1859/60)/60)/24)+DATE(1970,1,1)</f>
        <v>41864.76866898148</v>
      </c>
      <c r="S1859" s="18">
        <f t="shared" ref="S1859:S1922" si="237">YEAR(R1859)</f>
        <v>2014</v>
      </c>
      <c r="T1859" s="17" t="str">
        <f t="shared" ref="T1859:T1922" si="238">TEXT(R1859,"mmmm")</f>
        <v>August</v>
      </c>
      <c r="U1859" s="16">
        <f t="shared" ref="U1859:U1922" si="239">(((I1859/60)/60)/24)+DATE(1970,1,1)</f>
        <v>41894.76866898148</v>
      </c>
      <c r="V1859" s="17">
        <f t="shared" ref="V1859:V1922" si="240">YEAR(U1859)</f>
        <v>2014</v>
      </c>
      <c r="W1859" s="17" t="str">
        <f t="shared" ref="W1859:W1922" si="241">TEXT(U1859,"mmmm")</f>
        <v>September</v>
      </c>
    </row>
    <row r="1860" spans="1:23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8282</v>
      </c>
      <c r="O1860" t="s">
        <v>8283</v>
      </c>
      <c r="P1860">
        <f t="shared" si="234"/>
        <v>109</v>
      </c>
      <c r="Q1860">
        <f t="shared" si="235"/>
        <v>40.549999999999997</v>
      </c>
      <c r="R1860" s="16">
        <f t="shared" si="236"/>
        <v>40833.200474537036</v>
      </c>
      <c r="S1860" s="18">
        <f t="shared" si="237"/>
        <v>2011</v>
      </c>
      <c r="T1860" s="17" t="str">
        <f t="shared" si="238"/>
        <v>October</v>
      </c>
      <c r="U1860" s="16">
        <f t="shared" si="239"/>
        <v>40893.242141203707</v>
      </c>
      <c r="V1860" s="17">
        <f t="shared" si="240"/>
        <v>2011</v>
      </c>
      <c r="W1860" s="17" t="str">
        <f t="shared" si="241"/>
        <v>December</v>
      </c>
    </row>
    <row r="1861" spans="1:23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8282</v>
      </c>
      <c r="O1861" t="s">
        <v>8283</v>
      </c>
      <c r="P1861">
        <f t="shared" si="234"/>
        <v>132</v>
      </c>
      <c r="Q1861">
        <f t="shared" si="235"/>
        <v>70.63</v>
      </c>
      <c r="R1861" s="16">
        <f t="shared" si="236"/>
        <v>40778.770011574074</v>
      </c>
      <c r="S1861" s="18">
        <f t="shared" si="237"/>
        <v>2011</v>
      </c>
      <c r="T1861" s="17" t="str">
        <f t="shared" si="238"/>
        <v>August</v>
      </c>
      <c r="U1861" s="16">
        <f t="shared" si="239"/>
        <v>40808.770011574074</v>
      </c>
      <c r="V1861" s="17">
        <f t="shared" si="240"/>
        <v>2011</v>
      </c>
      <c r="W1861" s="17" t="str">
        <f t="shared" si="241"/>
        <v>September</v>
      </c>
    </row>
    <row r="1862" spans="1:23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8282</v>
      </c>
      <c r="O1862" t="s">
        <v>8283</v>
      </c>
      <c r="P1862">
        <f t="shared" si="234"/>
        <v>133</v>
      </c>
      <c r="Q1862">
        <f t="shared" si="235"/>
        <v>52.68</v>
      </c>
      <c r="R1862" s="16">
        <f t="shared" si="236"/>
        <v>41655.709305555552</v>
      </c>
      <c r="S1862" s="18">
        <f t="shared" si="237"/>
        <v>2014</v>
      </c>
      <c r="T1862" s="17" t="str">
        <f t="shared" si="238"/>
        <v>January</v>
      </c>
      <c r="U1862" s="16">
        <f t="shared" si="239"/>
        <v>41676.709305555552</v>
      </c>
      <c r="V1862" s="17">
        <f t="shared" si="240"/>
        <v>2014</v>
      </c>
      <c r="W1862" s="17" t="str">
        <f t="shared" si="241"/>
        <v>February</v>
      </c>
    </row>
    <row r="1863" spans="1:23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8290</v>
      </c>
      <c r="O1863" t="s">
        <v>8292</v>
      </c>
      <c r="P1863">
        <f t="shared" si="234"/>
        <v>0</v>
      </c>
      <c r="Q1863" t="e">
        <f t="shared" si="235"/>
        <v>#DIV/0!</v>
      </c>
      <c r="R1863" s="16">
        <f t="shared" si="236"/>
        <v>42000.300243055557</v>
      </c>
      <c r="S1863" s="18">
        <f t="shared" si="237"/>
        <v>2014</v>
      </c>
      <c r="T1863" s="17" t="str">
        <f t="shared" si="238"/>
        <v>December</v>
      </c>
      <c r="U1863" s="16">
        <f t="shared" si="239"/>
        <v>42030.300243055557</v>
      </c>
      <c r="V1863" s="17">
        <f t="shared" si="240"/>
        <v>2015</v>
      </c>
      <c r="W1863" s="17" t="str">
        <f t="shared" si="241"/>
        <v>January</v>
      </c>
    </row>
    <row r="1864" spans="1:23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8290</v>
      </c>
      <c r="O1864" t="s">
        <v>8292</v>
      </c>
      <c r="P1864">
        <f t="shared" si="234"/>
        <v>8</v>
      </c>
      <c r="Q1864">
        <f t="shared" si="235"/>
        <v>90.94</v>
      </c>
      <c r="R1864" s="16">
        <f t="shared" si="236"/>
        <v>42755.492754629624</v>
      </c>
      <c r="S1864" s="18">
        <f t="shared" si="237"/>
        <v>2017</v>
      </c>
      <c r="T1864" s="17" t="str">
        <f t="shared" si="238"/>
        <v>January</v>
      </c>
      <c r="U1864" s="16">
        <f t="shared" si="239"/>
        <v>42802.3125</v>
      </c>
      <c r="V1864" s="17">
        <f t="shared" si="240"/>
        <v>2017</v>
      </c>
      <c r="W1864" s="17" t="str">
        <f t="shared" si="241"/>
        <v>March</v>
      </c>
    </row>
    <row r="1865" spans="1:23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8290</v>
      </c>
      <c r="O1865" t="s">
        <v>8292</v>
      </c>
      <c r="P1865">
        <f t="shared" si="234"/>
        <v>0</v>
      </c>
      <c r="Q1865">
        <f t="shared" si="235"/>
        <v>5</v>
      </c>
      <c r="R1865" s="16">
        <f t="shared" si="236"/>
        <v>41772.797280092593</v>
      </c>
      <c r="S1865" s="18">
        <f t="shared" si="237"/>
        <v>2014</v>
      </c>
      <c r="T1865" s="17" t="str">
        <f t="shared" si="238"/>
        <v>May</v>
      </c>
      <c r="U1865" s="16">
        <f t="shared" si="239"/>
        <v>41802.797280092593</v>
      </c>
      <c r="V1865" s="17">
        <f t="shared" si="240"/>
        <v>2014</v>
      </c>
      <c r="W1865" s="17" t="str">
        <f t="shared" si="241"/>
        <v>June</v>
      </c>
    </row>
    <row r="1866" spans="1:23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8290</v>
      </c>
      <c r="O1866" t="s">
        <v>8292</v>
      </c>
      <c r="P1866">
        <f t="shared" si="234"/>
        <v>43</v>
      </c>
      <c r="Q1866">
        <f t="shared" si="235"/>
        <v>58.08</v>
      </c>
      <c r="R1866" s="16">
        <f t="shared" si="236"/>
        <v>41733.716435185182</v>
      </c>
      <c r="S1866" s="18">
        <f t="shared" si="237"/>
        <v>2014</v>
      </c>
      <c r="T1866" s="17" t="str">
        <f t="shared" si="238"/>
        <v>April</v>
      </c>
      <c r="U1866" s="16">
        <f t="shared" si="239"/>
        <v>41763.716435185182</v>
      </c>
      <c r="V1866" s="17">
        <f t="shared" si="240"/>
        <v>2014</v>
      </c>
      <c r="W1866" s="17" t="str">
        <f t="shared" si="241"/>
        <v>May</v>
      </c>
    </row>
    <row r="1867" spans="1:23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8290</v>
      </c>
      <c r="O1867" t="s">
        <v>8292</v>
      </c>
      <c r="P1867">
        <f t="shared" si="234"/>
        <v>0</v>
      </c>
      <c r="Q1867">
        <f t="shared" si="235"/>
        <v>2</v>
      </c>
      <c r="R1867" s="16">
        <f t="shared" si="236"/>
        <v>42645.367442129631</v>
      </c>
      <c r="S1867" s="18">
        <f t="shared" si="237"/>
        <v>2016</v>
      </c>
      <c r="T1867" s="17" t="str">
        <f t="shared" si="238"/>
        <v>October</v>
      </c>
      <c r="U1867" s="16">
        <f t="shared" si="239"/>
        <v>42680.409108796302</v>
      </c>
      <c r="V1867" s="17">
        <f t="shared" si="240"/>
        <v>2016</v>
      </c>
      <c r="W1867" s="17" t="str">
        <f t="shared" si="241"/>
        <v>November</v>
      </c>
    </row>
    <row r="1868" spans="1:23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8290</v>
      </c>
      <c r="O1868" t="s">
        <v>8292</v>
      </c>
      <c r="P1868">
        <f t="shared" si="234"/>
        <v>1</v>
      </c>
      <c r="Q1868">
        <f t="shared" si="235"/>
        <v>62.5</v>
      </c>
      <c r="R1868" s="16">
        <f t="shared" si="236"/>
        <v>42742.246493055558</v>
      </c>
      <c r="S1868" s="18">
        <f t="shared" si="237"/>
        <v>2017</v>
      </c>
      <c r="T1868" s="17" t="str">
        <f t="shared" si="238"/>
        <v>January</v>
      </c>
      <c r="U1868" s="16">
        <f t="shared" si="239"/>
        <v>42795.166666666672</v>
      </c>
      <c r="V1868" s="17">
        <f t="shared" si="240"/>
        <v>2017</v>
      </c>
      <c r="W1868" s="17" t="str">
        <f t="shared" si="241"/>
        <v>March</v>
      </c>
    </row>
    <row r="1869" spans="1:23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8290</v>
      </c>
      <c r="O1869" t="s">
        <v>8292</v>
      </c>
      <c r="P1869">
        <f t="shared" si="234"/>
        <v>0</v>
      </c>
      <c r="Q1869">
        <f t="shared" si="235"/>
        <v>10</v>
      </c>
      <c r="R1869" s="16">
        <f t="shared" si="236"/>
        <v>42649.924907407403</v>
      </c>
      <c r="S1869" s="18">
        <f t="shared" si="237"/>
        <v>2016</v>
      </c>
      <c r="T1869" s="17" t="str">
        <f t="shared" si="238"/>
        <v>October</v>
      </c>
      <c r="U1869" s="16">
        <f t="shared" si="239"/>
        <v>42679.924907407403</v>
      </c>
      <c r="V1869" s="17">
        <f t="shared" si="240"/>
        <v>2016</v>
      </c>
      <c r="W1869" s="17" t="str">
        <f t="shared" si="241"/>
        <v>November</v>
      </c>
    </row>
    <row r="1870" spans="1:23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8290</v>
      </c>
      <c r="O1870" t="s">
        <v>8292</v>
      </c>
      <c r="P1870">
        <f t="shared" si="234"/>
        <v>5</v>
      </c>
      <c r="Q1870">
        <f t="shared" si="235"/>
        <v>71.59</v>
      </c>
      <c r="R1870" s="16">
        <f t="shared" si="236"/>
        <v>42328.779224537036</v>
      </c>
      <c r="S1870" s="18">
        <f t="shared" si="237"/>
        <v>2015</v>
      </c>
      <c r="T1870" s="17" t="str">
        <f t="shared" si="238"/>
        <v>November</v>
      </c>
      <c r="U1870" s="16">
        <f t="shared" si="239"/>
        <v>42353.332638888889</v>
      </c>
      <c r="V1870" s="17">
        <f t="shared" si="240"/>
        <v>2015</v>
      </c>
      <c r="W1870" s="17" t="str">
        <f t="shared" si="241"/>
        <v>December</v>
      </c>
    </row>
    <row r="1871" spans="1:23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8290</v>
      </c>
      <c r="O1871" t="s">
        <v>8292</v>
      </c>
      <c r="P1871">
        <f t="shared" si="234"/>
        <v>0</v>
      </c>
      <c r="Q1871" t="e">
        <f t="shared" si="235"/>
        <v>#DIV/0!</v>
      </c>
      <c r="R1871" s="16">
        <f t="shared" si="236"/>
        <v>42709.002881944441</v>
      </c>
      <c r="S1871" s="18">
        <f t="shared" si="237"/>
        <v>2016</v>
      </c>
      <c r="T1871" s="17" t="str">
        <f t="shared" si="238"/>
        <v>December</v>
      </c>
      <c r="U1871" s="16">
        <f t="shared" si="239"/>
        <v>42739.002881944441</v>
      </c>
      <c r="V1871" s="17">
        <f t="shared" si="240"/>
        <v>2017</v>
      </c>
      <c r="W1871" s="17" t="str">
        <f t="shared" si="241"/>
        <v>January</v>
      </c>
    </row>
    <row r="1872" spans="1:23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8290</v>
      </c>
      <c r="O1872" t="s">
        <v>8292</v>
      </c>
      <c r="P1872">
        <f t="shared" si="234"/>
        <v>10</v>
      </c>
      <c r="Q1872">
        <f t="shared" si="235"/>
        <v>32.82</v>
      </c>
      <c r="R1872" s="16">
        <f t="shared" si="236"/>
        <v>42371.355729166666</v>
      </c>
      <c r="S1872" s="18">
        <f t="shared" si="237"/>
        <v>2016</v>
      </c>
      <c r="T1872" s="17" t="str">
        <f t="shared" si="238"/>
        <v>January</v>
      </c>
      <c r="U1872" s="16">
        <f t="shared" si="239"/>
        <v>42400.178472222222</v>
      </c>
      <c r="V1872" s="17">
        <f t="shared" si="240"/>
        <v>2016</v>
      </c>
      <c r="W1872" s="17" t="str">
        <f t="shared" si="241"/>
        <v>January</v>
      </c>
    </row>
    <row r="1873" spans="1:23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8290</v>
      </c>
      <c r="O1873" t="s">
        <v>8292</v>
      </c>
      <c r="P1873">
        <f t="shared" si="234"/>
        <v>72</v>
      </c>
      <c r="Q1873">
        <f t="shared" si="235"/>
        <v>49.12</v>
      </c>
      <c r="R1873" s="16">
        <f t="shared" si="236"/>
        <v>41923.783576388887</v>
      </c>
      <c r="S1873" s="18">
        <f t="shared" si="237"/>
        <v>2014</v>
      </c>
      <c r="T1873" s="17" t="str">
        <f t="shared" si="238"/>
        <v>October</v>
      </c>
      <c r="U1873" s="16">
        <f t="shared" si="239"/>
        <v>41963.825243055559</v>
      </c>
      <c r="V1873" s="17">
        <f t="shared" si="240"/>
        <v>2014</v>
      </c>
      <c r="W1873" s="17" t="str">
        <f t="shared" si="241"/>
        <v>November</v>
      </c>
    </row>
    <row r="1874" spans="1:23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8290</v>
      </c>
      <c r="O1874" t="s">
        <v>8292</v>
      </c>
      <c r="P1874">
        <f t="shared" si="234"/>
        <v>1</v>
      </c>
      <c r="Q1874">
        <f t="shared" si="235"/>
        <v>16.309999999999999</v>
      </c>
      <c r="R1874" s="16">
        <f t="shared" si="236"/>
        <v>42155.129652777774</v>
      </c>
      <c r="S1874" s="18">
        <f t="shared" si="237"/>
        <v>2015</v>
      </c>
      <c r="T1874" s="17" t="str">
        <f t="shared" si="238"/>
        <v>May</v>
      </c>
      <c r="U1874" s="16">
        <f t="shared" si="239"/>
        <v>42185.129652777774</v>
      </c>
      <c r="V1874" s="17">
        <f t="shared" si="240"/>
        <v>2015</v>
      </c>
      <c r="W1874" s="17" t="str">
        <f t="shared" si="241"/>
        <v>June</v>
      </c>
    </row>
    <row r="1875" spans="1:23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8290</v>
      </c>
      <c r="O1875" t="s">
        <v>8292</v>
      </c>
      <c r="P1875">
        <f t="shared" si="234"/>
        <v>0</v>
      </c>
      <c r="Q1875">
        <f t="shared" si="235"/>
        <v>18</v>
      </c>
      <c r="R1875" s="16">
        <f t="shared" si="236"/>
        <v>42164.615856481483</v>
      </c>
      <c r="S1875" s="18">
        <f t="shared" si="237"/>
        <v>2015</v>
      </c>
      <c r="T1875" s="17" t="str">
        <f t="shared" si="238"/>
        <v>June</v>
      </c>
      <c r="U1875" s="16">
        <f t="shared" si="239"/>
        <v>42193.697916666672</v>
      </c>
      <c r="V1875" s="17">
        <f t="shared" si="240"/>
        <v>2015</v>
      </c>
      <c r="W1875" s="17" t="str">
        <f t="shared" si="241"/>
        <v>July</v>
      </c>
    </row>
    <row r="1876" spans="1:23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8290</v>
      </c>
      <c r="O1876" t="s">
        <v>8292</v>
      </c>
      <c r="P1876">
        <f t="shared" si="234"/>
        <v>0</v>
      </c>
      <c r="Q1876">
        <f t="shared" si="235"/>
        <v>13</v>
      </c>
      <c r="R1876" s="16">
        <f t="shared" si="236"/>
        <v>42529.969131944439</v>
      </c>
      <c r="S1876" s="18">
        <f t="shared" si="237"/>
        <v>2016</v>
      </c>
      <c r="T1876" s="17" t="str">
        <f t="shared" si="238"/>
        <v>June</v>
      </c>
      <c r="U1876" s="16">
        <f t="shared" si="239"/>
        <v>42549.969131944439</v>
      </c>
      <c r="V1876" s="17">
        <f t="shared" si="240"/>
        <v>2016</v>
      </c>
      <c r="W1876" s="17" t="str">
        <f t="shared" si="241"/>
        <v>June</v>
      </c>
    </row>
    <row r="1877" spans="1:23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8290</v>
      </c>
      <c r="O1877" t="s">
        <v>8292</v>
      </c>
      <c r="P1877">
        <f t="shared" si="234"/>
        <v>1</v>
      </c>
      <c r="Q1877">
        <f t="shared" si="235"/>
        <v>17</v>
      </c>
      <c r="R1877" s="16">
        <f t="shared" si="236"/>
        <v>42528.899398148147</v>
      </c>
      <c r="S1877" s="18">
        <f t="shared" si="237"/>
        <v>2016</v>
      </c>
      <c r="T1877" s="17" t="str">
        <f t="shared" si="238"/>
        <v>June</v>
      </c>
      <c r="U1877" s="16">
        <f t="shared" si="239"/>
        <v>42588.899398148147</v>
      </c>
      <c r="V1877" s="17">
        <f t="shared" si="240"/>
        <v>2016</v>
      </c>
      <c r="W1877" s="17" t="str">
        <f t="shared" si="241"/>
        <v>August</v>
      </c>
    </row>
    <row r="1878" spans="1:23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8290</v>
      </c>
      <c r="O1878" t="s">
        <v>8292</v>
      </c>
      <c r="P1878">
        <f t="shared" si="234"/>
        <v>0</v>
      </c>
      <c r="Q1878" t="e">
        <f t="shared" si="235"/>
        <v>#DIV/0!</v>
      </c>
      <c r="R1878" s="16">
        <f t="shared" si="236"/>
        <v>41776.284780092588</v>
      </c>
      <c r="S1878" s="18">
        <f t="shared" si="237"/>
        <v>2014</v>
      </c>
      <c r="T1878" s="17" t="str">
        <f t="shared" si="238"/>
        <v>May</v>
      </c>
      <c r="U1878" s="16">
        <f t="shared" si="239"/>
        <v>41806.284780092588</v>
      </c>
      <c r="V1878" s="17">
        <f t="shared" si="240"/>
        <v>2014</v>
      </c>
      <c r="W1878" s="17" t="str">
        <f t="shared" si="241"/>
        <v>June</v>
      </c>
    </row>
    <row r="1879" spans="1:23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8290</v>
      </c>
      <c r="O1879" t="s">
        <v>8292</v>
      </c>
      <c r="P1879">
        <f t="shared" si="234"/>
        <v>0</v>
      </c>
      <c r="Q1879" t="e">
        <f t="shared" si="235"/>
        <v>#DIV/0!</v>
      </c>
      <c r="R1879" s="16">
        <f t="shared" si="236"/>
        <v>42035.029224537036</v>
      </c>
      <c r="S1879" s="18">
        <f t="shared" si="237"/>
        <v>2015</v>
      </c>
      <c r="T1879" s="17" t="str">
        <f t="shared" si="238"/>
        <v>January</v>
      </c>
      <c r="U1879" s="16">
        <f t="shared" si="239"/>
        <v>42064.029224537036</v>
      </c>
      <c r="V1879" s="17">
        <f t="shared" si="240"/>
        <v>2015</v>
      </c>
      <c r="W1879" s="17" t="str">
        <f t="shared" si="241"/>
        <v>March</v>
      </c>
    </row>
    <row r="1880" spans="1:23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8290</v>
      </c>
      <c r="O1880" t="s">
        <v>8292</v>
      </c>
      <c r="P1880">
        <f t="shared" si="234"/>
        <v>0</v>
      </c>
      <c r="Q1880" t="e">
        <f t="shared" si="235"/>
        <v>#DIV/0!</v>
      </c>
      <c r="R1880" s="16">
        <f t="shared" si="236"/>
        <v>41773.008738425924</v>
      </c>
      <c r="S1880" s="18">
        <f t="shared" si="237"/>
        <v>2014</v>
      </c>
      <c r="T1880" s="17" t="str">
        <f t="shared" si="238"/>
        <v>May</v>
      </c>
      <c r="U1880" s="16">
        <f t="shared" si="239"/>
        <v>41803.008738425924</v>
      </c>
      <c r="V1880" s="17">
        <f t="shared" si="240"/>
        <v>2014</v>
      </c>
      <c r="W1880" s="17" t="str">
        <f t="shared" si="241"/>
        <v>June</v>
      </c>
    </row>
    <row r="1881" spans="1:23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8290</v>
      </c>
      <c r="O1881" t="s">
        <v>8292</v>
      </c>
      <c r="P1881">
        <f t="shared" si="234"/>
        <v>0</v>
      </c>
      <c r="Q1881">
        <f t="shared" si="235"/>
        <v>3</v>
      </c>
      <c r="R1881" s="16">
        <f t="shared" si="236"/>
        <v>42413.649641203709</v>
      </c>
      <c r="S1881" s="18">
        <f t="shared" si="237"/>
        <v>2016</v>
      </c>
      <c r="T1881" s="17" t="str">
        <f t="shared" si="238"/>
        <v>February</v>
      </c>
      <c r="U1881" s="16">
        <f t="shared" si="239"/>
        <v>42443.607974537037</v>
      </c>
      <c r="V1881" s="17">
        <f t="shared" si="240"/>
        <v>2016</v>
      </c>
      <c r="W1881" s="17" t="str">
        <f t="shared" si="241"/>
        <v>March</v>
      </c>
    </row>
    <row r="1882" spans="1:23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8290</v>
      </c>
      <c r="O1882" t="s">
        <v>8292</v>
      </c>
      <c r="P1882">
        <f t="shared" si="234"/>
        <v>20</v>
      </c>
      <c r="Q1882">
        <f t="shared" si="235"/>
        <v>41.83</v>
      </c>
      <c r="R1882" s="16">
        <f t="shared" si="236"/>
        <v>42430.566898148143</v>
      </c>
      <c r="S1882" s="18">
        <f t="shared" si="237"/>
        <v>2016</v>
      </c>
      <c r="T1882" s="17" t="str">
        <f t="shared" si="238"/>
        <v>March</v>
      </c>
      <c r="U1882" s="16">
        <f t="shared" si="239"/>
        <v>42459.525231481486</v>
      </c>
      <c r="V1882" s="17">
        <f t="shared" si="240"/>
        <v>2016</v>
      </c>
      <c r="W1882" s="17" t="str">
        <f t="shared" si="241"/>
        <v>March</v>
      </c>
    </row>
    <row r="1883" spans="1:23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8282</v>
      </c>
      <c r="O1883" t="s">
        <v>8286</v>
      </c>
      <c r="P1883">
        <f t="shared" si="234"/>
        <v>173</v>
      </c>
      <c r="Q1883">
        <f t="shared" si="235"/>
        <v>49.34</v>
      </c>
      <c r="R1883" s="16">
        <f t="shared" si="236"/>
        <v>42043.152650462958</v>
      </c>
      <c r="S1883" s="18">
        <f t="shared" si="237"/>
        <v>2015</v>
      </c>
      <c r="T1883" s="17" t="str">
        <f t="shared" si="238"/>
        <v>February</v>
      </c>
      <c r="U1883" s="16">
        <f t="shared" si="239"/>
        <v>42073.110983796301</v>
      </c>
      <c r="V1883" s="17">
        <f t="shared" si="240"/>
        <v>2015</v>
      </c>
      <c r="W1883" s="17" t="str">
        <f t="shared" si="241"/>
        <v>March</v>
      </c>
    </row>
    <row r="1884" spans="1:23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8282</v>
      </c>
      <c r="O1884" t="s">
        <v>8286</v>
      </c>
      <c r="P1884">
        <f t="shared" si="234"/>
        <v>101</v>
      </c>
      <c r="Q1884">
        <f t="shared" si="235"/>
        <v>41.73</v>
      </c>
      <c r="R1884" s="16">
        <f t="shared" si="236"/>
        <v>41067.949212962965</v>
      </c>
      <c r="S1884" s="18">
        <f t="shared" si="237"/>
        <v>2012</v>
      </c>
      <c r="T1884" s="17" t="str">
        <f t="shared" si="238"/>
        <v>June</v>
      </c>
      <c r="U1884" s="16">
        <f t="shared" si="239"/>
        <v>41100.991666666669</v>
      </c>
      <c r="V1884" s="17">
        <f t="shared" si="240"/>
        <v>2012</v>
      </c>
      <c r="W1884" s="17" t="str">
        <f t="shared" si="241"/>
        <v>July</v>
      </c>
    </row>
    <row r="1885" spans="1:23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8282</v>
      </c>
      <c r="O1885" t="s">
        <v>8286</v>
      </c>
      <c r="P1885">
        <f t="shared" si="234"/>
        <v>105</v>
      </c>
      <c r="Q1885">
        <f t="shared" si="235"/>
        <v>32.72</v>
      </c>
      <c r="R1885" s="16">
        <f t="shared" si="236"/>
        <v>40977.948009259257</v>
      </c>
      <c r="S1885" s="18">
        <f t="shared" si="237"/>
        <v>2012</v>
      </c>
      <c r="T1885" s="17" t="str">
        <f t="shared" si="238"/>
        <v>March</v>
      </c>
      <c r="U1885" s="16">
        <f t="shared" si="239"/>
        <v>41007.906342592592</v>
      </c>
      <c r="V1885" s="17">
        <f t="shared" si="240"/>
        <v>2012</v>
      </c>
      <c r="W1885" s="17" t="str">
        <f t="shared" si="241"/>
        <v>April</v>
      </c>
    </row>
    <row r="1886" spans="1:23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8282</v>
      </c>
      <c r="O1886" t="s">
        <v>8286</v>
      </c>
      <c r="P1886">
        <f t="shared" si="234"/>
        <v>135</v>
      </c>
      <c r="Q1886">
        <f t="shared" si="235"/>
        <v>51.96</v>
      </c>
      <c r="R1886" s="16">
        <f t="shared" si="236"/>
        <v>41205.198321759257</v>
      </c>
      <c r="S1886" s="18">
        <f t="shared" si="237"/>
        <v>2012</v>
      </c>
      <c r="T1886" s="17" t="str">
        <f t="shared" si="238"/>
        <v>October</v>
      </c>
      <c r="U1886" s="16">
        <f t="shared" si="239"/>
        <v>41240.5</v>
      </c>
      <c r="V1886" s="17">
        <f t="shared" si="240"/>
        <v>2012</v>
      </c>
      <c r="W1886" s="17" t="str">
        <f t="shared" si="241"/>
        <v>November</v>
      </c>
    </row>
    <row r="1887" spans="1:23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8282</v>
      </c>
      <c r="O1887" t="s">
        <v>8286</v>
      </c>
      <c r="P1887">
        <f t="shared" si="234"/>
        <v>116</v>
      </c>
      <c r="Q1887">
        <f t="shared" si="235"/>
        <v>50.69</v>
      </c>
      <c r="R1887" s="16">
        <f t="shared" si="236"/>
        <v>41099.093865740739</v>
      </c>
      <c r="S1887" s="18">
        <f t="shared" si="237"/>
        <v>2012</v>
      </c>
      <c r="T1887" s="17" t="str">
        <f t="shared" si="238"/>
        <v>July</v>
      </c>
      <c r="U1887" s="16">
        <f t="shared" si="239"/>
        <v>41131.916666666664</v>
      </c>
      <c r="V1887" s="17">
        <f t="shared" si="240"/>
        <v>2012</v>
      </c>
      <c r="W1887" s="17" t="str">
        <f t="shared" si="241"/>
        <v>August</v>
      </c>
    </row>
    <row r="1888" spans="1:23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8282</v>
      </c>
      <c r="O1888" t="s">
        <v>8286</v>
      </c>
      <c r="P1888">
        <f t="shared" si="234"/>
        <v>102</v>
      </c>
      <c r="Q1888">
        <f t="shared" si="235"/>
        <v>42.24</v>
      </c>
      <c r="R1888" s="16">
        <f t="shared" si="236"/>
        <v>41925.906689814816</v>
      </c>
      <c r="S1888" s="18">
        <f t="shared" si="237"/>
        <v>2014</v>
      </c>
      <c r="T1888" s="17" t="str">
        <f t="shared" si="238"/>
        <v>October</v>
      </c>
      <c r="U1888" s="16">
        <f t="shared" si="239"/>
        <v>41955.94835648148</v>
      </c>
      <c r="V1888" s="17">
        <f t="shared" si="240"/>
        <v>2014</v>
      </c>
      <c r="W1888" s="17" t="str">
        <f t="shared" si="241"/>
        <v>November</v>
      </c>
    </row>
    <row r="1889" spans="1:23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8282</v>
      </c>
      <c r="O1889" t="s">
        <v>8286</v>
      </c>
      <c r="P1889">
        <f t="shared" si="234"/>
        <v>111</v>
      </c>
      <c r="Q1889">
        <f t="shared" si="235"/>
        <v>416.88</v>
      </c>
      <c r="R1889" s="16">
        <f t="shared" si="236"/>
        <v>42323.800138888888</v>
      </c>
      <c r="S1889" s="18">
        <f t="shared" si="237"/>
        <v>2015</v>
      </c>
      <c r="T1889" s="17" t="str">
        <f t="shared" si="238"/>
        <v>November</v>
      </c>
      <c r="U1889" s="16">
        <f t="shared" si="239"/>
        <v>42341.895833333328</v>
      </c>
      <c r="V1889" s="17">
        <f t="shared" si="240"/>
        <v>2015</v>
      </c>
      <c r="W1889" s="17" t="str">
        <f t="shared" si="241"/>
        <v>December</v>
      </c>
    </row>
    <row r="1890" spans="1:23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8282</v>
      </c>
      <c r="O1890" t="s">
        <v>8286</v>
      </c>
      <c r="P1890">
        <f t="shared" si="234"/>
        <v>166</v>
      </c>
      <c r="Q1890">
        <f t="shared" si="235"/>
        <v>46.65</v>
      </c>
      <c r="R1890" s="16">
        <f t="shared" si="236"/>
        <v>40299.239953703705</v>
      </c>
      <c r="S1890" s="18">
        <f t="shared" si="237"/>
        <v>2010</v>
      </c>
      <c r="T1890" s="17" t="str">
        <f t="shared" si="238"/>
        <v>May</v>
      </c>
      <c r="U1890" s="16">
        <f t="shared" si="239"/>
        <v>40330.207638888889</v>
      </c>
      <c r="V1890" s="17">
        <f t="shared" si="240"/>
        <v>2010</v>
      </c>
      <c r="W1890" s="17" t="str">
        <f t="shared" si="241"/>
        <v>June</v>
      </c>
    </row>
    <row r="1891" spans="1:23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8282</v>
      </c>
      <c r="O1891" t="s">
        <v>8286</v>
      </c>
      <c r="P1891">
        <f t="shared" si="234"/>
        <v>107</v>
      </c>
      <c r="Q1891">
        <f t="shared" si="235"/>
        <v>48.45</v>
      </c>
      <c r="R1891" s="16">
        <f t="shared" si="236"/>
        <v>41299.793356481481</v>
      </c>
      <c r="S1891" s="18">
        <f t="shared" si="237"/>
        <v>2013</v>
      </c>
      <c r="T1891" s="17" t="str">
        <f t="shared" si="238"/>
        <v>January</v>
      </c>
      <c r="U1891" s="16">
        <f t="shared" si="239"/>
        <v>41344.751689814817</v>
      </c>
      <c r="V1891" s="17">
        <f t="shared" si="240"/>
        <v>2013</v>
      </c>
      <c r="W1891" s="17" t="str">
        <f t="shared" si="241"/>
        <v>March</v>
      </c>
    </row>
    <row r="1892" spans="1:23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8282</v>
      </c>
      <c r="O1892" t="s">
        <v>8286</v>
      </c>
      <c r="P1892">
        <f t="shared" si="234"/>
        <v>145</v>
      </c>
      <c r="Q1892">
        <f t="shared" si="235"/>
        <v>70.53</v>
      </c>
      <c r="R1892" s="16">
        <f t="shared" si="236"/>
        <v>41228.786203703705</v>
      </c>
      <c r="S1892" s="18">
        <f t="shared" si="237"/>
        <v>2012</v>
      </c>
      <c r="T1892" s="17" t="str">
        <f t="shared" si="238"/>
        <v>November</v>
      </c>
      <c r="U1892" s="16">
        <f t="shared" si="239"/>
        <v>41258.786203703705</v>
      </c>
      <c r="V1892" s="17">
        <f t="shared" si="240"/>
        <v>2012</v>
      </c>
      <c r="W1892" s="17" t="str">
        <f t="shared" si="241"/>
        <v>December</v>
      </c>
    </row>
    <row r="1893" spans="1:23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8282</v>
      </c>
      <c r="O1893" t="s">
        <v>8286</v>
      </c>
      <c r="P1893">
        <f t="shared" si="234"/>
        <v>106</v>
      </c>
      <c r="Q1893">
        <f t="shared" si="235"/>
        <v>87.96</v>
      </c>
      <c r="R1893" s="16">
        <f t="shared" si="236"/>
        <v>40335.798078703701</v>
      </c>
      <c r="S1893" s="18">
        <f t="shared" si="237"/>
        <v>2010</v>
      </c>
      <c r="T1893" s="17" t="str">
        <f t="shared" si="238"/>
        <v>June</v>
      </c>
      <c r="U1893" s="16">
        <f t="shared" si="239"/>
        <v>40381.25</v>
      </c>
      <c r="V1893" s="17">
        <f t="shared" si="240"/>
        <v>2010</v>
      </c>
      <c r="W1893" s="17" t="str">
        <f t="shared" si="241"/>
        <v>July</v>
      </c>
    </row>
    <row r="1894" spans="1:23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8282</v>
      </c>
      <c r="O1894" t="s">
        <v>8286</v>
      </c>
      <c r="P1894">
        <f t="shared" si="234"/>
        <v>137</v>
      </c>
      <c r="Q1894">
        <f t="shared" si="235"/>
        <v>26.27</v>
      </c>
      <c r="R1894" s="16">
        <f t="shared" si="236"/>
        <v>40671.637511574074</v>
      </c>
      <c r="S1894" s="18">
        <f t="shared" si="237"/>
        <v>2011</v>
      </c>
      <c r="T1894" s="17" t="str">
        <f t="shared" si="238"/>
        <v>May</v>
      </c>
      <c r="U1894" s="16">
        <f t="shared" si="239"/>
        <v>40701.637511574074</v>
      </c>
      <c r="V1894" s="17">
        <f t="shared" si="240"/>
        <v>2011</v>
      </c>
      <c r="W1894" s="17" t="str">
        <f t="shared" si="241"/>
        <v>June</v>
      </c>
    </row>
    <row r="1895" spans="1:23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8282</v>
      </c>
      <c r="O1895" t="s">
        <v>8286</v>
      </c>
      <c r="P1895">
        <f t="shared" si="234"/>
        <v>104</v>
      </c>
      <c r="Q1895">
        <f t="shared" si="235"/>
        <v>57.78</v>
      </c>
      <c r="R1895" s="16">
        <f t="shared" si="236"/>
        <v>40632.94195601852</v>
      </c>
      <c r="S1895" s="18">
        <f t="shared" si="237"/>
        <v>2011</v>
      </c>
      <c r="T1895" s="17" t="str">
        <f t="shared" si="238"/>
        <v>March</v>
      </c>
      <c r="U1895" s="16">
        <f t="shared" si="239"/>
        <v>40649.165972222225</v>
      </c>
      <c r="V1895" s="17">
        <f t="shared" si="240"/>
        <v>2011</v>
      </c>
      <c r="W1895" s="17" t="str">
        <f t="shared" si="241"/>
        <v>April</v>
      </c>
    </row>
    <row r="1896" spans="1:23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8282</v>
      </c>
      <c r="O1896" t="s">
        <v>8286</v>
      </c>
      <c r="P1896">
        <f t="shared" si="234"/>
        <v>115</v>
      </c>
      <c r="Q1896">
        <f t="shared" si="235"/>
        <v>57.25</v>
      </c>
      <c r="R1896" s="16">
        <f t="shared" si="236"/>
        <v>40920.904895833337</v>
      </c>
      <c r="S1896" s="18">
        <f t="shared" si="237"/>
        <v>2012</v>
      </c>
      <c r="T1896" s="17" t="str">
        <f t="shared" si="238"/>
        <v>January</v>
      </c>
      <c r="U1896" s="16">
        <f t="shared" si="239"/>
        <v>40951.904895833337</v>
      </c>
      <c r="V1896" s="17">
        <f t="shared" si="240"/>
        <v>2012</v>
      </c>
      <c r="W1896" s="17" t="str">
        <f t="shared" si="241"/>
        <v>February</v>
      </c>
    </row>
    <row r="1897" spans="1:23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8282</v>
      </c>
      <c r="O1897" t="s">
        <v>8286</v>
      </c>
      <c r="P1897">
        <f t="shared" si="234"/>
        <v>102</v>
      </c>
      <c r="Q1897">
        <f t="shared" si="235"/>
        <v>196.34</v>
      </c>
      <c r="R1897" s="16">
        <f t="shared" si="236"/>
        <v>42267.746782407412</v>
      </c>
      <c r="S1897" s="18">
        <f t="shared" si="237"/>
        <v>2015</v>
      </c>
      <c r="T1897" s="17" t="str">
        <f t="shared" si="238"/>
        <v>September</v>
      </c>
      <c r="U1897" s="16">
        <f t="shared" si="239"/>
        <v>42297.746782407412</v>
      </c>
      <c r="V1897" s="17">
        <f t="shared" si="240"/>
        <v>2015</v>
      </c>
      <c r="W1897" s="17" t="str">
        <f t="shared" si="241"/>
        <v>October</v>
      </c>
    </row>
    <row r="1898" spans="1:23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8282</v>
      </c>
      <c r="O1898" t="s">
        <v>8286</v>
      </c>
      <c r="P1898">
        <f t="shared" si="234"/>
        <v>124</v>
      </c>
      <c r="Q1898">
        <f t="shared" si="235"/>
        <v>43</v>
      </c>
      <c r="R1898" s="16">
        <f t="shared" si="236"/>
        <v>40981.710243055553</v>
      </c>
      <c r="S1898" s="18">
        <f t="shared" si="237"/>
        <v>2012</v>
      </c>
      <c r="T1898" s="17" t="str">
        <f t="shared" si="238"/>
        <v>March</v>
      </c>
      <c r="U1898" s="16">
        <f t="shared" si="239"/>
        <v>41011.710243055553</v>
      </c>
      <c r="V1898" s="17">
        <f t="shared" si="240"/>
        <v>2012</v>
      </c>
      <c r="W1898" s="17" t="str">
        <f t="shared" si="241"/>
        <v>April</v>
      </c>
    </row>
    <row r="1899" spans="1:23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8282</v>
      </c>
      <c r="O1899" t="s">
        <v>8286</v>
      </c>
      <c r="P1899">
        <f t="shared" si="234"/>
        <v>102</v>
      </c>
      <c r="Q1899">
        <f t="shared" si="235"/>
        <v>35.549999999999997</v>
      </c>
      <c r="R1899" s="16">
        <f t="shared" si="236"/>
        <v>41680.583402777782</v>
      </c>
      <c r="S1899" s="18">
        <f t="shared" si="237"/>
        <v>2014</v>
      </c>
      <c r="T1899" s="17" t="str">
        <f t="shared" si="238"/>
        <v>February</v>
      </c>
      <c r="U1899" s="16">
        <f t="shared" si="239"/>
        <v>41702.875</v>
      </c>
      <c r="V1899" s="17">
        <f t="shared" si="240"/>
        <v>2014</v>
      </c>
      <c r="W1899" s="17" t="str">
        <f t="shared" si="241"/>
        <v>March</v>
      </c>
    </row>
    <row r="1900" spans="1:23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8282</v>
      </c>
      <c r="O1900" t="s">
        <v>8286</v>
      </c>
      <c r="P1900">
        <f t="shared" si="234"/>
        <v>145</v>
      </c>
      <c r="Q1900">
        <f t="shared" si="235"/>
        <v>68.81</v>
      </c>
      <c r="R1900" s="16">
        <f t="shared" si="236"/>
        <v>42366.192974537036</v>
      </c>
      <c r="S1900" s="18">
        <f t="shared" si="237"/>
        <v>2015</v>
      </c>
      <c r="T1900" s="17" t="str">
        <f t="shared" si="238"/>
        <v>December</v>
      </c>
      <c r="U1900" s="16">
        <f t="shared" si="239"/>
        <v>42401.75</v>
      </c>
      <c r="V1900" s="17">
        <f t="shared" si="240"/>
        <v>2016</v>
      </c>
      <c r="W1900" s="17" t="str">
        <f t="shared" si="241"/>
        <v>February</v>
      </c>
    </row>
    <row r="1901" spans="1:23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8282</v>
      </c>
      <c r="O1901" t="s">
        <v>8286</v>
      </c>
      <c r="P1901">
        <f t="shared" si="234"/>
        <v>133</v>
      </c>
      <c r="Q1901">
        <f t="shared" si="235"/>
        <v>28.57</v>
      </c>
      <c r="R1901" s="16">
        <f t="shared" si="236"/>
        <v>42058.941736111112</v>
      </c>
      <c r="S1901" s="18">
        <f t="shared" si="237"/>
        <v>2015</v>
      </c>
      <c r="T1901" s="17" t="str">
        <f t="shared" si="238"/>
        <v>February</v>
      </c>
      <c r="U1901" s="16">
        <f t="shared" si="239"/>
        <v>42088.90006944444</v>
      </c>
      <c r="V1901" s="17">
        <f t="shared" si="240"/>
        <v>2015</v>
      </c>
      <c r="W1901" s="17" t="str">
        <f t="shared" si="241"/>
        <v>March</v>
      </c>
    </row>
    <row r="1902" spans="1:23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8282</v>
      </c>
      <c r="O1902" t="s">
        <v>8286</v>
      </c>
      <c r="P1902">
        <f t="shared" si="234"/>
        <v>109</v>
      </c>
      <c r="Q1902">
        <f t="shared" si="235"/>
        <v>50.63</v>
      </c>
      <c r="R1902" s="16">
        <f t="shared" si="236"/>
        <v>41160.871886574074</v>
      </c>
      <c r="S1902" s="18">
        <f t="shared" si="237"/>
        <v>2012</v>
      </c>
      <c r="T1902" s="17" t="str">
        <f t="shared" si="238"/>
        <v>September</v>
      </c>
      <c r="U1902" s="16">
        <f t="shared" si="239"/>
        <v>41188.415972222225</v>
      </c>
      <c r="V1902" s="17">
        <f t="shared" si="240"/>
        <v>2012</v>
      </c>
      <c r="W1902" s="17" t="str">
        <f t="shared" si="241"/>
        <v>October</v>
      </c>
    </row>
    <row r="1903" spans="1:23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8276</v>
      </c>
      <c r="O1903" t="s">
        <v>8305</v>
      </c>
      <c r="P1903">
        <f t="shared" si="234"/>
        <v>3</v>
      </c>
      <c r="Q1903">
        <f t="shared" si="235"/>
        <v>106.8</v>
      </c>
      <c r="R1903" s="16">
        <f t="shared" si="236"/>
        <v>42116.54315972222</v>
      </c>
      <c r="S1903" s="18">
        <f t="shared" si="237"/>
        <v>2015</v>
      </c>
      <c r="T1903" s="17" t="str">
        <f t="shared" si="238"/>
        <v>April</v>
      </c>
      <c r="U1903" s="16">
        <f t="shared" si="239"/>
        <v>42146.541666666672</v>
      </c>
      <c r="V1903" s="17">
        <f t="shared" si="240"/>
        <v>2015</v>
      </c>
      <c r="W1903" s="17" t="str">
        <f t="shared" si="241"/>
        <v>May</v>
      </c>
    </row>
    <row r="1904" spans="1:23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8276</v>
      </c>
      <c r="O1904" t="s">
        <v>8305</v>
      </c>
      <c r="P1904">
        <f t="shared" si="234"/>
        <v>1</v>
      </c>
      <c r="Q1904">
        <f t="shared" si="235"/>
        <v>4</v>
      </c>
      <c r="R1904" s="16">
        <f t="shared" si="236"/>
        <v>42037.789895833332</v>
      </c>
      <c r="S1904" s="18">
        <f t="shared" si="237"/>
        <v>2015</v>
      </c>
      <c r="T1904" s="17" t="str">
        <f t="shared" si="238"/>
        <v>February</v>
      </c>
      <c r="U1904" s="16">
        <f t="shared" si="239"/>
        <v>42067.789895833332</v>
      </c>
      <c r="V1904" s="17">
        <f t="shared" si="240"/>
        <v>2015</v>
      </c>
      <c r="W1904" s="17" t="str">
        <f t="shared" si="241"/>
        <v>March</v>
      </c>
    </row>
    <row r="1905" spans="1:23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8276</v>
      </c>
      <c r="O1905" t="s">
        <v>8305</v>
      </c>
      <c r="P1905">
        <f t="shared" si="234"/>
        <v>47</v>
      </c>
      <c r="Q1905">
        <f t="shared" si="235"/>
        <v>34.1</v>
      </c>
      <c r="R1905" s="16">
        <f t="shared" si="236"/>
        <v>42702.770729166667</v>
      </c>
      <c r="S1905" s="18">
        <f t="shared" si="237"/>
        <v>2016</v>
      </c>
      <c r="T1905" s="17" t="str">
        <f t="shared" si="238"/>
        <v>November</v>
      </c>
      <c r="U1905" s="16">
        <f t="shared" si="239"/>
        <v>42762.770729166667</v>
      </c>
      <c r="V1905" s="17">
        <f t="shared" si="240"/>
        <v>2017</v>
      </c>
      <c r="W1905" s="17" t="str">
        <f t="shared" si="241"/>
        <v>January</v>
      </c>
    </row>
    <row r="1906" spans="1:23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8276</v>
      </c>
      <c r="O1906" t="s">
        <v>8305</v>
      </c>
      <c r="P1906">
        <f t="shared" si="234"/>
        <v>0</v>
      </c>
      <c r="Q1906">
        <f t="shared" si="235"/>
        <v>25</v>
      </c>
      <c r="R1906" s="16">
        <f t="shared" si="236"/>
        <v>42326.685428240744</v>
      </c>
      <c r="S1906" s="18">
        <f t="shared" si="237"/>
        <v>2015</v>
      </c>
      <c r="T1906" s="17" t="str">
        <f t="shared" si="238"/>
        <v>November</v>
      </c>
      <c r="U1906" s="16">
        <f t="shared" si="239"/>
        <v>42371.685428240744</v>
      </c>
      <c r="V1906" s="17">
        <f t="shared" si="240"/>
        <v>2016</v>
      </c>
      <c r="W1906" s="17" t="str">
        <f t="shared" si="241"/>
        <v>January</v>
      </c>
    </row>
    <row r="1907" spans="1:23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8276</v>
      </c>
      <c r="O1907" t="s">
        <v>8305</v>
      </c>
      <c r="P1907">
        <f t="shared" si="234"/>
        <v>0</v>
      </c>
      <c r="Q1907">
        <f t="shared" si="235"/>
        <v>10.5</v>
      </c>
      <c r="R1907" s="16">
        <f t="shared" si="236"/>
        <v>41859.925856481481</v>
      </c>
      <c r="S1907" s="18">
        <f t="shared" si="237"/>
        <v>2014</v>
      </c>
      <c r="T1907" s="17" t="str">
        <f t="shared" si="238"/>
        <v>August</v>
      </c>
      <c r="U1907" s="16">
        <f t="shared" si="239"/>
        <v>41889.925856481481</v>
      </c>
      <c r="V1907" s="17">
        <f t="shared" si="240"/>
        <v>2014</v>
      </c>
      <c r="W1907" s="17" t="str">
        <f t="shared" si="241"/>
        <v>September</v>
      </c>
    </row>
    <row r="1908" spans="1:23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8276</v>
      </c>
      <c r="O1908" t="s">
        <v>8305</v>
      </c>
      <c r="P1908">
        <f t="shared" si="234"/>
        <v>43</v>
      </c>
      <c r="Q1908">
        <f t="shared" si="235"/>
        <v>215.96</v>
      </c>
      <c r="R1908" s="16">
        <f t="shared" si="236"/>
        <v>42514.671099537038</v>
      </c>
      <c r="S1908" s="18">
        <f t="shared" si="237"/>
        <v>2016</v>
      </c>
      <c r="T1908" s="17" t="str">
        <f t="shared" si="238"/>
        <v>May</v>
      </c>
      <c r="U1908" s="16">
        <f t="shared" si="239"/>
        <v>42544.671099537038</v>
      </c>
      <c r="V1908" s="17">
        <f t="shared" si="240"/>
        <v>2016</v>
      </c>
      <c r="W1908" s="17" t="str">
        <f t="shared" si="241"/>
        <v>June</v>
      </c>
    </row>
    <row r="1909" spans="1:23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8276</v>
      </c>
      <c r="O1909" t="s">
        <v>8305</v>
      </c>
      <c r="P1909">
        <f t="shared" si="234"/>
        <v>0</v>
      </c>
      <c r="Q1909">
        <f t="shared" si="235"/>
        <v>21.25</v>
      </c>
      <c r="R1909" s="16">
        <f t="shared" si="236"/>
        <v>41767.587094907409</v>
      </c>
      <c r="S1909" s="18">
        <f t="shared" si="237"/>
        <v>2014</v>
      </c>
      <c r="T1909" s="17" t="str">
        <f t="shared" si="238"/>
        <v>May</v>
      </c>
      <c r="U1909" s="16">
        <f t="shared" si="239"/>
        <v>41782.587094907409</v>
      </c>
      <c r="V1909" s="17">
        <f t="shared" si="240"/>
        <v>2014</v>
      </c>
      <c r="W1909" s="17" t="str">
        <f t="shared" si="241"/>
        <v>May</v>
      </c>
    </row>
    <row r="1910" spans="1:23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8276</v>
      </c>
      <c r="O1910" t="s">
        <v>8305</v>
      </c>
      <c r="P1910">
        <f t="shared" si="234"/>
        <v>2</v>
      </c>
      <c r="Q1910">
        <f t="shared" si="235"/>
        <v>108.25</v>
      </c>
      <c r="R1910" s="16">
        <f t="shared" si="236"/>
        <v>42703.917824074073</v>
      </c>
      <c r="S1910" s="18">
        <f t="shared" si="237"/>
        <v>2016</v>
      </c>
      <c r="T1910" s="17" t="str">
        <f t="shared" si="238"/>
        <v>November</v>
      </c>
      <c r="U1910" s="16">
        <f t="shared" si="239"/>
        <v>42733.917824074073</v>
      </c>
      <c r="V1910" s="17">
        <f t="shared" si="240"/>
        <v>2016</v>
      </c>
      <c r="W1910" s="17" t="str">
        <f t="shared" si="241"/>
        <v>December</v>
      </c>
    </row>
    <row r="1911" spans="1:23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8276</v>
      </c>
      <c r="O1911" t="s">
        <v>8305</v>
      </c>
      <c r="P1911">
        <f t="shared" si="234"/>
        <v>14</v>
      </c>
      <c r="Q1911">
        <f t="shared" si="235"/>
        <v>129.97</v>
      </c>
      <c r="R1911" s="16">
        <f t="shared" si="236"/>
        <v>41905.429155092592</v>
      </c>
      <c r="S1911" s="18">
        <f t="shared" si="237"/>
        <v>2014</v>
      </c>
      <c r="T1911" s="17" t="str">
        <f t="shared" si="238"/>
        <v>September</v>
      </c>
      <c r="U1911" s="16">
        <f t="shared" si="239"/>
        <v>41935.429155092592</v>
      </c>
      <c r="V1911" s="17">
        <f t="shared" si="240"/>
        <v>2014</v>
      </c>
      <c r="W1911" s="17" t="str">
        <f t="shared" si="241"/>
        <v>October</v>
      </c>
    </row>
    <row r="1912" spans="1:23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8276</v>
      </c>
      <c r="O1912" t="s">
        <v>8305</v>
      </c>
      <c r="P1912">
        <f t="shared" si="234"/>
        <v>39</v>
      </c>
      <c r="Q1912">
        <f t="shared" si="235"/>
        <v>117.49</v>
      </c>
      <c r="R1912" s="16">
        <f t="shared" si="236"/>
        <v>42264.963159722218</v>
      </c>
      <c r="S1912" s="18">
        <f t="shared" si="237"/>
        <v>2015</v>
      </c>
      <c r="T1912" s="17" t="str">
        <f t="shared" si="238"/>
        <v>September</v>
      </c>
      <c r="U1912" s="16">
        <f t="shared" si="239"/>
        <v>42308.947916666672</v>
      </c>
      <c r="V1912" s="17">
        <f t="shared" si="240"/>
        <v>2015</v>
      </c>
      <c r="W1912" s="17" t="str">
        <f t="shared" si="241"/>
        <v>October</v>
      </c>
    </row>
    <row r="1913" spans="1:23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8276</v>
      </c>
      <c r="O1913" t="s">
        <v>8305</v>
      </c>
      <c r="P1913">
        <f t="shared" si="234"/>
        <v>0</v>
      </c>
      <c r="Q1913">
        <f t="shared" si="235"/>
        <v>10</v>
      </c>
      <c r="R1913" s="16">
        <f t="shared" si="236"/>
        <v>41830.033958333333</v>
      </c>
      <c r="S1913" s="18">
        <f t="shared" si="237"/>
        <v>2014</v>
      </c>
      <c r="T1913" s="17" t="str">
        <f t="shared" si="238"/>
        <v>July</v>
      </c>
      <c r="U1913" s="16">
        <f t="shared" si="239"/>
        <v>41860.033958333333</v>
      </c>
      <c r="V1913" s="17">
        <f t="shared" si="240"/>
        <v>2014</v>
      </c>
      <c r="W1913" s="17" t="str">
        <f t="shared" si="241"/>
        <v>August</v>
      </c>
    </row>
    <row r="1914" spans="1:23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8276</v>
      </c>
      <c r="O1914" t="s">
        <v>8305</v>
      </c>
      <c r="P1914">
        <f t="shared" si="234"/>
        <v>59</v>
      </c>
      <c r="Q1914">
        <f t="shared" si="235"/>
        <v>70.599999999999994</v>
      </c>
      <c r="R1914" s="16">
        <f t="shared" si="236"/>
        <v>42129.226388888885</v>
      </c>
      <c r="S1914" s="18">
        <f t="shared" si="237"/>
        <v>2015</v>
      </c>
      <c r="T1914" s="17" t="str">
        <f t="shared" si="238"/>
        <v>May</v>
      </c>
      <c r="U1914" s="16">
        <f t="shared" si="239"/>
        <v>42159.226388888885</v>
      </c>
      <c r="V1914" s="17">
        <f t="shared" si="240"/>
        <v>2015</v>
      </c>
      <c r="W1914" s="17" t="str">
        <f t="shared" si="241"/>
        <v>June</v>
      </c>
    </row>
    <row r="1915" spans="1:23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8276</v>
      </c>
      <c r="O1915" t="s">
        <v>8305</v>
      </c>
      <c r="P1915">
        <f t="shared" si="234"/>
        <v>1</v>
      </c>
      <c r="Q1915">
        <f t="shared" si="235"/>
        <v>24.5</v>
      </c>
      <c r="R1915" s="16">
        <f t="shared" si="236"/>
        <v>41890.511319444442</v>
      </c>
      <c r="S1915" s="18">
        <f t="shared" si="237"/>
        <v>2014</v>
      </c>
      <c r="T1915" s="17" t="str">
        <f t="shared" si="238"/>
        <v>September</v>
      </c>
      <c r="U1915" s="16">
        <f t="shared" si="239"/>
        <v>41920.511319444442</v>
      </c>
      <c r="V1915" s="17">
        <f t="shared" si="240"/>
        <v>2014</v>
      </c>
      <c r="W1915" s="17" t="str">
        <f t="shared" si="241"/>
        <v>October</v>
      </c>
    </row>
    <row r="1916" spans="1:23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8276</v>
      </c>
      <c r="O1916" t="s">
        <v>8305</v>
      </c>
      <c r="P1916">
        <f t="shared" si="234"/>
        <v>9</v>
      </c>
      <c r="Q1916">
        <f t="shared" si="235"/>
        <v>30</v>
      </c>
      <c r="R1916" s="16">
        <f t="shared" si="236"/>
        <v>41929.174456018518</v>
      </c>
      <c r="S1916" s="18">
        <f t="shared" si="237"/>
        <v>2014</v>
      </c>
      <c r="T1916" s="17" t="str">
        <f t="shared" si="238"/>
        <v>October</v>
      </c>
      <c r="U1916" s="16">
        <f t="shared" si="239"/>
        <v>41944.165972222225</v>
      </c>
      <c r="V1916" s="17">
        <f t="shared" si="240"/>
        <v>2014</v>
      </c>
      <c r="W1916" s="17" t="str">
        <f t="shared" si="241"/>
        <v>November</v>
      </c>
    </row>
    <row r="1917" spans="1:23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8276</v>
      </c>
      <c r="O1917" t="s">
        <v>8305</v>
      </c>
      <c r="P1917">
        <f t="shared" si="234"/>
        <v>2</v>
      </c>
      <c r="Q1917">
        <f t="shared" si="235"/>
        <v>2</v>
      </c>
      <c r="R1917" s="16">
        <f t="shared" si="236"/>
        <v>41864.04886574074</v>
      </c>
      <c r="S1917" s="18">
        <f t="shared" si="237"/>
        <v>2014</v>
      </c>
      <c r="T1917" s="17" t="str">
        <f t="shared" si="238"/>
        <v>August</v>
      </c>
      <c r="U1917" s="16">
        <f t="shared" si="239"/>
        <v>41884.04886574074</v>
      </c>
      <c r="V1917" s="17">
        <f t="shared" si="240"/>
        <v>2014</v>
      </c>
      <c r="W1917" s="17" t="str">
        <f t="shared" si="241"/>
        <v>September</v>
      </c>
    </row>
    <row r="1918" spans="1:23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8276</v>
      </c>
      <c r="O1918" t="s">
        <v>8305</v>
      </c>
      <c r="P1918">
        <f t="shared" si="234"/>
        <v>1</v>
      </c>
      <c r="Q1918">
        <f t="shared" si="235"/>
        <v>17</v>
      </c>
      <c r="R1918" s="16">
        <f t="shared" si="236"/>
        <v>42656.717303240745</v>
      </c>
      <c r="S1918" s="18">
        <f t="shared" si="237"/>
        <v>2016</v>
      </c>
      <c r="T1918" s="17" t="str">
        <f t="shared" si="238"/>
        <v>October</v>
      </c>
      <c r="U1918" s="16">
        <f t="shared" si="239"/>
        <v>42681.758969907409</v>
      </c>
      <c r="V1918" s="17">
        <f t="shared" si="240"/>
        <v>2016</v>
      </c>
      <c r="W1918" s="17" t="str">
        <f t="shared" si="241"/>
        <v>November</v>
      </c>
    </row>
    <row r="1919" spans="1:23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8276</v>
      </c>
      <c r="O1919" t="s">
        <v>8305</v>
      </c>
      <c r="P1919">
        <f t="shared" si="234"/>
        <v>53</v>
      </c>
      <c r="Q1919">
        <f t="shared" si="235"/>
        <v>2928.93</v>
      </c>
      <c r="R1919" s="16">
        <f t="shared" si="236"/>
        <v>42746.270057870366</v>
      </c>
      <c r="S1919" s="18">
        <f t="shared" si="237"/>
        <v>2017</v>
      </c>
      <c r="T1919" s="17" t="str">
        <f t="shared" si="238"/>
        <v>January</v>
      </c>
      <c r="U1919" s="16">
        <f t="shared" si="239"/>
        <v>42776.270057870366</v>
      </c>
      <c r="V1919" s="17">
        <f t="shared" si="240"/>
        <v>2017</v>
      </c>
      <c r="W1919" s="17" t="str">
        <f t="shared" si="241"/>
        <v>February</v>
      </c>
    </row>
    <row r="1920" spans="1:23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8276</v>
      </c>
      <c r="O1920" t="s">
        <v>8305</v>
      </c>
      <c r="P1920">
        <f t="shared" si="234"/>
        <v>1</v>
      </c>
      <c r="Q1920">
        <f t="shared" si="235"/>
        <v>28.89</v>
      </c>
      <c r="R1920" s="16">
        <f t="shared" si="236"/>
        <v>41828.789942129632</v>
      </c>
      <c r="S1920" s="18">
        <f t="shared" si="237"/>
        <v>2014</v>
      </c>
      <c r="T1920" s="17" t="str">
        <f t="shared" si="238"/>
        <v>July</v>
      </c>
      <c r="U1920" s="16">
        <f t="shared" si="239"/>
        <v>41863.789942129632</v>
      </c>
      <c r="V1920" s="17">
        <f t="shared" si="240"/>
        <v>2014</v>
      </c>
      <c r="W1920" s="17" t="str">
        <f t="shared" si="241"/>
        <v>August</v>
      </c>
    </row>
    <row r="1921" spans="1:23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8276</v>
      </c>
      <c r="O1921" t="s">
        <v>8305</v>
      </c>
      <c r="P1921">
        <f t="shared" si="234"/>
        <v>47</v>
      </c>
      <c r="Q1921">
        <f t="shared" si="235"/>
        <v>29.63</v>
      </c>
      <c r="R1921" s="16">
        <f t="shared" si="236"/>
        <v>42113.875567129624</v>
      </c>
      <c r="S1921" s="18">
        <f t="shared" si="237"/>
        <v>2015</v>
      </c>
      <c r="T1921" s="17" t="str">
        <f t="shared" si="238"/>
        <v>April</v>
      </c>
      <c r="U1921" s="16">
        <f t="shared" si="239"/>
        <v>42143.875567129624</v>
      </c>
      <c r="V1921" s="17">
        <f t="shared" si="240"/>
        <v>2015</v>
      </c>
      <c r="W1921" s="17" t="str">
        <f t="shared" si="241"/>
        <v>May</v>
      </c>
    </row>
    <row r="1922" spans="1:23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8276</v>
      </c>
      <c r="O1922" t="s">
        <v>8305</v>
      </c>
      <c r="P1922">
        <f t="shared" si="234"/>
        <v>43</v>
      </c>
      <c r="Q1922">
        <f t="shared" si="235"/>
        <v>40.98</v>
      </c>
      <c r="R1922" s="16">
        <f t="shared" si="236"/>
        <v>42270.875706018516</v>
      </c>
      <c r="S1922" s="18">
        <f t="shared" si="237"/>
        <v>2015</v>
      </c>
      <c r="T1922" s="17" t="str">
        <f t="shared" si="238"/>
        <v>September</v>
      </c>
      <c r="U1922" s="16">
        <f t="shared" si="239"/>
        <v>42298.958333333328</v>
      </c>
      <c r="V1922" s="17">
        <f t="shared" si="240"/>
        <v>2015</v>
      </c>
      <c r="W1922" s="17" t="str">
        <f t="shared" si="241"/>
        <v>October</v>
      </c>
    </row>
    <row r="1923" spans="1:23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8282</v>
      </c>
      <c r="O1923" t="s">
        <v>8286</v>
      </c>
      <c r="P1923">
        <f t="shared" ref="P1923:P1986" si="242">ROUND(E1923/D1923*100,0)</f>
        <v>137</v>
      </c>
      <c r="Q1923">
        <f t="shared" ref="Q1923:Q1986" si="243">ROUND(E1923/L1923,2)</f>
        <v>54</v>
      </c>
      <c r="R1923" s="16">
        <f t="shared" ref="R1923:R1986" si="244">(((J1923/60)/60)/24)+DATE(1970,1,1)</f>
        <v>41074.221562500003</v>
      </c>
      <c r="S1923" s="18">
        <f t="shared" ref="S1923:S1986" si="245">YEAR(R1923)</f>
        <v>2012</v>
      </c>
      <c r="T1923" s="17" t="str">
        <f t="shared" ref="T1923:T1986" si="246">TEXT(R1923,"mmmm")</f>
        <v>June</v>
      </c>
      <c r="U1923" s="16">
        <f t="shared" ref="U1923:U1986" si="247">(((I1923/60)/60)/24)+DATE(1970,1,1)</f>
        <v>41104.221562500003</v>
      </c>
      <c r="V1923" s="17">
        <f t="shared" ref="V1923:V1986" si="248">YEAR(U1923)</f>
        <v>2012</v>
      </c>
      <c r="W1923" s="17" t="str">
        <f t="shared" ref="W1923:W1986" si="249">TEXT(U1923,"mmmm")</f>
        <v>July</v>
      </c>
    </row>
    <row r="1924" spans="1:23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8282</v>
      </c>
      <c r="O1924" t="s">
        <v>8286</v>
      </c>
      <c r="P1924">
        <f t="shared" si="242"/>
        <v>116</v>
      </c>
      <c r="Q1924">
        <f t="shared" si="243"/>
        <v>36.11</v>
      </c>
      <c r="R1924" s="16">
        <f t="shared" si="244"/>
        <v>41590.255868055552</v>
      </c>
      <c r="S1924" s="18">
        <f t="shared" si="245"/>
        <v>2013</v>
      </c>
      <c r="T1924" s="17" t="str">
        <f t="shared" si="246"/>
        <v>November</v>
      </c>
      <c r="U1924" s="16">
        <f t="shared" si="247"/>
        <v>41620.255868055552</v>
      </c>
      <c r="V1924" s="17">
        <f t="shared" si="248"/>
        <v>2013</v>
      </c>
      <c r="W1924" s="17" t="str">
        <f t="shared" si="249"/>
        <v>December</v>
      </c>
    </row>
    <row r="1925" spans="1:23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8282</v>
      </c>
      <c r="O1925" t="s">
        <v>8286</v>
      </c>
      <c r="P1925">
        <f t="shared" si="242"/>
        <v>241</v>
      </c>
      <c r="Q1925">
        <f t="shared" si="243"/>
        <v>23.15</v>
      </c>
      <c r="R1925" s="16">
        <f t="shared" si="244"/>
        <v>40772.848749999997</v>
      </c>
      <c r="S1925" s="18">
        <f t="shared" si="245"/>
        <v>2011</v>
      </c>
      <c r="T1925" s="17" t="str">
        <f t="shared" si="246"/>
        <v>August</v>
      </c>
      <c r="U1925" s="16">
        <f t="shared" si="247"/>
        <v>40813.207638888889</v>
      </c>
      <c r="V1925" s="17">
        <f t="shared" si="248"/>
        <v>2011</v>
      </c>
      <c r="W1925" s="17" t="str">
        <f t="shared" si="249"/>
        <v>September</v>
      </c>
    </row>
    <row r="1926" spans="1:23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8282</v>
      </c>
      <c r="O1926" t="s">
        <v>8286</v>
      </c>
      <c r="P1926">
        <f t="shared" si="242"/>
        <v>114</v>
      </c>
      <c r="Q1926">
        <f t="shared" si="243"/>
        <v>104</v>
      </c>
      <c r="R1926" s="16">
        <f t="shared" si="244"/>
        <v>41626.761053240742</v>
      </c>
      <c r="S1926" s="18">
        <f t="shared" si="245"/>
        <v>2013</v>
      </c>
      <c r="T1926" s="17" t="str">
        <f t="shared" si="246"/>
        <v>December</v>
      </c>
      <c r="U1926" s="16">
        <f t="shared" si="247"/>
        <v>41654.814583333333</v>
      </c>
      <c r="V1926" s="17">
        <f t="shared" si="248"/>
        <v>2014</v>
      </c>
      <c r="W1926" s="17" t="str">
        <f t="shared" si="249"/>
        <v>January</v>
      </c>
    </row>
    <row r="1927" spans="1:23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8282</v>
      </c>
      <c r="O1927" t="s">
        <v>8286</v>
      </c>
      <c r="P1927">
        <f t="shared" si="242"/>
        <v>110</v>
      </c>
      <c r="Q1927">
        <f t="shared" si="243"/>
        <v>31.83</v>
      </c>
      <c r="R1927" s="16">
        <f t="shared" si="244"/>
        <v>41535.90148148148</v>
      </c>
      <c r="S1927" s="18">
        <f t="shared" si="245"/>
        <v>2013</v>
      </c>
      <c r="T1927" s="17" t="str">
        <f t="shared" si="246"/>
        <v>September</v>
      </c>
      <c r="U1927" s="16">
        <f t="shared" si="247"/>
        <v>41558</v>
      </c>
      <c r="V1927" s="17">
        <f t="shared" si="248"/>
        <v>2013</v>
      </c>
      <c r="W1927" s="17" t="str">
        <f t="shared" si="249"/>
        <v>October</v>
      </c>
    </row>
    <row r="1928" spans="1:23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8282</v>
      </c>
      <c r="O1928" t="s">
        <v>8286</v>
      </c>
      <c r="P1928">
        <f t="shared" si="242"/>
        <v>195</v>
      </c>
      <c r="Q1928">
        <f t="shared" si="243"/>
        <v>27.39</v>
      </c>
      <c r="R1928" s="16">
        <f t="shared" si="244"/>
        <v>40456.954351851848</v>
      </c>
      <c r="S1928" s="18">
        <f t="shared" si="245"/>
        <v>2010</v>
      </c>
      <c r="T1928" s="17" t="str">
        <f t="shared" si="246"/>
        <v>October</v>
      </c>
      <c r="U1928" s="16">
        <f t="shared" si="247"/>
        <v>40484.018055555556</v>
      </c>
      <c r="V1928" s="17">
        <f t="shared" si="248"/>
        <v>2010</v>
      </c>
      <c r="W1928" s="17" t="str">
        <f t="shared" si="249"/>
        <v>November</v>
      </c>
    </row>
    <row r="1929" spans="1:23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8282</v>
      </c>
      <c r="O1929" t="s">
        <v>8286</v>
      </c>
      <c r="P1929">
        <f t="shared" si="242"/>
        <v>103</v>
      </c>
      <c r="Q1929">
        <f t="shared" si="243"/>
        <v>56.36</v>
      </c>
      <c r="R1929" s="16">
        <f t="shared" si="244"/>
        <v>40960.861562500002</v>
      </c>
      <c r="S1929" s="18">
        <f t="shared" si="245"/>
        <v>2012</v>
      </c>
      <c r="T1929" s="17" t="str">
        <f t="shared" si="246"/>
        <v>February</v>
      </c>
      <c r="U1929" s="16">
        <f t="shared" si="247"/>
        <v>40976.207638888889</v>
      </c>
      <c r="V1929" s="17">
        <f t="shared" si="248"/>
        <v>2012</v>
      </c>
      <c r="W1929" s="17" t="str">
        <f t="shared" si="249"/>
        <v>March</v>
      </c>
    </row>
    <row r="1930" spans="1:23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8282</v>
      </c>
      <c r="O1930" t="s">
        <v>8286</v>
      </c>
      <c r="P1930">
        <f t="shared" si="242"/>
        <v>103</v>
      </c>
      <c r="Q1930">
        <f t="shared" si="243"/>
        <v>77.349999999999994</v>
      </c>
      <c r="R1930" s="16">
        <f t="shared" si="244"/>
        <v>41371.648078703707</v>
      </c>
      <c r="S1930" s="18">
        <f t="shared" si="245"/>
        <v>2013</v>
      </c>
      <c r="T1930" s="17" t="str">
        <f t="shared" si="246"/>
        <v>April</v>
      </c>
      <c r="U1930" s="16">
        <f t="shared" si="247"/>
        <v>41401.648078703707</v>
      </c>
      <c r="V1930" s="17">
        <f t="shared" si="248"/>
        <v>2013</v>
      </c>
      <c r="W1930" s="17" t="str">
        <f t="shared" si="249"/>
        <v>May</v>
      </c>
    </row>
    <row r="1931" spans="1:23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8282</v>
      </c>
      <c r="O1931" t="s">
        <v>8286</v>
      </c>
      <c r="P1931">
        <f t="shared" si="242"/>
        <v>100</v>
      </c>
      <c r="Q1931">
        <f t="shared" si="243"/>
        <v>42.8</v>
      </c>
      <c r="R1931" s="16">
        <f t="shared" si="244"/>
        <v>40687.021597222221</v>
      </c>
      <c r="S1931" s="18">
        <f t="shared" si="245"/>
        <v>2011</v>
      </c>
      <c r="T1931" s="17" t="str">
        <f t="shared" si="246"/>
        <v>May</v>
      </c>
      <c r="U1931" s="16">
        <f t="shared" si="247"/>
        <v>40729.021597222221</v>
      </c>
      <c r="V1931" s="17">
        <f t="shared" si="248"/>
        <v>2011</v>
      </c>
      <c r="W1931" s="17" t="str">
        <f t="shared" si="249"/>
        <v>July</v>
      </c>
    </row>
    <row r="1932" spans="1:23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8282</v>
      </c>
      <c r="O1932" t="s">
        <v>8286</v>
      </c>
      <c r="P1932">
        <f t="shared" si="242"/>
        <v>127</v>
      </c>
      <c r="Q1932">
        <f t="shared" si="243"/>
        <v>48.85</v>
      </c>
      <c r="R1932" s="16">
        <f t="shared" si="244"/>
        <v>41402.558819444443</v>
      </c>
      <c r="S1932" s="18">
        <f t="shared" si="245"/>
        <v>2013</v>
      </c>
      <c r="T1932" s="17" t="str">
        <f t="shared" si="246"/>
        <v>May</v>
      </c>
      <c r="U1932" s="16">
        <f t="shared" si="247"/>
        <v>41462.558819444443</v>
      </c>
      <c r="V1932" s="17">
        <f t="shared" si="248"/>
        <v>2013</v>
      </c>
      <c r="W1932" s="17" t="str">
        <f t="shared" si="249"/>
        <v>July</v>
      </c>
    </row>
    <row r="1933" spans="1:23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8282</v>
      </c>
      <c r="O1933" t="s">
        <v>8286</v>
      </c>
      <c r="P1933">
        <f t="shared" si="242"/>
        <v>121</v>
      </c>
      <c r="Q1933">
        <f t="shared" si="243"/>
        <v>48.24</v>
      </c>
      <c r="R1933" s="16">
        <f t="shared" si="244"/>
        <v>41037.892465277779</v>
      </c>
      <c r="S1933" s="18">
        <f t="shared" si="245"/>
        <v>2012</v>
      </c>
      <c r="T1933" s="17" t="str">
        <f t="shared" si="246"/>
        <v>May</v>
      </c>
      <c r="U1933" s="16">
        <f t="shared" si="247"/>
        <v>41051.145833333336</v>
      </c>
      <c r="V1933" s="17">
        <f t="shared" si="248"/>
        <v>2012</v>
      </c>
      <c r="W1933" s="17" t="str">
        <f t="shared" si="249"/>
        <v>May</v>
      </c>
    </row>
    <row r="1934" spans="1:23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8282</v>
      </c>
      <c r="O1934" t="s">
        <v>8286</v>
      </c>
      <c r="P1934">
        <f t="shared" si="242"/>
        <v>107</v>
      </c>
      <c r="Q1934">
        <f t="shared" si="243"/>
        <v>70.209999999999994</v>
      </c>
      <c r="R1934" s="16">
        <f t="shared" si="244"/>
        <v>40911.809872685182</v>
      </c>
      <c r="S1934" s="18">
        <f t="shared" si="245"/>
        <v>2012</v>
      </c>
      <c r="T1934" s="17" t="str">
        <f t="shared" si="246"/>
        <v>January</v>
      </c>
      <c r="U1934" s="16">
        <f t="shared" si="247"/>
        <v>40932.809872685182</v>
      </c>
      <c r="V1934" s="17">
        <f t="shared" si="248"/>
        <v>2012</v>
      </c>
      <c r="W1934" s="17" t="str">
        <f t="shared" si="249"/>
        <v>January</v>
      </c>
    </row>
    <row r="1935" spans="1:23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8282</v>
      </c>
      <c r="O1935" t="s">
        <v>8286</v>
      </c>
      <c r="P1935">
        <f t="shared" si="242"/>
        <v>172</v>
      </c>
      <c r="Q1935">
        <f t="shared" si="243"/>
        <v>94.05</v>
      </c>
      <c r="R1935" s="16">
        <f t="shared" si="244"/>
        <v>41879.130868055552</v>
      </c>
      <c r="S1935" s="18">
        <f t="shared" si="245"/>
        <v>2014</v>
      </c>
      <c r="T1935" s="17" t="str">
        <f t="shared" si="246"/>
        <v>August</v>
      </c>
      <c r="U1935" s="16">
        <f t="shared" si="247"/>
        <v>41909.130868055552</v>
      </c>
      <c r="V1935" s="17">
        <f t="shared" si="248"/>
        <v>2014</v>
      </c>
      <c r="W1935" s="17" t="str">
        <f t="shared" si="249"/>
        <v>September</v>
      </c>
    </row>
    <row r="1936" spans="1:23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8282</v>
      </c>
      <c r="O1936" t="s">
        <v>8286</v>
      </c>
      <c r="P1936">
        <f t="shared" si="242"/>
        <v>124</v>
      </c>
      <c r="Q1936">
        <f t="shared" si="243"/>
        <v>80.27</v>
      </c>
      <c r="R1936" s="16">
        <f t="shared" si="244"/>
        <v>40865.867141203707</v>
      </c>
      <c r="S1936" s="18">
        <f t="shared" si="245"/>
        <v>2011</v>
      </c>
      <c r="T1936" s="17" t="str">
        <f t="shared" si="246"/>
        <v>November</v>
      </c>
      <c r="U1936" s="16">
        <f t="shared" si="247"/>
        <v>40902.208333333336</v>
      </c>
      <c r="V1936" s="17">
        <f t="shared" si="248"/>
        <v>2011</v>
      </c>
      <c r="W1936" s="17" t="str">
        <f t="shared" si="249"/>
        <v>December</v>
      </c>
    </row>
    <row r="1937" spans="1:23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8282</v>
      </c>
      <c r="O1937" t="s">
        <v>8286</v>
      </c>
      <c r="P1937">
        <f t="shared" si="242"/>
        <v>108</v>
      </c>
      <c r="Q1937">
        <f t="shared" si="243"/>
        <v>54.2</v>
      </c>
      <c r="R1937" s="16">
        <f t="shared" si="244"/>
        <v>41773.932534722226</v>
      </c>
      <c r="S1937" s="18">
        <f t="shared" si="245"/>
        <v>2014</v>
      </c>
      <c r="T1937" s="17" t="str">
        <f t="shared" si="246"/>
        <v>May</v>
      </c>
      <c r="U1937" s="16">
        <f t="shared" si="247"/>
        <v>41811.207638888889</v>
      </c>
      <c r="V1937" s="17">
        <f t="shared" si="248"/>
        <v>2014</v>
      </c>
      <c r="W1937" s="17" t="str">
        <f t="shared" si="249"/>
        <v>June</v>
      </c>
    </row>
    <row r="1938" spans="1:23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8282</v>
      </c>
      <c r="O1938" t="s">
        <v>8286</v>
      </c>
      <c r="P1938">
        <f t="shared" si="242"/>
        <v>117</v>
      </c>
      <c r="Q1938">
        <f t="shared" si="243"/>
        <v>60.27</v>
      </c>
      <c r="R1938" s="16">
        <f t="shared" si="244"/>
        <v>40852.889699074076</v>
      </c>
      <c r="S1938" s="18">
        <f t="shared" si="245"/>
        <v>2011</v>
      </c>
      <c r="T1938" s="17" t="str">
        <f t="shared" si="246"/>
        <v>November</v>
      </c>
      <c r="U1938" s="16">
        <f t="shared" si="247"/>
        <v>40883.249305555553</v>
      </c>
      <c r="V1938" s="17">
        <f t="shared" si="248"/>
        <v>2011</v>
      </c>
      <c r="W1938" s="17" t="str">
        <f t="shared" si="249"/>
        <v>December</v>
      </c>
    </row>
    <row r="1939" spans="1:23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8282</v>
      </c>
      <c r="O1939" t="s">
        <v>8286</v>
      </c>
      <c r="P1939">
        <f t="shared" si="242"/>
        <v>187</v>
      </c>
      <c r="Q1939">
        <f t="shared" si="243"/>
        <v>38.74</v>
      </c>
      <c r="R1939" s="16">
        <f t="shared" si="244"/>
        <v>41059.118993055556</v>
      </c>
      <c r="S1939" s="18">
        <f t="shared" si="245"/>
        <v>2012</v>
      </c>
      <c r="T1939" s="17" t="str">
        <f t="shared" si="246"/>
        <v>May</v>
      </c>
      <c r="U1939" s="16">
        <f t="shared" si="247"/>
        <v>41075.165972222225</v>
      </c>
      <c r="V1939" s="17">
        <f t="shared" si="248"/>
        <v>2012</v>
      </c>
      <c r="W1939" s="17" t="str">
        <f t="shared" si="249"/>
        <v>June</v>
      </c>
    </row>
    <row r="1940" spans="1:23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8282</v>
      </c>
      <c r="O1940" t="s">
        <v>8286</v>
      </c>
      <c r="P1940">
        <f t="shared" si="242"/>
        <v>116</v>
      </c>
      <c r="Q1940">
        <f t="shared" si="243"/>
        <v>152.54</v>
      </c>
      <c r="R1940" s="16">
        <f t="shared" si="244"/>
        <v>41426.259618055556</v>
      </c>
      <c r="S1940" s="18">
        <f t="shared" si="245"/>
        <v>2013</v>
      </c>
      <c r="T1940" s="17" t="str">
        <f t="shared" si="246"/>
        <v>June</v>
      </c>
      <c r="U1940" s="16">
        <f t="shared" si="247"/>
        <v>41457.208333333336</v>
      </c>
      <c r="V1940" s="17">
        <f t="shared" si="248"/>
        <v>2013</v>
      </c>
      <c r="W1940" s="17" t="str">
        <f t="shared" si="249"/>
        <v>July</v>
      </c>
    </row>
    <row r="1941" spans="1:23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8282</v>
      </c>
      <c r="O1941" t="s">
        <v>8286</v>
      </c>
      <c r="P1941">
        <f t="shared" si="242"/>
        <v>111</v>
      </c>
      <c r="Q1941">
        <f t="shared" si="243"/>
        <v>115.31</v>
      </c>
      <c r="R1941" s="16">
        <f t="shared" si="244"/>
        <v>41313.985046296293</v>
      </c>
      <c r="S1941" s="18">
        <f t="shared" si="245"/>
        <v>2013</v>
      </c>
      <c r="T1941" s="17" t="str">
        <f t="shared" si="246"/>
        <v>February</v>
      </c>
      <c r="U1941" s="16">
        <f t="shared" si="247"/>
        <v>41343.943379629629</v>
      </c>
      <c r="V1941" s="17">
        <f t="shared" si="248"/>
        <v>2013</v>
      </c>
      <c r="W1941" s="17" t="str">
        <f t="shared" si="249"/>
        <v>March</v>
      </c>
    </row>
    <row r="1942" spans="1:23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8282</v>
      </c>
      <c r="O1942" t="s">
        <v>8286</v>
      </c>
      <c r="P1942">
        <f t="shared" si="242"/>
        <v>171</v>
      </c>
      <c r="Q1942">
        <f t="shared" si="243"/>
        <v>35.840000000000003</v>
      </c>
      <c r="R1942" s="16">
        <f t="shared" si="244"/>
        <v>40670.507326388892</v>
      </c>
      <c r="S1942" s="18">
        <f t="shared" si="245"/>
        <v>2011</v>
      </c>
      <c r="T1942" s="17" t="str">
        <f t="shared" si="246"/>
        <v>May</v>
      </c>
      <c r="U1942" s="16">
        <f t="shared" si="247"/>
        <v>40709.165972222225</v>
      </c>
      <c r="V1942" s="17">
        <f t="shared" si="248"/>
        <v>2011</v>
      </c>
      <c r="W1942" s="17" t="str">
        <f t="shared" si="249"/>
        <v>June</v>
      </c>
    </row>
    <row r="1943" spans="1:23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8276</v>
      </c>
      <c r="O1943" t="s">
        <v>8306</v>
      </c>
      <c r="P1943">
        <f t="shared" si="242"/>
        <v>126</v>
      </c>
      <c r="Q1943">
        <f t="shared" si="243"/>
        <v>64.569999999999993</v>
      </c>
      <c r="R1943" s="16">
        <f t="shared" si="244"/>
        <v>41744.290868055556</v>
      </c>
      <c r="S1943" s="18">
        <f t="shared" si="245"/>
        <v>2014</v>
      </c>
      <c r="T1943" s="17" t="str">
        <f t="shared" si="246"/>
        <v>April</v>
      </c>
      <c r="U1943" s="16">
        <f t="shared" si="247"/>
        <v>41774.290868055556</v>
      </c>
      <c r="V1943" s="17">
        <f t="shared" si="248"/>
        <v>2014</v>
      </c>
      <c r="W1943" s="17" t="str">
        <f t="shared" si="249"/>
        <v>May</v>
      </c>
    </row>
    <row r="1944" spans="1:23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8276</v>
      </c>
      <c r="O1944" t="s">
        <v>8306</v>
      </c>
      <c r="P1944">
        <f t="shared" si="242"/>
        <v>138</v>
      </c>
      <c r="Q1944">
        <f t="shared" si="243"/>
        <v>87.44</v>
      </c>
      <c r="R1944" s="16">
        <f t="shared" si="244"/>
        <v>40638.828009259261</v>
      </c>
      <c r="S1944" s="18">
        <f t="shared" si="245"/>
        <v>2011</v>
      </c>
      <c r="T1944" s="17" t="str">
        <f t="shared" si="246"/>
        <v>April</v>
      </c>
      <c r="U1944" s="16">
        <f t="shared" si="247"/>
        <v>40728.828009259261</v>
      </c>
      <c r="V1944" s="17">
        <f t="shared" si="248"/>
        <v>2011</v>
      </c>
      <c r="W1944" s="17" t="str">
        <f t="shared" si="249"/>
        <v>July</v>
      </c>
    </row>
    <row r="1945" spans="1:23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8276</v>
      </c>
      <c r="O1945" t="s">
        <v>8306</v>
      </c>
      <c r="P1945">
        <f t="shared" si="242"/>
        <v>1705</v>
      </c>
      <c r="Q1945">
        <f t="shared" si="243"/>
        <v>68.819999999999993</v>
      </c>
      <c r="R1945" s="16">
        <f t="shared" si="244"/>
        <v>42548.269861111112</v>
      </c>
      <c r="S1945" s="18">
        <f t="shared" si="245"/>
        <v>2016</v>
      </c>
      <c r="T1945" s="17" t="str">
        <f t="shared" si="246"/>
        <v>June</v>
      </c>
      <c r="U1945" s="16">
        <f t="shared" si="247"/>
        <v>42593.269861111112</v>
      </c>
      <c r="V1945" s="17">
        <f t="shared" si="248"/>
        <v>2016</v>
      </c>
      <c r="W1945" s="17" t="str">
        <f t="shared" si="249"/>
        <v>August</v>
      </c>
    </row>
    <row r="1946" spans="1:23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8276</v>
      </c>
      <c r="O1946" t="s">
        <v>8306</v>
      </c>
      <c r="P1946">
        <f t="shared" si="242"/>
        <v>788</v>
      </c>
      <c r="Q1946">
        <f t="shared" si="243"/>
        <v>176.2</v>
      </c>
      <c r="R1946" s="16">
        <f t="shared" si="244"/>
        <v>41730.584374999999</v>
      </c>
      <c r="S1946" s="18">
        <f t="shared" si="245"/>
        <v>2014</v>
      </c>
      <c r="T1946" s="17" t="str">
        <f t="shared" si="246"/>
        <v>April</v>
      </c>
      <c r="U1946" s="16">
        <f t="shared" si="247"/>
        <v>41760.584374999999</v>
      </c>
      <c r="V1946" s="17">
        <f t="shared" si="248"/>
        <v>2014</v>
      </c>
      <c r="W1946" s="17" t="str">
        <f t="shared" si="249"/>
        <v>May</v>
      </c>
    </row>
    <row r="1947" spans="1:23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8276</v>
      </c>
      <c r="O1947" t="s">
        <v>8306</v>
      </c>
      <c r="P1947">
        <f t="shared" si="242"/>
        <v>348</v>
      </c>
      <c r="Q1947">
        <f t="shared" si="243"/>
        <v>511.79</v>
      </c>
      <c r="R1947" s="16">
        <f t="shared" si="244"/>
        <v>42157.251828703709</v>
      </c>
      <c r="S1947" s="18">
        <f t="shared" si="245"/>
        <v>2015</v>
      </c>
      <c r="T1947" s="17" t="str">
        <f t="shared" si="246"/>
        <v>June</v>
      </c>
      <c r="U1947" s="16">
        <f t="shared" si="247"/>
        <v>42197.251828703709</v>
      </c>
      <c r="V1947" s="17">
        <f t="shared" si="248"/>
        <v>2015</v>
      </c>
      <c r="W1947" s="17" t="str">
        <f t="shared" si="249"/>
        <v>July</v>
      </c>
    </row>
    <row r="1948" spans="1:23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8276</v>
      </c>
      <c r="O1948" t="s">
        <v>8306</v>
      </c>
      <c r="P1948">
        <f t="shared" si="242"/>
        <v>150</v>
      </c>
      <c r="Q1948">
        <f t="shared" si="243"/>
        <v>160.44</v>
      </c>
      <c r="R1948" s="16">
        <f t="shared" si="244"/>
        <v>41689.150011574071</v>
      </c>
      <c r="S1948" s="18">
        <f t="shared" si="245"/>
        <v>2014</v>
      </c>
      <c r="T1948" s="17" t="str">
        <f t="shared" si="246"/>
        <v>February</v>
      </c>
      <c r="U1948" s="16">
        <f t="shared" si="247"/>
        <v>41749.108344907407</v>
      </c>
      <c r="V1948" s="17">
        <f t="shared" si="248"/>
        <v>2014</v>
      </c>
      <c r="W1948" s="17" t="str">
        <f t="shared" si="249"/>
        <v>April</v>
      </c>
    </row>
    <row r="1949" spans="1:23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8276</v>
      </c>
      <c r="O1949" t="s">
        <v>8306</v>
      </c>
      <c r="P1949">
        <f t="shared" si="242"/>
        <v>101</v>
      </c>
      <c r="Q1949">
        <f t="shared" si="243"/>
        <v>35</v>
      </c>
      <c r="R1949" s="16">
        <f t="shared" si="244"/>
        <v>40102.918055555558</v>
      </c>
      <c r="S1949" s="18">
        <f t="shared" si="245"/>
        <v>2009</v>
      </c>
      <c r="T1949" s="17" t="str">
        <f t="shared" si="246"/>
        <v>October</v>
      </c>
      <c r="U1949" s="16">
        <f t="shared" si="247"/>
        <v>40140.249305555553</v>
      </c>
      <c r="V1949" s="17">
        <f t="shared" si="248"/>
        <v>2009</v>
      </c>
      <c r="W1949" s="17" t="str">
        <f t="shared" si="249"/>
        <v>November</v>
      </c>
    </row>
    <row r="1950" spans="1:23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8276</v>
      </c>
      <c r="O1950" t="s">
        <v>8306</v>
      </c>
      <c r="P1950">
        <f t="shared" si="242"/>
        <v>800</v>
      </c>
      <c r="Q1950">
        <f t="shared" si="243"/>
        <v>188.51</v>
      </c>
      <c r="R1950" s="16">
        <f t="shared" si="244"/>
        <v>42473.604270833333</v>
      </c>
      <c r="S1950" s="18">
        <f t="shared" si="245"/>
        <v>2016</v>
      </c>
      <c r="T1950" s="17" t="str">
        <f t="shared" si="246"/>
        <v>April</v>
      </c>
      <c r="U1950" s="16">
        <f t="shared" si="247"/>
        <v>42527.709722222222</v>
      </c>
      <c r="V1950" s="17">
        <f t="shared" si="248"/>
        <v>2016</v>
      </c>
      <c r="W1950" s="17" t="str">
        <f t="shared" si="249"/>
        <v>June</v>
      </c>
    </row>
    <row r="1951" spans="1:23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8276</v>
      </c>
      <c r="O1951" t="s">
        <v>8306</v>
      </c>
      <c r="P1951">
        <f t="shared" si="242"/>
        <v>106</v>
      </c>
      <c r="Q1951">
        <f t="shared" si="243"/>
        <v>56.2</v>
      </c>
      <c r="R1951" s="16">
        <f t="shared" si="244"/>
        <v>41800.423043981478</v>
      </c>
      <c r="S1951" s="18">
        <f t="shared" si="245"/>
        <v>2014</v>
      </c>
      <c r="T1951" s="17" t="str">
        <f t="shared" si="246"/>
        <v>June</v>
      </c>
      <c r="U1951" s="16">
        <f t="shared" si="247"/>
        <v>41830.423043981478</v>
      </c>
      <c r="V1951" s="17">
        <f t="shared" si="248"/>
        <v>2014</v>
      </c>
      <c r="W1951" s="17" t="str">
        <f t="shared" si="249"/>
        <v>July</v>
      </c>
    </row>
    <row r="1952" spans="1:23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8276</v>
      </c>
      <c r="O1952" t="s">
        <v>8306</v>
      </c>
      <c r="P1952">
        <f t="shared" si="242"/>
        <v>201</v>
      </c>
      <c r="Q1952">
        <f t="shared" si="243"/>
        <v>51.31</v>
      </c>
      <c r="R1952" s="16">
        <f t="shared" si="244"/>
        <v>40624.181400462963</v>
      </c>
      <c r="S1952" s="18">
        <f t="shared" si="245"/>
        <v>2011</v>
      </c>
      <c r="T1952" s="17" t="str">
        <f t="shared" si="246"/>
        <v>March</v>
      </c>
      <c r="U1952" s="16">
        <f t="shared" si="247"/>
        <v>40655.181400462963</v>
      </c>
      <c r="V1952" s="17">
        <f t="shared" si="248"/>
        <v>2011</v>
      </c>
      <c r="W1952" s="17" t="str">
        <f t="shared" si="249"/>
        <v>April</v>
      </c>
    </row>
    <row r="1953" spans="1:23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8276</v>
      </c>
      <c r="O1953" t="s">
        <v>8306</v>
      </c>
      <c r="P1953">
        <f t="shared" si="242"/>
        <v>212</v>
      </c>
      <c r="Q1953">
        <f t="shared" si="243"/>
        <v>127.36</v>
      </c>
      <c r="R1953" s="16">
        <f t="shared" si="244"/>
        <v>42651.420567129629</v>
      </c>
      <c r="S1953" s="18">
        <f t="shared" si="245"/>
        <v>2016</v>
      </c>
      <c r="T1953" s="17" t="str">
        <f t="shared" si="246"/>
        <v>October</v>
      </c>
      <c r="U1953" s="16">
        <f t="shared" si="247"/>
        <v>42681.462233796294</v>
      </c>
      <c r="V1953" s="17">
        <f t="shared" si="248"/>
        <v>2016</v>
      </c>
      <c r="W1953" s="17" t="str">
        <f t="shared" si="249"/>
        <v>November</v>
      </c>
    </row>
    <row r="1954" spans="1:23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8276</v>
      </c>
      <c r="O1954" t="s">
        <v>8306</v>
      </c>
      <c r="P1954">
        <f t="shared" si="242"/>
        <v>198</v>
      </c>
      <c r="Q1954">
        <f t="shared" si="243"/>
        <v>101.86</v>
      </c>
      <c r="R1954" s="16">
        <f t="shared" si="244"/>
        <v>41526.60665509259</v>
      </c>
      <c r="S1954" s="18">
        <f t="shared" si="245"/>
        <v>2013</v>
      </c>
      <c r="T1954" s="17" t="str">
        <f t="shared" si="246"/>
        <v>September</v>
      </c>
      <c r="U1954" s="16">
        <f t="shared" si="247"/>
        <v>41563.60665509259</v>
      </c>
      <c r="V1954" s="17">
        <f t="shared" si="248"/>
        <v>2013</v>
      </c>
      <c r="W1954" s="17" t="str">
        <f t="shared" si="249"/>
        <v>October</v>
      </c>
    </row>
    <row r="1955" spans="1:23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8276</v>
      </c>
      <c r="O1955" t="s">
        <v>8306</v>
      </c>
      <c r="P1955">
        <f t="shared" si="242"/>
        <v>226</v>
      </c>
      <c r="Q1955">
        <f t="shared" si="243"/>
        <v>230.56</v>
      </c>
      <c r="R1955" s="16">
        <f t="shared" si="244"/>
        <v>40941.199826388889</v>
      </c>
      <c r="S1955" s="18">
        <f t="shared" si="245"/>
        <v>2012</v>
      </c>
      <c r="T1955" s="17" t="str">
        <f t="shared" si="246"/>
        <v>February</v>
      </c>
      <c r="U1955" s="16">
        <f t="shared" si="247"/>
        <v>40970.125</v>
      </c>
      <c r="V1955" s="17">
        <f t="shared" si="248"/>
        <v>2012</v>
      </c>
      <c r="W1955" s="17" t="str">
        <f t="shared" si="249"/>
        <v>March</v>
      </c>
    </row>
    <row r="1956" spans="1:23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8276</v>
      </c>
      <c r="O1956" t="s">
        <v>8306</v>
      </c>
      <c r="P1956">
        <f t="shared" si="242"/>
        <v>699</v>
      </c>
      <c r="Q1956">
        <f t="shared" si="243"/>
        <v>842.11</v>
      </c>
      <c r="R1956" s="16">
        <f t="shared" si="244"/>
        <v>42394.580740740741</v>
      </c>
      <c r="S1956" s="18">
        <f t="shared" si="245"/>
        <v>2016</v>
      </c>
      <c r="T1956" s="17" t="str">
        <f t="shared" si="246"/>
        <v>January</v>
      </c>
      <c r="U1956" s="16">
        <f t="shared" si="247"/>
        <v>42441.208333333328</v>
      </c>
      <c r="V1956" s="17">
        <f t="shared" si="248"/>
        <v>2016</v>
      </c>
      <c r="W1956" s="17" t="str">
        <f t="shared" si="249"/>
        <v>March</v>
      </c>
    </row>
    <row r="1957" spans="1:23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8276</v>
      </c>
      <c r="O1957" t="s">
        <v>8306</v>
      </c>
      <c r="P1957">
        <f t="shared" si="242"/>
        <v>399</v>
      </c>
      <c r="Q1957">
        <f t="shared" si="243"/>
        <v>577.28</v>
      </c>
      <c r="R1957" s="16">
        <f t="shared" si="244"/>
        <v>41020.271770833337</v>
      </c>
      <c r="S1957" s="18">
        <f t="shared" si="245"/>
        <v>2012</v>
      </c>
      <c r="T1957" s="17" t="str">
        <f t="shared" si="246"/>
        <v>April</v>
      </c>
      <c r="U1957" s="16">
        <f t="shared" si="247"/>
        <v>41052.791666666664</v>
      </c>
      <c r="V1957" s="17">
        <f t="shared" si="248"/>
        <v>2012</v>
      </c>
      <c r="W1957" s="17" t="str">
        <f t="shared" si="249"/>
        <v>May</v>
      </c>
    </row>
    <row r="1958" spans="1:23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8276</v>
      </c>
      <c r="O1958" t="s">
        <v>8306</v>
      </c>
      <c r="P1958">
        <f t="shared" si="242"/>
        <v>294</v>
      </c>
      <c r="Q1958">
        <f t="shared" si="243"/>
        <v>483.34</v>
      </c>
      <c r="R1958" s="16">
        <f t="shared" si="244"/>
        <v>42067.923668981486</v>
      </c>
      <c r="S1958" s="18">
        <f t="shared" si="245"/>
        <v>2015</v>
      </c>
      <c r="T1958" s="17" t="str">
        <f t="shared" si="246"/>
        <v>March</v>
      </c>
      <c r="U1958" s="16">
        <f t="shared" si="247"/>
        <v>42112.882002314815</v>
      </c>
      <c r="V1958" s="17">
        <f t="shared" si="248"/>
        <v>2015</v>
      </c>
      <c r="W1958" s="17" t="str">
        <f t="shared" si="249"/>
        <v>April</v>
      </c>
    </row>
    <row r="1959" spans="1:23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8276</v>
      </c>
      <c r="O1959" t="s">
        <v>8306</v>
      </c>
      <c r="P1959">
        <f t="shared" si="242"/>
        <v>168</v>
      </c>
      <c r="Q1959">
        <f t="shared" si="243"/>
        <v>76.14</v>
      </c>
      <c r="R1959" s="16">
        <f t="shared" si="244"/>
        <v>41179.098530092589</v>
      </c>
      <c r="S1959" s="18">
        <f t="shared" si="245"/>
        <v>2012</v>
      </c>
      <c r="T1959" s="17" t="str">
        <f t="shared" si="246"/>
        <v>September</v>
      </c>
      <c r="U1959" s="16">
        <f t="shared" si="247"/>
        <v>41209.098530092589</v>
      </c>
      <c r="V1959" s="17">
        <f t="shared" si="248"/>
        <v>2012</v>
      </c>
      <c r="W1959" s="17" t="str">
        <f t="shared" si="249"/>
        <v>October</v>
      </c>
    </row>
    <row r="1960" spans="1:23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8276</v>
      </c>
      <c r="O1960" t="s">
        <v>8306</v>
      </c>
      <c r="P1960">
        <f t="shared" si="242"/>
        <v>1436</v>
      </c>
      <c r="Q1960">
        <f t="shared" si="243"/>
        <v>74.11</v>
      </c>
      <c r="R1960" s="16">
        <f t="shared" si="244"/>
        <v>41326.987974537034</v>
      </c>
      <c r="S1960" s="18">
        <f t="shared" si="245"/>
        <v>2013</v>
      </c>
      <c r="T1960" s="17" t="str">
        <f t="shared" si="246"/>
        <v>February</v>
      </c>
      <c r="U1960" s="16">
        <f t="shared" si="247"/>
        <v>41356.94630787037</v>
      </c>
      <c r="V1960" s="17">
        <f t="shared" si="248"/>
        <v>2013</v>
      </c>
      <c r="W1960" s="17" t="str">
        <f t="shared" si="249"/>
        <v>March</v>
      </c>
    </row>
    <row r="1961" spans="1:23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8276</v>
      </c>
      <c r="O1961" t="s">
        <v>8306</v>
      </c>
      <c r="P1961">
        <f t="shared" si="242"/>
        <v>157</v>
      </c>
      <c r="Q1961">
        <f t="shared" si="243"/>
        <v>36.97</v>
      </c>
      <c r="R1961" s="16">
        <f t="shared" si="244"/>
        <v>41871.845601851855</v>
      </c>
      <c r="S1961" s="18">
        <f t="shared" si="245"/>
        <v>2014</v>
      </c>
      <c r="T1961" s="17" t="str">
        <f t="shared" si="246"/>
        <v>August</v>
      </c>
      <c r="U1961" s="16">
        <f t="shared" si="247"/>
        <v>41913</v>
      </c>
      <c r="V1961" s="17">
        <f t="shared" si="248"/>
        <v>2014</v>
      </c>
      <c r="W1961" s="17" t="str">
        <f t="shared" si="249"/>
        <v>October</v>
      </c>
    </row>
    <row r="1962" spans="1:23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8276</v>
      </c>
      <c r="O1962" t="s">
        <v>8306</v>
      </c>
      <c r="P1962">
        <f t="shared" si="242"/>
        <v>118</v>
      </c>
      <c r="Q1962">
        <f t="shared" si="243"/>
        <v>2500.9699999999998</v>
      </c>
      <c r="R1962" s="16">
        <f t="shared" si="244"/>
        <v>41964.362743055557</v>
      </c>
      <c r="S1962" s="18">
        <f t="shared" si="245"/>
        <v>2014</v>
      </c>
      <c r="T1962" s="17" t="str">
        <f t="shared" si="246"/>
        <v>November</v>
      </c>
      <c r="U1962" s="16">
        <f t="shared" si="247"/>
        <v>41994.362743055557</v>
      </c>
      <c r="V1962" s="17">
        <f t="shared" si="248"/>
        <v>2014</v>
      </c>
      <c r="W1962" s="17" t="str">
        <f t="shared" si="249"/>
        <v>December</v>
      </c>
    </row>
    <row r="1963" spans="1:23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8276</v>
      </c>
      <c r="O1963" t="s">
        <v>8306</v>
      </c>
      <c r="P1963">
        <f t="shared" si="242"/>
        <v>1105</v>
      </c>
      <c r="Q1963">
        <f t="shared" si="243"/>
        <v>67.69</v>
      </c>
      <c r="R1963" s="16">
        <f t="shared" si="244"/>
        <v>41148.194641203707</v>
      </c>
      <c r="S1963" s="18">
        <f t="shared" si="245"/>
        <v>2012</v>
      </c>
      <c r="T1963" s="17" t="str">
        <f t="shared" si="246"/>
        <v>August</v>
      </c>
      <c r="U1963" s="16">
        <f t="shared" si="247"/>
        <v>41188.165972222225</v>
      </c>
      <c r="V1963" s="17">
        <f t="shared" si="248"/>
        <v>2012</v>
      </c>
      <c r="W1963" s="17" t="str">
        <f t="shared" si="249"/>
        <v>October</v>
      </c>
    </row>
    <row r="1964" spans="1:23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8276</v>
      </c>
      <c r="O1964" t="s">
        <v>8306</v>
      </c>
      <c r="P1964">
        <f t="shared" si="242"/>
        <v>193</v>
      </c>
      <c r="Q1964">
        <f t="shared" si="243"/>
        <v>63.05</v>
      </c>
      <c r="R1964" s="16">
        <f t="shared" si="244"/>
        <v>41742.780509259261</v>
      </c>
      <c r="S1964" s="18">
        <f t="shared" si="245"/>
        <v>2014</v>
      </c>
      <c r="T1964" s="17" t="str">
        <f t="shared" si="246"/>
        <v>April</v>
      </c>
      <c r="U1964" s="16">
        <f t="shared" si="247"/>
        <v>41772.780509259261</v>
      </c>
      <c r="V1964" s="17">
        <f t="shared" si="248"/>
        <v>2014</v>
      </c>
      <c r="W1964" s="17" t="str">
        <f t="shared" si="249"/>
        <v>May</v>
      </c>
    </row>
    <row r="1965" spans="1:23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8276</v>
      </c>
      <c r="O1965" t="s">
        <v>8306</v>
      </c>
      <c r="P1965">
        <f t="shared" si="242"/>
        <v>127</v>
      </c>
      <c r="Q1965">
        <f t="shared" si="243"/>
        <v>117.6</v>
      </c>
      <c r="R1965" s="16">
        <f t="shared" si="244"/>
        <v>41863.429791666669</v>
      </c>
      <c r="S1965" s="18">
        <f t="shared" si="245"/>
        <v>2014</v>
      </c>
      <c r="T1965" s="17" t="str">
        <f t="shared" si="246"/>
        <v>August</v>
      </c>
      <c r="U1965" s="16">
        <f t="shared" si="247"/>
        <v>41898.429791666669</v>
      </c>
      <c r="V1965" s="17">
        <f t="shared" si="248"/>
        <v>2014</v>
      </c>
      <c r="W1965" s="17" t="str">
        <f t="shared" si="249"/>
        <v>September</v>
      </c>
    </row>
    <row r="1966" spans="1:23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8276</v>
      </c>
      <c r="O1966" t="s">
        <v>8306</v>
      </c>
      <c r="P1966">
        <f t="shared" si="242"/>
        <v>260</v>
      </c>
      <c r="Q1966">
        <f t="shared" si="243"/>
        <v>180.75</v>
      </c>
      <c r="R1966" s="16">
        <f t="shared" si="244"/>
        <v>42452.272824074069</v>
      </c>
      <c r="S1966" s="18">
        <f t="shared" si="245"/>
        <v>2016</v>
      </c>
      <c r="T1966" s="17" t="str">
        <f t="shared" si="246"/>
        <v>March</v>
      </c>
      <c r="U1966" s="16">
        <f t="shared" si="247"/>
        <v>42482.272824074069</v>
      </c>
      <c r="V1966" s="17">
        <f t="shared" si="248"/>
        <v>2016</v>
      </c>
      <c r="W1966" s="17" t="str">
        <f t="shared" si="249"/>
        <v>April</v>
      </c>
    </row>
    <row r="1967" spans="1:23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8276</v>
      </c>
      <c r="O1967" t="s">
        <v>8306</v>
      </c>
      <c r="P1967">
        <f t="shared" si="242"/>
        <v>262</v>
      </c>
      <c r="Q1967">
        <f t="shared" si="243"/>
        <v>127.32</v>
      </c>
      <c r="R1967" s="16">
        <f t="shared" si="244"/>
        <v>40898.089236111111</v>
      </c>
      <c r="S1967" s="18">
        <f t="shared" si="245"/>
        <v>2011</v>
      </c>
      <c r="T1967" s="17" t="str">
        <f t="shared" si="246"/>
        <v>December</v>
      </c>
      <c r="U1967" s="16">
        <f t="shared" si="247"/>
        <v>40920.041666666664</v>
      </c>
      <c r="V1967" s="17">
        <f t="shared" si="248"/>
        <v>2012</v>
      </c>
      <c r="W1967" s="17" t="str">
        <f t="shared" si="249"/>
        <v>January</v>
      </c>
    </row>
    <row r="1968" spans="1:23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8276</v>
      </c>
      <c r="O1968" t="s">
        <v>8306</v>
      </c>
      <c r="P1968">
        <f t="shared" si="242"/>
        <v>207</v>
      </c>
      <c r="Q1968">
        <f t="shared" si="243"/>
        <v>136.63999999999999</v>
      </c>
      <c r="R1968" s="16">
        <f t="shared" si="244"/>
        <v>41835.540486111109</v>
      </c>
      <c r="S1968" s="18">
        <f t="shared" si="245"/>
        <v>2014</v>
      </c>
      <c r="T1968" s="17" t="str">
        <f t="shared" si="246"/>
        <v>July</v>
      </c>
      <c r="U1968" s="16">
        <f t="shared" si="247"/>
        <v>41865.540486111109</v>
      </c>
      <c r="V1968" s="17">
        <f t="shared" si="248"/>
        <v>2014</v>
      </c>
      <c r="W1968" s="17" t="str">
        <f t="shared" si="249"/>
        <v>August</v>
      </c>
    </row>
    <row r="1969" spans="1:23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8276</v>
      </c>
      <c r="O1969" t="s">
        <v>8306</v>
      </c>
      <c r="P1969">
        <f t="shared" si="242"/>
        <v>370</v>
      </c>
      <c r="Q1969">
        <f t="shared" si="243"/>
        <v>182.78</v>
      </c>
      <c r="R1969" s="16">
        <f t="shared" si="244"/>
        <v>41730.663530092592</v>
      </c>
      <c r="S1969" s="18">
        <f t="shared" si="245"/>
        <v>2014</v>
      </c>
      <c r="T1969" s="17" t="str">
        <f t="shared" si="246"/>
        <v>April</v>
      </c>
      <c r="U1969" s="16">
        <f t="shared" si="247"/>
        <v>41760.663530092592</v>
      </c>
      <c r="V1969" s="17">
        <f t="shared" si="248"/>
        <v>2014</v>
      </c>
      <c r="W1969" s="17" t="str">
        <f t="shared" si="249"/>
        <v>May</v>
      </c>
    </row>
    <row r="1970" spans="1:23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8276</v>
      </c>
      <c r="O1970" t="s">
        <v>8306</v>
      </c>
      <c r="P1970">
        <f t="shared" si="242"/>
        <v>285</v>
      </c>
      <c r="Q1970">
        <f t="shared" si="243"/>
        <v>279.38</v>
      </c>
      <c r="R1970" s="16">
        <f t="shared" si="244"/>
        <v>42676.586979166663</v>
      </c>
      <c r="S1970" s="18">
        <f t="shared" si="245"/>
        <v>2016</v>
      </c>
      <c r="T1970" s="17" t="str">
        <f t="shared" si="246"/>
        <v>November</v>
      </c>
      <c r="U1970" s="16">
        <f t="shared" si="247"/>
        <v>42707.628645833334</v>
      </c>
      <c r="V1970" s="17">
        <f t="shared" si="248"/>
        <v>2016</v>
      </c>
      <c r="W1970" s="17" t="str">
        <f t="shared" si="249"/>
        <v>December</v>
      </c>
    </row>
    <row r="1971" spans="1:23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8276</v>
      </c>
      <c r="O1971" t="s">
        <v>8306</v>
      </c>
      <c r="P1971">
        <f t="shared" si="242"/>
        <v>579</v>
      </c>
      <c r="Q1971">
        <f t="shared" si="243"/>
        <v>61.38</v>
      </c>
      <c r="R1971" s="16">
        <f t="shared" si="244"/>
        <v>42557.792453703703</v>
      </c>
      <c r="S1971" s="18">
        <f t="shared" si="245"/>
        <v>2016</v>
      </c>
      <c r="T1971" s="17" t="str">
        <f t="shared" si="246"/>
        <v>July</v>
      </c>
      <c r="U1971" s="16">
        <f t="shared" si="247"/>
        <v>42587.792453703703</v>
      </c>
      <c r="V1971" s="17">
        <f t="shared" si="248"/>
        <v>2016</v>
      </c>
      <c r="W1971" s="17" t="str">
        <f t="shared" si="249"/>
        <v>August</v>
      </c>
    </row>
    <row r="1972" spans="1:23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8276</v>
      </c>
      <c r="O1972" t="s">
        <v>8306</v>
      </c>
      <c r="P1972">
        <f t="shared" si="242"/>
        <v>1132</v>
      </c>
      <c r="Q1972">
        <f t="shared" si="243"/>
        <v>80.73</v>
      </c>
      <c r="R1972" s="16">
        <f t="shared" si="244"/>
        <v>41324.193298611113</v>
      </c>
      <c r="S1972" s="18">
        <f t="shared" si="245"/>
        <v>2013</v>
      </c>
      <c r="T1972" s="17" t="str">
        <f t="shared" si="246"/>
        <v>February</v>
      </c>
      <c r="U1972" s="16">
        <f t="shared" si="247"/>
        <v>41384.151631944449</v>
      </c>
      <c r="V1972" s="17">
        <f t="shared" si="248"/>
        <v>2013</v>
      </c>
      <c r="W1972" s="17" t="str">
        <f t="shared" si="249"/>
        <v>April</v>
      </c>
    </row>
    <row r="1973" spans="1:23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8276</v>
      </c>
      <c r="O1973" t="s">
        <v>8306</v>
      </c>
      <c r="P1973">
        <f t="shared" si="242"/>
        <v>263</v>
      </c>
      <c r="Q1973">
        <f t="shared" si="243"/>
        <v>272.36</v>
      </c>
      <c r="R1973" s="16">
        <f t="shared" si="244"/>
        <v>41561.500706018516</v>
      </c>
      <c r="S1973" s="18">
        <f t="shared" si="245"/>
        <v>2013</v>
      </c>
      <c r="T1973" s="17" t="str">
        <f t="shared" si="246"/>
        <v>October</v>
      </c>
      <c r="U1973" s="16">
        <f t="shared" si="247"/>
        <v>41593.166666666664</v>
      </c>
      <c r="V1973" s="17">
        <f t="shared" si="248"/>
        <v>2013</v>
      </c>
      <c r="W1973" s="17" t="str">
        <f t="shared" si="249"/>
        <v>November</v>
      </c>
    </row>
    <row r="1974" spans="1:23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8276</v>
      </c>
      <c r="O1974" t="s">
        <v>8306</v>
      </c>
      <c r="P1974">
        <f t="shared" si="242"/>
        <v>674</v>
      </c>
      <c r="Q1974">
        <f t="shared" si="243"/>
        <v>70.849999999999994</v>
      </c>
      <c r="R1974" s="16">
        <f t="shared" si="244"/>
        <v>41201.012083333335</v>
      </c>
      <c r="S1974" s="18">
        <f t="shared" si="245"/>
        <v>2012</v>
      </c>
      <c r="T1974" s="17" t="str">
        <f t="shared" si="246"/>
        <v>October</v>
      </c>
      <c r="U1974" s="16">
        <f t="shared" si="247"/>
        <v>41231.053749999999</v>
      </c>
      <c r="V1974" s="17">
        <f t="shared" si="248"/>
        <v>2012</v>
      </c>
      <c r="W1974" s="17" t="str">
        <f t="shared" si="249"/>
        <v>November</v>
      </c>
    </row>
    <row r="1975" spans="1:23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8276</v>
      </c>
      <c r="O1975" t="s">
        <v>8306</v>
      </c>
      <c r="P1975">
        <f t="shared" si="242"/>
        <v>257</v>
      </c>
      <c r="Q1975">
        <f t="shared" si="243"/>
        <v>247.94</v>
      </c>
      <c r="R1975" s="16">
        <f t="shared" si="244"/>
        <v>42549.722962962958</v>
      </c>
      <c r="S1975" s="18">
        <f t="shared" si="245"/>
        <v>2016</v>
      </c>
      <c r="T1975" s="17" t="str">
        <f t="shared" si="246"/>
        <v>June</v>
      </c>
      <c r="U1975" s="16">
        <f t="shared" si="247"/>
        <v>42588.291666666672</v>
      </c>
      <c r="V1975" s="17">
        <f t="shared" si="248"/>
        <v>2016</v>
      </c>
      <c r="W1975" s="17" t="str">
        <f t="shared" si="249"/>
        <v>August</v>
      </c>
    </row>
    <row r="1976" spans="1:23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8276</v>
      </c>
      <c r="O1976" t="s">
        <v>8306</v>
      </c>
      <c r="P1976">
        <f t="shared" si="242"/>
        <v>375</v>
      </c>
      <c r="Q1976">
        <f t="shared" si="243"/>
        <v>186.81</v>
      </c>
      <c r="R1976" s="16">
        <f t="shared" si="244"/>
        <v>41445.334131944444</v>
      </c>
      <c r="S1976" s="18">
        <f t="shared" si="245"/>
        <v>2013</v>
      </c>
      <c r="T1976" s="17" t="str">
        <f t="shared" si="246"/>
        <v>June</v>
      </c>
      <c r="U1976" s="16">
        <f t="shared" si="247"/>
        <v>41505.334131944444</v>
      </c>
      <c r="V1976" s="17">
        <f t="shared" si="248"/>
        <v>2013</v>
      </c>
      <c r="W1976" s="17" t="str">
        <f t="shared" si="249"/>
        <v>August</v>
      </c>
    </row>
    <row r="1977" spans="1:23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8276</v>
      </c>
      <c r="O1977" t="s">
        <v>8306</v>
      </c>
      <c r="P1977">
        <f t="shared" si="242"/>
        <v>209</v>
      </c>
      <c r="Q1977">
        <f t="shared" si="243"/>
        <v>131.99</v>
      </c>
      <c r="R1977" s="16">
        <f t="shared" si="244"/>
        <v>41313.755219907405</v>
      </c>
      <c r="S1977" s="18">
        <f t="shared" si="245"/>
        <v>2013</v>
      </c>
      <c r="T1977" s="17" t="str">
        <f t="shared" si="246"/>
        <v>February</v>
      </c>
      <c r="U1977" s="16">
        <f t="shared" si="247"/>
        <v>41343.755219907405</v>
      </c>
      <c r="V1977" s="17">
        <f t="shared" si="248"/>
        <v>2013</v>
      </c>
      <c r="W1977" s="17" t="str">
        <f t="shared" si="249"/>
        <v>March</v>
      </c>
    </row>
    <row r="1978" spans="1:23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8276</v>
      </c>
      <c r="O1978" t="s">
        <v>8306</v>
      </c>
      <c r="P1978">
        <f t="shared" si="242"/>
        <v>347</v>
      </c>
      <c r="Q1978">
        <f t="shared" si="243"/>
        <v>29.31</v>
      </c>
      <c r="R1978" s="16">
        <f t="shared" si="244"/>
        <v>41438.899594907409</v>
      </c>
      <c r="S1978" s="18">
        <f t="shared" si="245"/>
        <v>2013</v>
      </c>
      <c r="T1978" s="17" t="str">
        <f t="shared" si="246"/>
        <v>June</v>
      </c>
      <c r="U1978" s="16">
        <f t="shared" si="247"/>
        <v>41468.899594907409</v>
      </c>
      <c r="V1978" s="17">
        <f t="shared" si="248"/>
        <v>2013</v>
      </c>
      <c r="W1978" s="17" t="str">
        <f t="shared" si="249"/>
        <v>July</v>
      </c>
    </row>
    <row r="1979" spans="1:23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8276</v>
      </c>
      <c r="O1979" t="s">
        <v>8306</v>
      </c>
      <c r="P1979">
        <f t="shared" si="242"/>
        <v>402</v>
      </c>
      <c r="Q1979">
        <f t="shared" si="243"/>
        <v>245.02</v>
      </c>
      <c r="R1979" s="16">
        <f t="shared" si="244"/>
        <v>42311.216898148152</v>
      </c>
      <c r="S1979" s="18">
        <f t="shared" si="245"/>
        <v>2015</v>
      </c>
      <c r="T1979" s="17" t="str">
        <f t="shared" si="246"/>
        <v>November</v>
      </c>
      <c r="U1979" s="16">
        <f t="shared" si="247"/>
        <v>42357.332638888889</v>
      </c>
      <c r="V1979" s="17">
        <f t="shared" si="248"/>
        <v>2015</v>
      </c>
      <c r="W1979" s="17" t="str">
        <f t="shared" si="249"/>
        <v>December</v>
      </c>
    </row>
    <row r="1980" spans="1:23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8276</v>
      </c>
      <c r="O1980" t="s">
        <v>8306</v>
      </c>
      <c r="P1980">
        <f t="shared" si="242"/>
        <v>1027</v>
      </c>
      <c r="Q1980">
        <f t="shared" si="243"/>
        <v>1323.25</v>
      </c>
      <c r="R1980" s="16">
        <f t="shared" si="244"/>
        <v>41039.225601851853</v>
      </c>
      <c r="S1980" s="18">
        <f t="shared" si="245"/>
        <v>2012</v>
      </c>
      <c r="T1980" s="17" t="str">
        <f t="shared" si="246"/>
        <v>May</v>
      </c>
      <c r="U1980" s="16">
        <f t="shared" si="247"/>
        <v>41072.291666666664</v>
      </c>
      <c r="V1980" s="17">
        <f t="shared" si="248"/>
        <v>2012</v>
      </c>
      <c r="W1980" s="17" t="str">
        <f t="shared" si="249"/>
        <v>June</v>
      </c>
    </row>
    <row r="1981" spans="1:23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8276</v>
      </c>
      <c r="O1981" t="s">
        <v>8306</v>
      </c>
      <c r="P1981">
        <f t="shared" si="242"/>
        <v>115</v>
      </c>
      <c r="Q1981">
        <f t="shared" si="243"/>
        <v>282.66000000000003</v>
      </c>
      <c r="R1981" s="16">
        <f t="shared" si="244"/>
        <v>42290.460023148145</v>
      </c>
      <c r="S1981" s="18">
        <f t="shared" si="245"/>
        <v>2015</v>
      </c>
      <c r="T1981" s="17" t="str">
        <f t="shared" si="246"/>
        <v>October</v>
      </c>
      <c r="U1981" s="16">
        <f t="shared" si="247"/>
        <v>42327.207638888889</v>
      </c>
      <c r="V1981" s="17">
        <f t="shared" si="248"/>
        <v>2015</v>
      </c>
      <c r="W1981" s="17" t="str">
        <f t="shared" si="249"/>
        <v>November</v>
      </c>
    </row>
    <row r="1982" spans="1:23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8276</v>
      </c>
      <c r="O1982" t="s">
        <v>8306</v>
      </c>
      <c r="P1982">
        <f t="shared" si="242"/>
        <v>355</v>
      </c>
      <c r="Q1982">
        <f t="shared" si="243"/>
        <v>91.21</v>
      </c>
      <c r="R1982" s="16">
        <f t="shared" si="244"/>
        <v>42423.542384259257</v>
      </c>
      <c r="S1982" s="18">
        <f t="shared" si="245"/>
        <v>2016</v>
      </c>
      <c r="T1982" s="17" t="str">
        <f t="shared" si="246"/>
        <v>February</v>
      </c>
      <c r="U1982" s="16">
        <f t="shared" si="247"/>
        <v>42463.500717592593</v>
      </c>
      <c r="V1982" s="17">
        <f t="shared" si="248"/>
        <v>2016</v>
      </c>
      <c r="W1982" s="17" t="str">
        <f t="shared" si="249"/>
        <v>April</v>
      </c>
    </row>
    <row r="1983" spans="1:23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8295</v>
      </c>
      <c r="O1983" t="s">
        <v>8307</v>
      </c>
      <c r="P1983">
        <f t="shared" si="242"/>
        <v>5</v>
      </c>
      <c r="Q1983">
        <f t="shared" si="243"/>
        <v>31.75</v>
      </c>
      <c r="R1983" s="16">
        <f t="shared" si="244"/>
        <v>41799.725289351853</v>
      </c>
      <c r="S1983" s="18">
        <f t="shared" si="245"/>
        <v>2014</v>
      </c>
      <c r="T1983" s="17" t="str">
        <f t="shared" si="246"/>
        <v>June</v>
      </c>
      <c r="U1983" s="16">
        <f t="shared" si="247"/>
        <v>41829.725289351853</v>
      </c>
      <c r="V1983" s="17">
        <f t="shared" si="248"/>
        <v>2014</v>
      </c>
      <c r="W1983" s="17" t="str">
        <f t="shared" si="249"/>
        <v>July</v>
      </c>
    </row>
    <row r="1984" spans="1:23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8295</v>
      </c>
      <c r="O1984" t="s">
        <v>8307</v>
      </c>
      <c r="P1984">
        <f t="shared" si="242"/>
        <v>0</v>
      </c>
      <c r="Q1984" t="e">
        <f t="shared" si="243"/>
        <v>#DIV/0!</v>
      </c>
      <c r="R1984" s="16">
        <f t="shared" si="244"/>
        <v>42678.586655092593</v>
      </c>
      <c r="S1984" s="18">
        <f t="shared" si="245"/>
        <v>2016</v>
      </c>
      <c r="T1984" s="17" t="str">
        <f t="shared" si="246"/>
        <v>November</v>
      </c>
      <c r="U1984" s="16">
        <f t="shared" si="247"/>
        <v>42708.628321759257</v>
      </c>
      <c r="V1984" s="17">
        <f t="shared" si="248"/>
        <v>2016</v>
      </c>
      <c r="W1984" s="17" t="str">
        <f t="shared" si="249"/>
        <v>December</v>
      </c>
    </row>
    <row r="1985" spans="1:23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8295</v>
      </c>
      <c r="O1985" t="s">
        <v>8307</v>
      </c>
      <c r="P1985">
        <f t="shared" si="242"/>
        <v>4</v>
      </c>
      <c r="Q1985">
        <f t="shared" si="243"/>
        <v>88.69</v>
      </c>
      <c r="R1985" s="16">
        <f t="shared" si="244"/>
        <v>42593.011782407411</v>
      </c>
      <c r="S1985" s="18">
        <f t="shared" si="245"/>
        <v>2016</v>
      </c>
      <c r="T1985" s="17" t="str">
        <f t="shared" si="246"/>
        <v>August</v>
      </c>
      <c r="U1985" s="16">
        <f t="shared" si="247"/>
        <v>42615.291666666672</v>
      </c>
      <c r="V1985" s="17">
        <f t="shared" si="248"/>
        <v>2016</v>
      </c>
      <c r="W1985" s="17" t="str">
        <f t="shared" si="249"/>
        <v>September</v>
      </c>
    </row>
    <row r="1986" spans="1:23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8295</v>
      </c>
      <c r="O1986" t="s">
        <v>8307</v>
      </c>
      <c r="P1986">
        <f t="shared" si="242"/>
        <v>21</v>
      </c>
      <c r="Q1986">
        <f t="shared" si="243"/>
        <v>453.14</v>
      </c>
      <c r="R1986" s="16">
        <f t="shared" si="244"/>
        <v>41913.790289351848</v>
      </c>
      <c r="S1986" s="18">
        <f t="shared" si="245"/>
        <v>2014</v>
      </c>
      <c r="T1986" s="17" t="str">
        <f t="shared" si="246"/>
        <v>October</v>
      </c>
      <c r="U1986" s="16">
        <f t="shared" si="247"/>
        <v>41973.831956018519</v>
      </c>
      <c r="V1986" s="17">
        <f t="shared" si="248"/>
        <v>2014</v>
      </c>
      <c r="W1986" s="17" t="str">
        <f t="shared" si="249"/>
        <v>November</v>
      </c>
    </row>
    <row r="1987" spans="1:23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8295</v>
      </c>
      <c r="O1987" t="s">
        <v>8307</v>
      </c>
      <c r="P1987">
        <f t="shared" ref="P1987:P2050" si="250">ROUND(E1987/D1987*100,0)</f>
        <v>3</v>
      </c>
      <c r="Q1987">
        <f t="shared" ref="Q1987:Q2050" si="251">ROUND(E1987/L1987,2)</f>
        <v>12.75</v>
      </c>
      <c r="R1987" s="16">
        <f t="shared" ref="R1987:R2050" si="252">(((J1987/60)/60)/24)+DATE(1970,1,1)</f>
        <v>42555.698738425926</v>
      </c>
      <c r="S1987" s="18">
        <f t="shared" ref="S1987:S2050" si="253">YEAR(R1987)</f>
        <v>2016</v>
      </c>
      <c r="T1987" s="17" t="str">
        <f t="shared" ref="T1987:T2050" si="254">TEXT(R1987,"mmmm")</f>
        <v>July</v>
      </c>
      <c r="U1987" s="16">
        <f t="shared" ref="U1987:U2050" si="255">(((I1987/60)/60)/24)+DATE(1970,1,1)</f>
        <v>42584.958333333328</v>
      </c>
      <c r="V1987" s="17">
        <f t="shared" ref="V1987:V2050" si="256">YEAR(U1987)</f>
        <v>2016</v>
      </c>
      <c r="W1987" s="17" t="str">
        <f t="shared" ref="W1987:W2050" si="257">TEXT(U1987,"mmmm")</f>
        <v>August</v>
      </c>
    </row>
    <row r="1988" spans="1:23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8295</v>
      </c>
      <c r="O1988" t="s">
        <v>8307</v>
      </c>
      <c r="P1988">
        <f t="shared" si="250"/>
        <v>0</v>
      </c>
      <c r="Q1988">
        <f t="shared" si="251"/>
        <v>1</v>
      </c>
      <c r="R1988" s="16">
        <f t="shared" si="252"/>
        <v>42413.433831018512</v>
      </c>
      <c r="S1988" s="18">
        <f t="shared" si="253"/>
        <v>2016</v>
      </c>
      <c r="T1988" s="17" t="str">
        <f t="shared" si="254"/>
        <v>February</v>
      </c>
      <c r="U1988" s="16">
        <f t="shared" si="255"/>
        <v>42443.392164351855</v>
      </c>
      <c r="V1988" s="17">
        <f t="shared" si="256"/>
        <v>2016</v>
      </c>
      <c r="W1988" s="17" t="str">
        <f t="shared" si="257"/>
        <v>March</v>
      </c>
    </row>
    <row r="1989" spans="1:23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8295</v>
      </c>
      <c r="O1989" t="s">
        <v>8307</v>
      </c>
      <c r="P1989">
        <f t="shared" si="250"/>
        <v>42</v>
      </c>
      <c r="Q1989">
        <f t="shared" si="251"/>
        <v>83.43</v>
      </c>
      <c r="R1989" s="16">
        <f t="shared" si="252"/>
        <v>42034.639768518522</v>
      </c>
      <c r="S1989" s="18">
        <f t="shared" si="253"/>
        <v>2015</v>
      </c>
      <c r="T1989" s="17" t="str">
        <f t="shared" si="254"/>
        <v>January</v>
      </c>
      <c r="U1989" s="16">
        <f t="shared" si="255"/>
        <v>42064.639768518522</v>
      </c>
      <c r="V1989" s="17">
        <f t="shared" si="256"/>
        <v>2015</v>
      </c>
      <c r="W1989" s="17" t="str">
        <f t="shared" si="257"/>
        <v>March</v>
      </c>
    </row>
    <row r="1990" spans="1:23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8295</v>
      </c>
      <c r="O1990" t="s">
        <v>8307</v>
      </c>
      <c r="P1990">
        <f t="shared" si="250"/>
        <v>0</v>
      </c>
      <c r="Q1990">
        <f t="shared" si="251"/>
        <v>25</v>
      </c>
      <c r="R1990" s="16">
        <f t="shared" si="252"/>
        <v>42206.763217592597</v>
      </c>
      <c r="S1990" s="18">
        <f t="shared" si="253"/>
        <v>2015</v>
      </c>
      <c r="T1990" s="17" t="str">
        <f t="shared" si="254"/>
        <v>July</v>
      </c>
      <c r="U1990" s="16">
        <f t="shared" si="255"/>
        <v>42236.763217592597</v>
      </c>
      <c r="V1990" s="17">
        <f t="shared" si="256"/>
        <v>2015</v>
      </c>
      <c r="W1990" s="17" t="str">
        <f t="shared" si="257"/>
        <v>August</v>
      </c>
    </row>
    <row r="1991" spans="1:23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8295</v>
      </c>
      <c r="O1991" t="s">
        <v>8307</v>
      </c>
      <c r="P1991">
        <f t="shared" si="250"/>
        <v>1</v>
      </c>
      <c r="Q1991">
        <f t="shared" si="251"/>
        <v>50</v>
      </c>
      <c r="R1991" s="16">
        <f t="shared" si="252"/>
        <v>42685.680648148147</v>
      </c>
      <c r="S1991" s="18">
        <f t="shared" si="253"/>
        <v>2016</v>
      </c>
      <c r="T1991" s="17" t="str">
        <f t="shared" si="254"/>
        <v>November</v>
      </c>
      <c r="U1991" s="16">
        <f t="shared" si="255"/>
        <v>42715.680648148147</v>
      </c>
      <c r="V1991" s="17">
        <f t="shared" si="256"/>
        <v>2016</v>
      </c>
      <c r="W1991" s="17" t="str">
        <f t="shared" si="257"/>
        <v>December</v>
      </c>
    </row>
    <row r="1992" spans="1:23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8295</v>
      </c>
      <c r="O1992" t="s">
        <v>8307</v>
      </c>
      <c r="P1992">
        <f t="shared" si="250"/>
        <v>17</v>
      </c>
      <c r="Q1992">
        <f t="shared" si="251"/>
        <v>101.8</v>
      </c>
      <c r="R1992" s="16">
        <f t="shared" si="252"/>
        <v>42398.195972222224</v>
      </c>
      <c r="S1992" s="18">
        <f t="shared" si="253"/>
        <v>2016</v>
      </c>
      <c r="T1992" s="17" t="str">
        <f t="shared" si="254"/>
        <v>January</v>
      </c>
      <c r="U1992" s="16">
        <f t="shared" si="255"/>
        <v>42413.195972222224</v>
      </c>
      <c r="V1992" s="17">
        <f t="shared" si="256"/>
        <v>2016</v>
      </c>
      <c r="W1992" s="17" t="str">
        <f t="shared" si="257"/>
        <v>February</v>
      </c>
    </row>
    <row r="1993" spans="1:23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8295</v>
      </c>
      <c r="O1993" t="s">
        <v>8307</v>
      </c>
      <c r="P1993">
        <f t="shared" si="250"/>
        <v>7</v>
      </c>
      <c r="Q1993">
        <f t="shared" si="251"/>
        <v>46.67</v>
      </c>
      <c r="R1993" s="16">
        <f t="shared" si="252"/>
        <v>42167.89335648148</v>
      </c>
      <c r="S1993" s="18">
        <f t="shared" si="253"/>
        <v>2015</v>
      </c>
      <c r="T1993" s="17" t="str">
        <f t="shared" si="254"/>
        <v>June</v>
      </c>
      <c r="U1993" s="16">
        <f t="shared" si="255"/>
        <v>42188.89335648148</v>
      </c>
      <c r="V1993" s="17">
        <f t="shared" si="256"/>
        <v>2015</v>
      </c>
      <c r="W1993" s="17" t="str">
        <f t="shared" si="257"/>
        <v>July</v>
      </c>
    </row>
    <row r="1994" spans="1:23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8295</v>
      </c>
      <c r="O1994" t="s">
        <v>8307</v>
      </c>
      <c r="P1994">
        <f t="shared" si="250"/>
        <v>0</v>
      </c>
      <c r="Q1994">
        <f t="shared" si="251"/>
        <v>1</v>
      </c>
      <c r="R1994" s="16">
        <f t="shared" si="252"/>
        <v>42023.143414351856</v>
      </c>
      <c r="S1994" s="18">
        <f t="shared" si="253"/>
        <v>2015</v>
      </c>
      <c r="T1994" s="17" t="str">
        <f t="shared" si="254"/>
        <v>January</v>
      </c>
      <c r="U1994" s="16">
        <f t="shared" si="255"/>
        <v>42053.143414351856</v>
      </c>
      <c r="V1994" s="17">
        <f t="shared" si="256"/>
        <v>2015</v>
      </c>
      <c r="W1994" s="17" t="str">
        <f t="shared" si="257"/>
        <v>February</v>
      </c>
    </row>
    <row r="1995" spans="1:23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8295</v>
      </c>
      <c r="O1995" t="s">
        <v>8307</v>
      </c>
      <c r="P1995">
        <f t="shared" si="250"/>
        <v>0</v>
      </c>
      <c r="Q1995" t="e">
        <f t="shared" si="251"/>
        <v>#DIV/0!</v>
      </c>
      <c r="R1995" s="16">
        <f t="shared" si="252"/>
        <v>42329.58839120371</v>
      </c>
      <c r="S1995" s="18">
        <f t="shared" si="253"/>
        <v>2015</v>
      </c>
      <c r="T1995" s="17" t="str">
        <f t="shared" si="254"/>
        <v>November</v>
      </c>
      <c r="U1995" s="16">
        <f t="shared" si="255"/>
        <v>42359.58839120371</v>
      </c>
      <c r="V1995" s="17">
        <f t="shared" si="256"/>
        <v>2015</v>
      </c>
      <c r="W1995" s="17" t="str">
        <f t="shared" si="257"/>
        <v>December</v>
      </c>
    </row>
    <row r="1996" spans="1:23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8295</v>
      </c>
      <c r="O1996" t="s">
        <v>8307</v>
      </c>
      <c r="P1996">
        <f t="shared" si="250"/>
        <v>0</v>
      </c>
      <c r="Q1996" t="e">
        <f t="shared" si="251"/>
        <v>#DIV/0!</v>
      </c>
      <c r="R1996" s="16">
        <f t="shared" si="252"/>
        <v>42651.006273148145</v>
      </c>
      <c r="S1996" s="18">
        <f t="shared" si="253"/>
        <v>2016</v>
      </c>
      <c r="T1996" s="17" t="str">
        <f t="shared" si="254"/>
        <v>October</v>
      </c>
      <c r="U1996" s="16">
        <f t="shared" si="255"/>
        <v>42711.047939814816</v>
      </c>
      <c r="V1996" s="17">
        <f t="shared" si="256"/>
        <v>2016</v>
      </c>
      <c r="W1996" s="17" t="str">
        <f t="shared" si="257"/>
        <v>December</v>
      </c>
    </row>
    <row r="1997" spans="1:23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8295</v>
      </c>
      <c r="O1997" t="s">
        <v>8307</v>
      </c>
      <c r="P1997">
        <f t="shared" si="250"/>
        <v>8</v>
      </c>
      <c r="Q1997">
        <f t="shared" si="251"/>
        <v>26</v>
      </c>
      <c r="R1997" s="16">
        <f t="shared" si="252"/>
        <v>42181.902037037042</v>
      </c>
      <c r="S1997" s="18">
        <f t="shared" si="253"/>
        <v>2015</v>
      </c>
      <c r="T1997" s="17" t="str">
        <f t="shared" si="254"/>
        <v>June</v>
      </c>
      <c r="U1997" s="16">
        <f t="shared" si="255"/>
        <v>42201.902037037042</v>
      </c>
      <c r="V1997" s="17">
        <f t="shared" si="256"/>
        <v>2015</v>
      </c>
      <c r="W1997" s="17" t="str">
        <f t="shared" si="257"/>
        <v>July</v>
      </c>
    </row>
    <row r="1998" spans="1:23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8295</v>
      </c>
      <c r="O1998" t="s">
        <v>8307</v>
      </c>
      <c r="P1998">
        <f t="shared" si="250"/>
        <v>0</v>
      </c>
      <c r="Q1998" t="e">
        <f t="shared" si="251"/>
        <v>#DIV/0!</v>
      </c>
      <c r="R1998" s="16">
        <f t="shared" si="252"/>
        <v>41800.819571759261</v>
      </c>
      <c r="S1998" s="18">
        <f t="shared" si="253"/>
        <v>2014</v>
      </c>
      <c r="T1998" s="17" t="str">
        <f t="shared" si="254"/>
        <v>June</v>
      </c>
      <c r="U1998" s="16">
        <f t="shared" si="255"/>
        <v>41830.819571759261</v>
      </c>
      <c r="V1998" s="17">
        <f t="shared" si="256"/>
        <v>2014</v>
      </c>
      <c r="W1998" s="17" t="str">
        <f t="shared" si="257"/>
        <v>July</v>
      </c>
    </row>
    <row r="1999" spans="1:23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8295</v>
      </c>
      <c r="O1999" t="s">
        <v>8307</v>
      </c>
      <c r="P1999">
        <f t="shared" si="250"/>
        <v>0</v>
      </c>
      <c r="Q1999" t="e">
        <f t="shared" si="251"/>
        <v>#DIV/0!</v>
      </c>
      <c r="R1999" s="16">
        <f t="shared" si="252"/>
        <v>41847.930694444447</v>
      </c>
      <c r="S1999" s="18">
        <f t="shared" si="253"/>
        <v>2014</v>
      </c>
      <c r="T1999" s="17" t="str">
        <f t="shared" si="254"/>
        <v>July</v>
      </c>
      <c r="U1999" s="16">
        <f t="shared" si="255"/>
        <v>41877.930694444447</v>
      </c>
      <c r="V1999" s="17">
        <f t="shared" si="256"/>
        <v>2014</v>
      </c>
      <c r="W1999" s="17" t="str">
        <f t="shared" si="257"/>
        <v>August</v>
      </c>
    </row>
    <row r="2000" spans="1:23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8295</v>
      </c>
      <c r="O2000" t="s">
        <v>8307</v>
      </c>
      <c r="P2000">
        <f t="shared" si="250"/>
        <v>26</v>
      </c>
      <c r="Q2000">
        <f t="shared" si="251"/>
        <v>218.33</v>
      </c>
      <c r="R2000" s="16">
        <f t="shared" si="252"/>
        <v>41807.118495370371</v>
      </c>
      <c r="S2000" s="18">
        <f t="shared" si="253"/>
        <v>2014</v>
      </c>
      <c r="T2000" s="17" t="str">
        <f t="shared" si="254"/>
        <v>June</v>
      </c>
      <c r="U2000" s="16">
        <f t="shared" si="255"/>
        <v>41852.118495370371</v>
      </c>
      <c r="V2000" s="17">
        <f t="shared" si="256"/>
        <v>2014</v>
      </c>
      <c r="W2000" s="17" t="str">
        <f t="shared" si="257"/>
        <v>August</v>
      </c>
    </row>
    <row r="2001" spans="1:23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8295</v>
      </c>
      <c r="O2001" t="s">
        <v>8307</v>
      </c>
      <c r="P2001">
        <f t="shared" si="250"/>
        <v>1</v>
      </c>
      <c r="Q2001">
        <f t="shared" si="251"/>
        <v>33.71</v>
      </c>
      <c r="R2001" s="16">
        <f t="shared" si="252"/>
        <v>41926.482731481483</v>
      </c>
      <c r="S2001" s="18">
        <f t="shared" si="253"/>
        <v>2014</v>
      </c>
      <c r="T2001" s="17" t="str">
        <f t="shared" si="254"/>
        <v>October</v>
      </c>
      <c r="U2001" s="16">
        <f t="shared" si="255"/>
        <v>41956.524398148147</v>
      </c>
      <c r="V2001" s="17">
        <f t="shared" si="256"/>
        <v>2014</v>
      </c>
      <c r="W2001" s="17" t="str">
        <f t="shared" si="257"/>
        <v>November</v>
      </c>
    </row>
    <row r="2002" spans="1:23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8295</v>
      </c>
      <c r="O2002" t="s">
        <v>8307</v>
      </c>
      <c r="P2002">
        <f t="shared" si="250"/>
        <v>13</v>
      </c>
      <c r="Q2002">
        <f t="shared" si="251"/>
        <v>25</v>
      </c>
      <c r="R2002" s="16">
        <f t="shared" si="252"/>
        <v>42345.951539351852</v>
      </c>
      <c r="S2002" s="18">
        <f t="shared" si="253"/>
        <v>2015</v>
      </c>
      <c r="T2002" s="17" t="str">
        <f t="shared" si="254"/>
        <v>December</v>
      </c>
      <c r="U2002" s="16">
        <f t="shared" si="255"/>
        <v>42375.951539351852</v>
      </c>
      <c r="V2002" s="17">
        <f t="shared" si="256"/>
        <v>2016</v>
      </c>
      <c r="W2002" s="17" t="str">
        <f t="shared" si="257"/>
        <v>January</v>
      </c>
    </row>
    <row r="2003" spans="1:23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8276</v>
      </c>
      <c r="O2003" t="s">
        <v>8306</v>
      </c>
      <c r="P2003">
        <f t="shared" si="250"/>
        <v>382</v>
      </c>
      <c r="Q2003">
        <f t="shared" si="251"/>
        <v>128.38999999999999</v>
      </c>
      <c r="R2003" s="16">
        <f t="shared" si="252"/>
        <v>42136.209675925929</v>
      </c>
      <c r="S2003" s="18">
        <f t="shared" si="253"/>
        <v>2015</v>
      </c>
      <c r="T2003" s="17" t="str">
        <f t="shared" si="254"/>
        <v>May</v>
      </c>
      <c r="U2003" s="16">
        <f t="shared" si="255"/>
        <v>42167.833333333328</v>
      </c>
      <c r="V2003" s="17">
        <f t="shared" si="256"/>
        <v>2015</v>
      </c>
      <c r="W2003" s="17" t="str">
        <f t="shared" si="257"/>
        <v>June</v>
      </c>
    </row>
    <row r="2004" spans="1:23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8276</v>
      </c>
      <c r="O2004" t="s">
        <v>8306</v>
      </c>
      <c r="P2004">
        <f t="shared" si="250"/>
        <v>217</v>
      </c>
      <c r="Q2004">
        <f t="shared" si="251"/>
        <v>78.83</v>
      </c>
      <c r="R2004" s="16">
        <f t="shared" si="252"/>
        <v>42728.71230324074</v>
      </c>
      <c r="S2004" s="18">
        <f t="shared" si="253"/>
        <v>2016</v>
      </c>
      <c r="T2004" s="17" t="str">
        <f t="shared" si="254"/>
        <v>December</v>
      </c>
      <c r="U2004" s="16">
        <f t="shared" si="255"/>
        <v>42758.71230324074</v>
      </c>
      <c r="V2004" s="17">
        <f t="shared" si="256"/>
        <v>2017</v>
      </c>
      <c r="W2004" s="17" t="str">
        <f t="shared" si="257"/>
        <v>January</v>
      </c>
    </row>
    <row r="2005" spans="1:23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8276</v>
      </c>
      <c r="O2005" t="s">
        <v>8306</v>
      </c>
      <c r="P2005">
        <f t="shared" si="250"/>
        <v>312</v>
      </c>
      <c r="Q2005">
        <f t="shared" si="251"/>
        <v>91.76</v>
      </c>
      <c r="R2005" s="16">
        <f t="shared" si="252"/>
        <v>40347.125601851854</v>
      </c>
      <c r="S2005" s="18">
        <f t="shared" si="253"/>
        <v>2010</v>
      </c>
      <c r="T2005" s="17" t="str">
        <f t="shared" si="254"/>
        <v>June</v>
      </c>
      <c r="U2005" s="16">
        <f t="shared" si="255"/>
        <v>40361.958333333336</v>
      </c>
      <c r="V2005" s="17">
        <f t="shared" si="256"/>
        <v>2010</v>
      </c>
      <c r="W2005" s="17" t="str">
        <f t="shared" si="257"/>
        <v>July</v>
      </c>
    </row>
    <row r="2006" spans="1:23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8276</v>
      </c>
      <c r="O2006" t="s">
        <v>8306</v>
      </c>
      <c r="P2006">
        <f t="shared" si="250"/>
        <v>234</v>
      </c>
      <c r="Q2006">
        <f t="shared" si="251"/>
        <v>331.1</v>
      </c>
      <c r="R2006" s="16">
        <f t="shared" si="252"/>
        <v>41800.604895833334</v>
      </c>
      <c r="S2006" s="18">
        <f t="shared" si="253"/>
        <v>2014</v>
      </c>
      <c r="T2006" s="17" t="str">
        <f t="shared" si="254"/>
        <v>June</v>
      </c>
      <c r="U2006" s="16">
        <f t="shared" si="255"/>
        <v>41830.604895833334</v>
      </c>
      <c r="V2006" s="17">
        <f t="shared" si="256"/>
        <v>2014</v>
      </c>
      <c r="W2006" s="17" t="str">
        <f t="shared" si="257"/>
        <v>July</v>
      </c>
    </row>
    <row r="2007" spans="1:23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8276</v>
      </c>
      <c r="O2007" t="s">
        <v>8306</v>
      </c>
      <c r="P2007">
        <f t="shared" si="250"/>
        <v>124</v>
      </c>
      <c r="Q2007">
        <f t="shared" si="251"/>
        <v>194.26</v>
      </c>
      <c r="R2007" s="16">
        <f t="shared" si="252"/>
        <v>41535.812708333331</v>
      </c>
      <c r="S2007" s="18">
        <f t="shared" si="253"/>
        <v>2013</v>
      </c>
      <c r="T2007" s="17" t="str">
        <f t="shared" si="254"/>
        <v>September</v>
      </c>
      <c r="U2007" s="16">
        <f t="shared" si="255"/>
        <v>41563.165972222225</v>
      </c>
      <c r="V2007" s="17">
        <f t="shared" si="256"/>
        <v>2013</v>
      </c>
      <c r="W2007" s="17" t="str">
        <f t="shared" si="257"/>
        <v>October</v>
      </c>
    </row>
    <row r="2008" spans="1:23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8276</v>
      </c>
      <c r="O2008" t="s">
        <v>8306</v>
      </c>
      <c r="P2008">
        <f t="shared" si="250"/>
        <v>248</v>
      </c>
      <c r="Q2008">
        <f t="shared" si="251"/>
        <v>408.98</v>
      </c>
      <c r="R2008" s="16">
        <f t="shared" si="252"/>
        <v>41941.500520833331</v>
      </c>
      <c r="S2008" s="18">
        <f t="shared" si="253"/>
        <v>2014</v>
      </c>
      <c r="T2008" s="17" t="str">
        <f t="shared" si="254"/>
        <v>October</v>
      </c>
      <c r="U2008" s="16">
        <f t="shared" si="255"/>
        <v>41976.542187500003</v>
      </c>
      <c r="V2008" s="17">
        <f t="shared" si="256"/>
        <v>2014</v>
      </c>
      <c r="W2008" s="17" t="str">
        <f t="shared" si="257"/>
        <v>December</v>
      </c>
    </row>
    <row r="2009" spans="1:23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8276</v>
      </c>
      <c r="O2009" t="s">
        <v>8306</v>
      </c>
      <c r="P2009">
        <f t="shared" si="250"/>
        <v>116</v>
      </c>
      <c r="Q2009">
        <f t="shared" si="251"/>
        <v>84.46</v>
      </c>
      <c r="R2009" s="16">
        <f t="shared" si="252"/>
        <v>40347.837800925925</v>
      </c>
      <c r="S2009" s="18">
        <f t="shared" si="253"/>
        <v>2010</v>
      </c>
      <c r="T2009" s="17" t="str">
        <f t="shared" si="254"/>
        <v>June</v>
      </c>
      <c r="U2009" s="16">
        <f t="shared" si="255"/>
        <v>40414.166666666664</v>
      </c>
      <c r="V2009" s="17">
        <f t="shared" si="256"/>
        <v>2010</v>
      </c>
      <c r="W2009" s="17" t="str">
        <f t="shared" si="257"/>
        <v>August</v>
      </c>
    </row>
    <row r="2010" spans="1:23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8276</v>
      </c>
      <c r="O2010" t="s">
        <v>8306</v>
      </c>
      <c r="P2010">
        <f t="shared" si="250"/>
        <v>117</v>
      </c>
      <c r="Q2010">
        <f t="shared" si="251"/>
        <v>44.85</v>
      </c>
      <c r="R2010" s="16">
        <f t="shared" si="252"/>
        <v>40761.604421296295</v>
      </c>
      <c r="S2010" s="18">
        <f t="shared" si="253"/>
        <v>2011</v>
      </c>
      <c r="T2010" s="17" t="str">
        <f t="shared" si="254"/>
        <v>August</v>
      </c>
      <c r="U2010" s="16">
        <f t="shared" si="255"/>
        <v>40805.604421296295</v>
      </c>
      <c r="V2010" s="17">
        <f t="shared" si="256"/>
        <v>2011</v>
      </c>
      <c r="W2010" s="17" t="str">
        <f t="shared" si="257"/>
        <v>September</v>
      </c>
    </row>
    <row r="2011" spans="1:23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8276</v>
      </c>
      <c r="O2011" t="s">
        <v>8306</v>
      </c>
      <c r="P2011">
        <f t="shared" si="250"/>
        <v>305</v>
      </c>
      <c r="Q2011">
        <f t="shared" si="251"/>
        <v>383.36</v>
      </c>
      <c r="R2011" s="16">
        <f t="shared" si="252"/>
        <v>42661.323414351849</v>
      </c>
      <c r="S2011" s="18">
        <f t="shared" si="253"/>
        <v>2016</v>
      </c>
      <c r="T2011" s="17" t="str">
        <f t="shared" si="254"/>
        <v>October</v>
      </c>
      <c r="U2011" s="16">
        <f t="shared" si="255"/>
        <v>42697.365081018521</v>
      </c>
      <c r="V2011" s="17">
        <f t="shared" si="256"/>
        <v>2016</v>
      </c>
      <c r="W2011" s="17" t="str">
        <f t="shared" si="257"/>
        <v>November</v>
      </c>
    </row>
    <row r="2012" spans="1:23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8276</v>
      </c>
      <c r="O2012" t="s">
        <v>8306</v>
      </c>
      <c r="P2012">
        <f t="shared" si="250"/>
        <v>320</v>
      </c>
      <c r="Q2012">
        <f t="shared" si="251"/>
        <v>55.28</v>
      </c>
      <c r="R2012" s="16">
        <f t="shared" si="252"/>
        <v>42570.996423611112</v>
      </c>
      <c r="S2012" s="18">
        <f t="shared" si="253"/>
        <v>2016</v>
      </c>
      <c r="T2012" s="17" t="str">
        <f t="shared" si="254"/>
        <v>July</v>
      </c>
      <c r="U2012" s="16">
        <f t="shared" si="255"/>
        <v>42600.996423611112</v>
      </c>
      <c r="V2012" s="17">
        <f t="shared" si="256"/>
        <v>2016</v>
      </c>
      <c r="W2012" s="17" t="str">
        <f t="shared" si="257"/>
        <v>August</v>
      </c>
    </row>
    <row r="2013" spans="1:23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8276</v>
      </c>
      <c r="O2013" t="s">
        <v>8306</v>
      </c>
      <c r="P2013">
        <f t="shared" si="250"/>
        <v>820</v>
      </c>
      <c r="Q2013">
        <f t="shared" si="251"/>
        <v>422.02</v>
      </c>
      <c r="R2013" s="16">
        <f t="shared" si="252"/>
        <v>42347.358483796299</v>
      </c>
      <c r="S2013" s="18">
        <f t="shared" si="253"/>
        <v>2015</v>
      </c>
      <c r="T2013" s="17" t="str">
        <f t="shared" si="254"/>
        <v>December</v>
      </c>
      <c r="U2013" s="16">
        <f t="shared" si="255"/>
        <v>42380.958333333328</v>
      </c>
      <c r="V2013" s="17">
        <f t="shared" si="256"/>
        <v>2016</v>
      </c>
      <c r="W2013" s="17" t="str">
        <f t="shared" si="257"/>
        <v>January</v>
      </c>
    </row>
    <row r="2014" spans="1:23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8276</v>
      </c>
      <c r="O2014" t="s">
        <v>8306</v>
      </c>
      <c r="P2014">
        <f t="shared" si="250"/>
        <v>235</v>
      </c>
      <c r="Q2014">
        <f t="shared" si="251"/>
        <v>64.180000000000007</v>
      </c>
      <c r="R2014" s="16">
        <f t="shared" si="252"/>
        <v>42010.822233796294</v>
      </c>
      <c r="S2014" s="18">
        <f t="shared" si="253"/>
        <v>2015</v>
      </c>
      <c r="T2014" s="17" t="str">
        <f t="shared" si="254"/>
        <v>January</v>
      </c>
      <c r="U2014" s="16">
        <f t="shared" si="255"/>
        <v>42040.822233796294</v>
      </c>
      <c r="V2014" s="17">
        <f t="shared" si="256"/>
        <v>2015</v>
      </c>
      <c r="W2014" s="17" t="str">
        <f t="shared" si="257"/>
        <v>February</v>
      </c>
    </row>
    <row r="2015" spans="1:23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8276</v>
      </c>
      <c r="O2015" t="s">
        <v>8306</v>
      </c>
      <c r="P2015">
        <f t="shared" si="250"/>
        <v>495</v>
      </c>
      <c r="Q2015">
        <f t="shared" si="251"/>
        <v>173.58</v>
      </c>
      <c r="R2015" s="16">
        <f t="shared" si="252"/>
        <v>42499.960810185185</v>
      </c>
      <c r="S2015" s="18">
        <f t="shared" si="253"/>
        <v>2016</v>
      </c>
      <c r="T2015" s="17" t="str">
        <f t="shared" si="254"/>
        <v>May</v>
      </c>
      <c r="U2015" s="16">
        <f t="shared" si="255"/>
        <v>42559.960810185185</v>
      </c>
      <c r="V2015" s="17">
        <f t="shared" si="256"/>
        <v>2016</v>
      </c>
      <c r="W2015" s="17" t="str">
        <f t="shared" si="257"/>
        <v>July</v>
      </c>
    </row>
    <row r="2016" spans="1:23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8276</v>
      </c>
      <c r="O2016" t="s">
        <v>8306</v>
      </c>
      <c r="P2016">
        <f t="shared" si="250"/>
        <v>7814</v>
      </c>
      <c r="Q2016">
        <f t="shared" si="251"/>
        <v>88.6</v>
      </c>
      <c r="R2016" s="16">
        <f t="shared" si="252"/>
        <v>41324.214571759258</v>
      </c>
      <c r="S2016" s="18">
        <f t="shared" si="253"/>
        <v>2013</v>
      </c>
      <c r="T2016" s="17" t="str">
        <f t="shared" si="254"/>
        <v>February</v>
      </c>
      <c r="U2016" s="16">
        <f t="shared" si="255"/>
        <v>41358.172905092593</v>
      </c>
      <c r="V2016" s="17">
        <f t="shared" si="256"/>
        <v>2013</v>
      </c>
      <c r="W2016" s="17" t="str">
        <f t="shared" si="257"/>
        <v>March</v>
      </c>
    </row>
    <row r="2017" spans="1:23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8276</v>
      </c>
      <c r="O2017" t="s">
        <v>8306</v>
      </c>
      <c r="P2017">
        <f t="shared" si="250"/>
        <v>113</v>
      </c>
      <c r="Q2017">
        <f t="shared" si="251"/>
        <v>50.22</v>
      </c>
      <c r="R2017" s="16">
        <f t="shared" si="252"/>
        <v>40765.876886574071</v>
      </c>
      <c r="S2017" s="18">
        <f t="shared" si="253"/>
        <v>2011</v>
      </c>
      <c r="T2017" s="17" t="str">
        <f t="shared" si="254"/>
        <v>August</v>
      </c>
      <c r="U2017" s="16">
        <f t="shared" si="255"/>
        <v>40795.876886574071</v>
      </c>
      <c r="V2017" s="17">
        <f t="shared" si="256"/>
        <v>2011</v>
      </c>
      <c r="W2017" s="17" t="str">
        <f t="shared" si="257"/>
        <v>September</v>
      </c>
    </row>
    <row r="2018" spans="1:23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8276</v>
      </c>
      <c r="O2018" t="s">
        <v>8306</v>
      </c>
      <c r="P2018">
        <f t="shared" si="250"/>
        <v>922</v>
      </c>
      <c r="Q2018">
        <f t="shared" si="251"/>
        <v>192.39</v>
      </c>
      <c r="R2018" s="16">
        <f t="shared" si="252"/>
        <v>41312.88077546296</v>
      </c>
      <c r="S2018" s="18">
        <f t="shared" si="253"/>
        <v>2013</v>
      </c>
      <c r="T2018" s="17" t="str">
        <f t="shared" si="254"/>
        <v>February</v>
      </c>
      <c r="U2018" s="16">
        <f t="shared" si="255"/>
        <v>41342.88077546296</v>
      </c>
      <c r="V2018" s="17">
        <f t="shared" si="256"/>
        <v>2013</v>
      </c>
      <c r="W2018" s="17" t="str">
        <f t="shared" si="257"/>
        <v>March</v>
      </c>
    </row>
    <row r="2019" spans="1:23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8276</v>
      </c>
      <c r="O2019" t="s">
        <v>8306</v>
      </c>
      <c r="P2019">
        <f t="shared" si="250"/>
        <v>125</v>
      </c>
      <c r="Q2019">
        <f t="shared" si="251"/>
        <v>73.42</v>
      </c>
      <c r="R2019" s="16">
        <f t="shared" si="252"/>
        <v>40961.057349537034</v>
      </c>
      <c r="S2019" s="18">
        <f t="shared" si="253"/>
        <v>2012</v>
      </c>
      <c r="T2019" s="17" t="str">
        <f t="shared" si="254"/>
        <v>February</v>
      </c>
      <c r="U2019" s="16">
        <f t="shared" si="255"/>
        <v>40992.166666666664</v>
      </c>
      <c r="V2019" s="17">
        <f t="shared" si="256"/>
        <v>2012</v>
      </c>
      <c r="W2019" s="17" t="str">
        <f t="shared" si="257"/>
        <v>March</v>
      </c>
    </row>
    <row r="2020" spans="1:23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8276</v>
      </c>
      <c r="O2020" t="s">
        <v>8306</v>
      </c>
      <c r="P2020">
        <f t="shared" si="250"/>
        <v>102</v>
      </c>
      <c r="Q2020">
        <f t="shared" si="251"/>
        <v>147.68</v>
      </c>
      <c r="R2020" s="16">
        <f t="shared" si="252"/>
        <v>42199.365844907406</v>
      </c>
      <c r="S2020" s="18">
        <f t="shared" si="253"/>
        <v>2015</v>
      </c>
      <c r="T2020" s="17" t="str">
        <f t="shared" si="254"/>
        <v>July</v>
      </c>
      <c r="U2020" s="16">
        <f t="shared" si="255"/>
        <v>42229.365844907406</v>
      </c>
      <c r="V2020" s="17">
        <f t="shared" si="256"/>
        <v>2015</v>
      </c>
      <c r="W2020" s="17" t="str">
        <f t="shared" si="257"/>
        <v>August</v>
      </c>
    </row>
    <row r="2021" spans="1:23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8276</v>
      </c>
      <c r="O2021" t="s">
        <v>8306</v>
      </c>
      <c r="P2021">
        <f t="shared" si="250"/>
        <v>485</v>
      </c>
      <c r="Q2021">
        <f t="shared" si="251"/>
        <v>108.97</v>
      </c>
      <c r="R2021" s="16">
        <f t="shared" si="252"/>
        <v>42605.70857638889</v>
      </c>
      <c r="S2021" s="18">
        <f t="shared" si="253"/>
        <v>2016</v>
      </c>
      <c r="T2021" s="17" t="str">
        <f t="shared" si="254"/>
        <v>August</v>
      </c>
      <c r="U2021" s="16">
        <f t="shared" si="255"/>
        <v>42635.70857638889</v>
      </c>
      <c r="V2021" s="17">
        <f t="shared" si="256"/>
        <v>2016</v>
      </c>
      <c r="W2021" s="17" t="str">
        <f t="shared" si="257"/>
        <v>September</v>
      </c>
    </row>
    <row r="2022" spans="1:23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8276</v>
      </c>
      <c r="O2022" t="s">
        <v>8306</v>
      </c>
      <c r="P2022">
        <f t="shared" si="250"/>
        <v>192</v>
      </c>
      <c r="Q2022">
        <f t="shared" si="251"/>
        <v>23.65</v>
      </c>
      <c r="R2022" s="16">
        <f t="shared" si="252"/>
        <v>41737.097499999996</v>
      </c>
      <c r="S2022" s="18">
        <f t="shared" si="253"/>
        <v>2014</v>
      </c>
      <c r="T2022" s="17" t="str">
        <f t="shared" si="254"/>
        <v>April</v>
      </c>
      <c r="U2022" s="16">
        <f t="shared" si="255"/>
        <v>41773.961111111108</v>
      </c>
      <c r="V2022" s="17">
        <f t="shared" si="256"/>
        <v>2014</v>
      </c>
      <c r="W2022" s="17" t="str">
        <f t="shared" si="257"/>
        <v>May</v>
      </c>
    </row>
    <row r="2023" spans="1:23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8276</v>
      </c>
      <c r="O2023" t="s">
        <v>8306</v>
      </c>
      <c r="P2023">
        <f t="shared" si="250"/>
        <v>281</v>
      </c>
      <c r="Q2023">
        <f t="shared" si="251"/>
        <v>147.94999999999999</v>
      </c>
      <c r="R2023" s="16">
        <f t="shared" si="252"/>
        <v>41861.070567129631</v>
      </c>
      <c r="S2023" s="18">
        <f t="shared" si="253"/>
        <v>2014</v>
      </c>
      <c r="T2023" s="17" t="str">
        <f t="shared" si="254"/>
        <v>August</v>
      </c>
      <c r="U2023" s="16">
        <f t="shared" si="255"/>
        <v>41906.070567129631</v>
      </c>
      <c r="V2023" s="17">
        <f t="shared" si="256"/>
        <v>2014</v>
      </c>
      <c r="W2023" s="17" t="str">
        <f t="shared" si="257"/>
        <v>September</v>
      </c>
    </row>
    <row r="2024" spans="1:23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8276</v>
      </c>
      <c r="O2024" t="s">
        <v>8306</v>
      </c>
      <c r="P2024">
        <f t="shared" si="250"/>
        <v>125</v>
      </c>
      <c r="Q2024">
        <f t="shared" si="251"/>
        <v>385.04</v>
      </c>
      <c r="R2024" s="16">
        <f t="shared" si="252"/>
        <v>42502.569120370375</v>
      </c>
      <c r="S2024" s="18">
        <f t="shared" si="253"/>
        <v>2016</v>
      </c>
      <c r="T2024" s="17" t="str">
        <f t="shared" si="254"/>
        <v>May</v>
      </c>
      <c r="U2024" s="16">
        <f t="shared" si="255"/>
        <v>42532.569120370375</v>
      </c>
      <c r="V2024" s="17">
        <f t="shared" si="256"/>
        <v>2016</v>
      </c>
      <c r="W2024" s="17" t="str">
        <f t="shared" si="257"/>
        <v>June</v>
      </c>
    </row>
    <row r="2025" spans="1:23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8276</v>
      </c>
      <c r="O2025" t="s">
        <v>8306</v>
      </c>
      <c r="P2025">
        <f t="shared" si="250"/>
        <v>161</v>
      </c>
      <c r="Q2025">
        <f t="shared" si="251"/>
        <v>457.39</v>
      </c>
      <c r="R2025" s="16">
        <f t="shared" si="252"/>
        <v>42136.420752314814</v>
      </c>
      <c r="S2025" s="18">
        <f t="shared" si="253"/>
        <v>2015</v>
      </c>
      <c r="T2025" s="17" t="str">
        <f t="shared" si="254"/>
        <v>May</v>
      </c>
      <c r="U2025" s="16">
        <f t="shared" si="255"/>
        <v>42166.420752314814</v>
      </c>
      <c r="V2025" s="17">
        <f t="shared" si="256"/>
        <v>2015</v>
      </c>
      <c r="W2025" s="17" t="str">
        <f t="shared" si="257"/>
        <v>June</v>
      </c>
    </row>
    <row r="2026" spans="1:23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8276</v>
      </c>
      <c r="O2026" t="s">
        <v>8306</v>
      </c>
      <c r="P2026">
        <f t="shared" si="250"/>
        <v>585</v>
      </c>
      <c r="Q2026">
        <f t="shared" si="251"/>
        <v>222.99</v>
      </c>
      <c r="R2026" s="16">
        <f t="shared" si="252"/>
        <v>41099.966944444444</v>
      </c>
      <c r="S2026" s="18">
        <f t="shared" si="253"/>
        <v>2012</v>
      </c>
      <c r="T2026" s="17" t="str">
        <f t="shared" si="254"/>
        <v>July</v>
      </c>
      <c r="U2026" s="16">
        <f t="shared" si="255"/>
        <v>41134.125</v>
      </c>
      <c r="V2026" s="17">
        <f t="shared" si="256"/>
        <v>2012</v>
      </c>
      <c r="W2026" s="17" t="str">
        <f t="shared" si="257"/>
        <v>August</v>
      </c>
    </row>
    <row r="2027" spans="1:23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8276</v>
      </c>
      <c r="O2027" t="s">
        <v>8306</v>
      </c>
      <c r="P2027">
        <f t="shared" si="250"/>
        <v>201</v>
      </c>
      <c r="Q2027">
        <f t="shared" si="251"/>
        <v>220.74</v>
      </c>
      <c r="R2027" s="16">
        <f t="shared" si="252"/>
        <v>42136.184560185182</v>
      </c>
      <c r="S2027" s="18">
        <f t="shared" si="253"/>
        <v>2015</v>
      </c>
      <c r="T2027" s="17" t="str">
        <f t="shared" si="254"/>
        <v>May</v>
      </c>
      <c r="U2027" s="16">
        <f t="shared" si="255"/>
        <v>42166.184560185182</v>
      </c>
      <c r="V2027" s="17">
        <f t="shared" si="256"/>
        <v>2015</v>
      </c>
      <c r="W2027" s="17" t="str">
        <f t="shared" si="257"/>
        <v>June</v>
      </c>
    </row>
    <row r="2028" spans="1:23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8276</v>
      </c>
      <c r="O2028" t="s">
        <v>8306</v>
      </c>
      <c r="P2028">
        <f t="shared" si="250"/>
        <v>133</v>
      </c>
      <c r="Q2028">
        <f t="shared" si="251"/>
        <v>73.5</v>
      </c>
      <c r="R2028" s="16">
        <f t="shared" si="252"/>
        <v>41704.735937500001</v>
      </c>
      <c r="S2028" s="18">
        <f t="shared" si="253"/>
        <v>2014</v>
      </c>
      <c r="T2028" s="17" t="str">
        <f t="shared" si="254"/>
        <v>March</v>
      </c>
      <c r="U2028" s="16">
        <f t="shared" si="255"/>
        <v>41750.165972222225</v>
      </c>
      <c r="V2028" s="17">
        <f t="shared" si="256"/>
        <v>2014</v>
      </c>
      <c r="W2028" s="17" t="str">
        <f t="shared" si="257"/>
        <v>April</v>
      </c>
    </row>
    <row r="2029" spans="1:23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8276</v>
      </c>
      <c r="O2029" t="s">
        <v>8306</v>
      </c>
      <c r="P2029">
        <f t="shared" si="250"/>
        <v>120</v>
      </c>
      <c r="Q2029">
        <f t="shared" si="251"/>
        <v>223.1</v>
      </c>
      <c r="R2029" s="16">
        <f t="shared" si="252"/>
        <v>42048.813877314817</v>
      </c>
      <c r="S2029" s="18">
        <f t="shared" si="253"/>
        <v>2015</v>
      </c>
      <c r="T2029" s="17" t="str">
        <f t="shared" si="254"/>
        <v>February</v>
      </c>
      <c r="U2029" s="16">
        <f t="shared" si="255"/>
        <v>42093.772210648152</v>
      </c>
      <c r="V2029" s="17">
        <f t="shared" si="256"/>
        <v>2015</v>
      </c>
      <c r="W2029" s="17" t="str">
        <f t="shared" si="257"/>
        <v>March</v>
      </c>
    </row>
    <row r="2030" spans="1:23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8276</v>
      </c>
      <c r="O2030" t="s">
        <v>8306</v>
      </c>
      <c r="P2030">
        <f t="shared" si="250"/>
        <v>126</v>
      </c>
      <c r="Q2030">
        <f t="shared" si="251"/>
        <v>47.91</v>
      </c>
      <c r="R2030" s="16">
        <f t="shared" si="252"/>
        <v>40215.919050925928</v>
      </c>
      <c r="S2030" s="18">
        <f t="shared" si="253"/>
        <v>2010</v>
      </c>
      <c r="T2030" s="17" t="str">
        <f t="shared" si="254"/>
        <v>February</v>
      </c>
      <c r="U2030" s="16">
        <f t="shared" si="255"/>
        <v>40252.913194444445</v>
      </c>
      <c r="V2030" s="17">
        <f t="shared" si="256"/>
        <v>2010</v>
      </c>
      <c r="W2030" s="17" t="str">
        <f t="shared" si="257"/>
        <v>March</v>
      </c>
    </row>
    <row r="2031" spans="1:23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8276</v>
      </c>
      <c r="O2031" t="s">
        <v>8306</v>
      </c>
      <c r="P2031">
        <f t="shared" si="250"/>
        <v>361</v>
      </c>
      <c r="Q2031">
        <f t="shared" si="251"/>
        <v>96.06</v>
      </c>
      <c r="R2031" s="16">
        <f t="shared" si="252"/>
        <v>41848.021770833337</v>
      </c>
      <c r="S2031" s="18">
        <f t="shared" si="253"/>
        <v>2014</v>
      </c>
      <c r="T2031" s="17" t="str">
        <f t="shared" si="254"/>
        <v>July</v>
      </c>
      <c r="U2031" s="16">
        <f t="shared" si="255"/>
        <v>41878.021770833337</v>
      </c>
      <c r="V2031" s="17">
        <f t="shared" si="256"/>
        <v>2014</v>
      </c>
      <c r="W2031" s="17" t="str">
        <f t="shared" si="257"/>
        <v>August</v>
      </c>
    </row>
    <row r="2032" spans="1:23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8276</v>
      </c>
      <c r="O2032" t="s">
        <v>8306</v>
      </c>
      <c r="P2032">
        <f t="shared" si="250"/>
        <v>226</v>
      </c>
      <c r="Q2032">
        <f t="shared" si="251"/>
        <v>118.61</v>
      </c>
      <c r="R2032" s="16">
        <f t="shared" si="252"/>
        <v>41212.996481481481</v>
      </c>
      <c r="S2032" s="18">
        <f t="shared" si="253"/>
        <v>2012</v>
      </c>
      <c r="T2032" s="17" t="str">
        <f t="shared" si="254"/>
        <v>October</v>
      </c>
      <c r="U2032" s="16">
        <f t="shared" si="255"/>
        <v>41242.996481481481</v>
      </c>
      <c r="V2032" s="17">
        <f t="shared" si="256"/>
        <v>2012</v>
      </c>
      <c r="W2032" s="17" t="str">
        <f t="shared" si="257"/>
        <v>November</v>
      </c>
    </row>
    <row r="2033" spans="1:23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8276</v>
      </c>
      <c r="O2033" t="s">
        <v>8306</v>
      </c>
      <c r="P2033">
        <f t="shared" si="250"/>
        <v>120</v>
      </c>
      <c r="Q2033">
        <f t="shared" si="251"/>
        <v>118.45</v>
      </c>
      <c r="R2033" s="16">
        <f t="shared" si="252"/>
        <v>41975.329317129625</v>
      </c>
      <c r="S2033" s="18">
        <f t="shared" si="253"/>
        <v>2014</v>
      </c>
      <c r="T2033" s="17" t="str">
        <f t="shared" si="254"/>
        <v>December</v>
      </c>
      <c r="U2033" s="16">
        <f t="shared" si="255"/>
        <v>42013.041666666672</v>
      </c>
      <c r="V2033" s="17">
        <f t="shared" si="256"/>
        <v>2015</v>
      </c>
      <c r="W2033" s="17" t="str">
        <f t="shared" si="257"/>
        <v>January</v>
      </c>
    </row>
    <row r="2034" spans="1:23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8276</v>
      </c>
      <c r="O2034" t="s">
        <v>8306</v>
      </c>
      <c r="P2034">
        <f t="shared" si="250"/>
        <v>304</v>
      </c>
      <c r="Q2034">
        <f t="shared" si="251"/>
        <v>143.21</v>
      </c>
      <c r="R2034" s="16">
        <f t="shared" si="252"/>
        <v>42689.565671296295</v>
      </c>
      <c r="S2034" s="18">
        <f t="shared" si="253"/>
        <v>2016</v>
      </c>
      <c r="T2034" s="17" t="str">
        <f t="shared" si="254"/>
        <v>November</v>
      </c>
      <c r="U2034" s="16">
        <f t="shared" si="255"/>
        <v>42719.208333333328</v>
      </c>
      <c r="V2034" s="17">
        <f t="shared" si="256"/>
        <v>2016</v>
      </c>
      <c r="W2034" s="17" t="str">
        <f t="shared" si="257"/>
        <v>December</v>
      </c>
    </row>
    <row r="2035" spans="1:23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8276</v>
      </c>
      <c r="O2035" t="s">
        <v>8306</v>
      </c>
      <c r="P2035">
        <f t="shared" si="250"/>
        <v>179</v>
      </c>
      <c r="Q2035">
        <f t="shared" si="251"/>
        <v>282.72000000000003</v>
      </c>
      <c r="R2035" s="16">
        <f t="shared" si="252"/>
        <v>41725.082384259258</v>
      </c>
      <c r="S2035" s="18">
        <f t="shared" si="253"/>
        <v>2014</v>
      </c>
      <c r="T2035" s="17" t="str">
        <f t="shared" si="254"/>
        <v>March</v>
      </c>
      <c r="U2035" s="16">
        <f t="shared" si="255"/>
        <v>41755.082384259258</v>
      </c>
      <c r="V2035" s="17">
        <f t="shared" si="256"/>
        <v>2014</v>
      </c>
      <c r="W2035" s="17" t="str">
        <f t="shared" si="257"/>
        <v>April</v>
      </c>
    </row>
    <row r="2036" spans="1:23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8276</v>
      </c>
      <c r="O2036" t="s">
        <v>8306</v>
      </c>
      <c r="P2036">
        <f t="shared" si="250"/>
        <v>387</v>
      </c>
      <c r="Q2036">
        <f t="shared" si="251"/>
        <v>593.94000000000005</v>
      </c>
      <c r="R2036" s="16">
        <f t="shared" si="252"/>
        <v>42076.130011574074</v>
      </c>
      <c r="S2036" s="18">
        <f t="shared" si="253"/>
        <v>2015</v>
      </c>
      <c r="T2036" s="17" t="str">
        <f t="shared" si="254"/>
        <v>March</v>
      </c>
      <c r="U2036" s="16">
        <f t="shared" si="255"/>
        <v>42131.290277777778</v>
      </c>
      <c r="V2036" s="17">
        <f t="shared" si="256"/>
        <v>2015</v>
      </c>
      <c r="W2036" s="17" t="str">
        <f t="shared" si="257"/>
        <v>May</v>
      </c>
    </row>
    <row r="2037" spans="1:23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8276</v>
      </c>
      <c r="O2037" t="s">
        <v>8306</v>
      </c>
      <c r="P2037">
        <f t="shared" si="250"/>
        <v>211</v>
      </c>
      <c r="Q2037">
        <f t="shared" si="251"/>
        <v>262.16000000000003</v>
      </c>
      <c r="R2037" s="16">
        <f t="shared" si="252"/>
        <v>42311.625081018516</v>
      </c>
      <c r="S2037" s="18">
        <f t="shared" si="253"/>
        <v>2015</v>
      </c>
      <c r="T2037" s="17" t="str">
        <f t="shared" si="254"/>
        <v>November</v>
      </c>
      <c r="U2037" s="16">
        <f t="shared" si="255"/>
        <v>42357.041666666672</v>
      </c>
      <c r="V2037" s="17">
        <f t="shared" si="256"/>
        <v>2015</v>
      </c>
      <c r="W2037" s="17" t="str">
        <f t="shared" si="257"/>
        <v>December</v>
      </c>
    </row>
    <row r="2038" spans="1:23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8276</v>
      </c>
      <c r="O2038" t="s">
        <v>8306</v>
      </c>
      <c r="P2038">
        <f t="shared" si="250"/>
        <v>132</v>
      </c>
      <c r="Q2038">
        <f t="shared" si="251"/>
        <v>46.58</v>
      </c>
      <c r="R2038" s="16">
        <f t="shared" si="252"/>
        <v>41738.864803240744</v>
      </c>
      <c r="S2038" s="18">
        <f t="shared" si="253"/>
        <v>2014</v>
      </c>
      <c r="T2038" s="17" t="str">
        <f t="shared" si="254"/>
        <v>April</v>
      </c>
      <c r="U2038" s="16">
        <f t="shared" si="255"/>
        <v>41768.864803240744</v>
      </c>
      <c r="V2038" s="17">
        <f t="shared" si="256"/>
        <v>2014</v>
      </c>
      <c r="W2038" s="17" t="str">
        <f t="shared" si="257"/>
        <v>May</v>
      </c>
    </row>
    <row r="2039" spans="1:23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8276</v>
      </c>
      <c r="O2039" t="s">
        <v>8306</v>
      </c>
      <c r="P2039">
        <f t="shared" si="250"/>
        <v>300</v>
      </c>
      <c r="Q2039">
        <f t="shared" si="251"/>
        <v>70.040000000000006</v>
      </c>
      <c r="R2039" s="16">
        <f t="shared" si="252"/>
        <v>41578.210104166668</v>
      </c>
      <c r="S2039" s="18">
        <f t="shared" si="253"/>
        <v>2013</v>
      </c>
      <c r="T2039" s="17" t="str">
        <f t="shared" si="254"/>
        <v>October</v>
      </c>
      <c r="U2039" s="16">
        <f t="shared" si="255"/>
        <v>41638.251770833333</v>
      </c>
      <c r="V2039" s="17">
        <f t="shared" si="256"/>
        <v>2013</v>
      </c>
      <c r="W2039" s="17" t="str">
        <f t="shared" si="257"/>
        <v>December</v>
      </c>
    </row>
    <row r="2040" spans="1:23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8276</v>
      </c>
      <c r="O2040" t="s">
        <v>8306</v>
      </c>
      <c r="P2040">
        <f t="shared" si="250"/>
        <v>421</v>
      </c>
      <c r="Q2040">
        <f t="shared" si="251"/>
        <v>164.91</v>
      </c>
      <c r="R2040" s="16">
        <f t="shared" si="252"/>
        <v>41424.27107638889</v>
      </c>
      <c r="S2040" s="18">
        <f t="shared" si="253"/>
        <v>2013</v>
      </c>
      <c r="T2040" s="17" t="str">
        <f t="shared" si="254"/>
        <v>May</v>
      </c>
      <c r="U2040" s="16">
        <f t="shared" si="255"/>
        <v>41456.75</v>
      </c>
      <c r="V2040" s="17">
        <f t="shared" si="256"/>
        <v>2013</v>
      </c>
      <c r="W2040" s="17" t="str">
        <f t="shared" si="257"/>
        <v>July</v>
      </c>
    </row>
    <row r="2041" spans="1:23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8276</v>
      </c>
      <c r="O2041" t="s">
        <v>8306</v>
      </c>
      <c r="P2041">
        <f t="shared" si="250"/>
        <v>136</v>
      </c>
      <c r="Q2041">
        <f t="shared" si="251"/>
        <v>449.26</v>
      </c>
      <c r="R2041" s="16">
        <f t="shared" si="252"/>
        <v>42675.438946759255</v>
      </c>
      <c r="S2041" s="18">
        <f t="shared" si="253"/>
        <v>2016</v>
      </c>
      <c r="T2041" s="17" t="str">
        <f t="shared" si="254"/>
        <v>November</v>
      </c>
      <c r="U2041" s="16">
        <f t="shared" si="255"/>
        <v>42705.207638888889</v>
      </c>
      <c r="V2041" s="17">
        <f t="shared" si="256"/>
        <v>2016</v>
      </c>
      <c r="W2041" s="17" t="str">
        <f t="shared" si="257"/>
        <v>December</v>
      </c>
    </row>
    <row r="2042" spans="1:23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8276</v>
      </c>
      <c r="O2042" t="s">
        <v>8306</v>
      </c>
      <c r="P2042">
        <f t="shared" si="250"/>
        <v>248</v>
      </c>
      <c r="Q2042">
        <f t="shared" si="251"/>
        <v>27.47</v>
      </c>
      <c r="R2042" s="16">
        <f t="shared" si="252"/>
        <v>41578.927118055559</v>
      </c>
      <c r="S2042" s="18">
        <f t="shared" si="253"/>
        <v>2013</v>
      </c>
      <c r="T2042" s="17" t="str">
        <f t="shared" si="254"/>
        <v>October</v>
      </c>
      <c r="U2042" s="16">
        <f t="shared" si="255"/>
        <v>41593.968784722223</v>
      </c>
      <c r="V2042" s="17">
        <f t="shared" si="256"/>
        <v>2013</v>
      </c>
      <c r="W2042" s="17" t="str">
        <f t="shared" si="257"/>
        <v>November</v>
      </c>
    </row>
    <row r="2043" spans="1:23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8276</v>
      </c>
      <c r="O2043" t="s">
        <v>8306</v>
      </c>
      <c r="P2043">
        <f t="shared" si="250"/>
        <v>182</v>
      </c>
      <c r="Q2043">
        <f t="shared" si="251"/>
        <v>143.97999999999999</v>
      </c>
      <c r="R2043" s="16">
        <f t="shared" si="252"/>
        <v>42654.525775462964</v>
      </c>
      <c r="S2043" s="18">
        <f t="shared" si="253"/>
        <v>2016</v>
      </c>
      <c r="T2043" s="17" t="str">
        <f t="shared" si="254"/>
        <v>October</v>
      </c>
      <c r="U2043" s="16">
        <f t="shared" si="255"/>
        <v>42684.567442129628</v>
      </c>
      <c r="V2043" s="17">
        <f t="shared" si="256"/>
        <v>2016</v>
      </c>
      <c r="W2043" s="17" t="str">
        <f t="shared" si="257"/>
        <v>November</v>
      </c>
    </row>
    <row r="2044" spans="1:23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8276</v>
      </c>
      <c r="O2044" t="s">
        <v>8306</v>
      </c>
      <c r="P2044">
        <f t="shared" si="250"/>
        <v>124</v>
      </c>
      <c r="Q2044">
        <f t="shared" si="251"/>
        <v>88.24</v>
      </c>
      <c r="R2044" s="16">
        <f t="shared" si="252"/>
        <v>42331.708032407405</v>
      </c>
      <c r="S2044" s="18">
        <f t="shared" si="253"/>
        <v>2015</v>
      </c>
      <c r="T2044" s="17" t="str">
        <f t="shared" si="254"/>
        <v>November</v>
      </c>
      <c r="U2044" s="16">
        <f t="shared" si="255"/>
        <v>42391.708032407405</v>
      </c>
      <c r="V2044" s="17">
        <f t="shared" si="256"/>
        <v>2016</v>
      </c>
      <c r="W2044" s="17" t="str">
        <f t="shared" si="257"/>
        <v>January</v>
      </c>
    </row>
    <row r="2045" spans="1:23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8276</v>
      </c>
      <c r="O2045" t="s">
        <v>8306</v>
      </c>
      <c r="P2045">
        <f t="shared" si="250"/>
        <v>506</v>
      </c>
      <c r="Q2045">
        <f t="shared" si="251"/>
        <v>36.33</v>
      </c>
      <c r="R2045" s="16">
        <f t="shared" si="252"/>
        <v>42661.176817129628</v>
      </c>
      <c r="S2045" s="18">
        <f t="shared" si="253"/>
        <v>2016</v>
      </c>
      <c r="T2045" s="17" t="str">
        <f t="shared" si="254"/>
        <v>October</v>
      </c>
      <c r="U2045" s="16">
        <f t="shared" si="255"/>
        <v>42715.207638888889</v>
      </c>
      <c r="V2045" s="17">
        <f t="shared" si="256"/>
        <v>2016</v>
      </c>
      <c r="W2045" s="17" t="str">
        <f t="shared" si="257"/>
        <v>December</v>
      </c>
    </row>
    <row r="2046" spans="1:23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8276</v>
      </c>
      <c r="O2046" t="s">
        <v>8306</v>
      </c>
      <c r="P2046">
        <f t="shared" si="250"/>
        <v>108</v>
      </c>
      <c r="Q2046">
        <f t="shared" si="251"/>
        <v>90.18</v>
      </c>
      <c r="R2046" s="16">
        <f t="shared" si="252"/>
        <v>42138.684189814812</v>
      </c>
      <c r="S2046" s="18">
        <f t="shared" si="253"/>
        <v>2015</v>
      </c>
      <c r="T2046" s="17" t="str">
        <f t="shared" si="254"/>
        <v>May</v>
      </c>
      <c r="U2046" s="16">
        <f t="shared" si="255"/>
        <v>42168.684189814812</v>
      </c>
      <c r="V2046" s="17">
        <f t="shared" si="256"/>
        <v>2015</v>
      </c>
      <c r="W2046" s="17" t="str">
        <f t="shared" si="257"/>
        <v>June</v>
      </c>
    </row>
    <row r="2047" spans="1:23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8276</v>
      </c>
      <c r="O2047" t="s">
        <v>8306</v>
      </c>
      <c r="P2047">
        <f t="shared" si="250"/>
        <v>819</v>
      </c>
      <c r="Q2047">
        <f t="shared" si="251"/>
        <v>152.62</v>
      </c>
      <c r="R2047" s="16">
        <f t="shared" si="252"/>
        <v>41069.088506944441</v>
      </c>
      <c r="S2047" s="18">
        <f t="shared" si="253"/>
        <v>2012</v>
      </c>
      <c r="T2047" s="17" t="str">
        <f t="shared" si="254"/>
        <v>June</v>
      </c>
      <c r="U2047" s="16">
        <f t="shared" si="255"/>
        <v>41099.088506944441</v>
      </c>
      <c r="V2047" s="17">
        <f t="shared" si="256"/>
        <v>2012</v>
      </c>
      <c r="W2047" s="17" t="str">
        <f t="shared" si="257"/>
        <v>July</v>
      </c>
    </row>
    <row r="2048" spans="1:23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8276</v>
      </c>
      <c r="O2048" t="s">
        <v>8306</v>
      </c>
      <c r="P2048">
        <f t="shared" si="250"/>
        <v>121</v>
      </c>
      <c r="Q2048">
        <f t="shared" si="251"/>
        <v>55.81</v>
      </c>
      <c r="R2048" s="16">
        <f t="shared" si="252"/>
        <v>41387.171805555554</v>
      </c>
      <c r="S2048" s="18">
        <f t="shared" si="253"/>
        <v>2013</v>
      </c>
      <c r="T2048" s="17" t="str">
        <f t="shared" si="254"/>
        <v>April</v>
      </c>
      <c r="U2048" s="16">
        <f t="shared" si="255"/>
        <v>41417.171805555554</v>
      </c>
      <c r="V2048" s="17">
        <f t="shared" si="256"/>
        <v>2013</v>
      </c>
      <c r="W2048" s="17" t="str">
        <f t="shared" si="257"/>
        <v>May</v>
      </c>
    </row>
    <row r="2049" spans="1:23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8276</v>
      </c>
      <c r="O2049" t="s">
        <v>8306</v>
      </c>
      <c r="P2049">
        <f t="shared" si="250"/>
        <v>103</v>
      </c>
      <c r="Q2049">
        <f t="shared" si="251"/>
        <v>227.85</v>
      </c>
      <c r="R2049" s="16">
        <f t="shared" si="252"/>
        <v>42081.903587962966</v>
      </c>
      <c r="S2049" s="18">
        <f t="shared" si="253"/>
        <v>2015</v>
      </c>
      <c r="T2049" s="17" t="str">
        <f t="shared" si="254"/>
        <v>March</v>
      </c>
      <c r="U2049" s="16">
        <f t="shared" si="255"/>
        <v>42111</v>
      </c>
      <c r="V2049" s="17">
        <f t="shared" si="256"/>
        <v>2015</v>
      </c>
      <c r="W2049" s="17" t="str">
        <f t="shared" si="257"/>
        <v>April</v>
      </c>
    </row>
    <row r="2050" spans="1:23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8276</v>
      </c>
      <c r="O2050" t="s">
        <v>8306</v>
      </c>
      <c r="P2050">
        <f t="shared" si="250"/>
        <v>148</v>
      </c>
      <c r="Q2050">
        <f t="shared" si="251"/>
        <v>91.83</v>
      </c>
      <c r="R2050" s="16">
        <f t="shared" si="252"/>
        <v>41387.651516203703</v>
      </c>
      <c r="S2050" s="18">
        <f t="shared" si="253"/>
        <v>2013</v>
      </c>
      <c r="T2050" s="17" t="str">
        <f t="shared" si="254"/>
        <v>April</v>
      </c>
      <c r="U2050" s="16">
        <f t="shared" si="255"/>
        <v>41417.651516203703</v>
      </c>
      <c r="V2050" s="17">
        <f t="shared" si="256"/>
        <v>2013</v>
      </c>
      <c r="W2050" s="17" t="str">
        <f t="shared" si="257"/>
        <v>May</v>
      </c>
    </row>
    <row r="2051" spans="1:23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8276</v>
      </c>
      <c r="O2051" t="s">
        <v>8306</v>
      </c>
      <c r="P2051">
        <f t="shared" ref="P2051:P2114" si="258">ROUND(E2051/D2051*100,0)</f>
        <v>120</v>
      </c>
      <c r="Q2051">
        <f t="shared" ref="Q2051:Q2114" si="259">ROUND(E2051/L2051,2)</f>
        <v>80.989999999999995</v>
      </c>
      <c r="R2051" s="16">
        <f t="shared" ref="R2051:R2114" si="260">(((J2051/60)/60)/24)+DATE(1970,1,1)</f>
        <v>41575.527349537035</v>
      </c>
      <c r="S2051" s="18">
        <f t="shared" ref="S2051:S2114" si="261">YEAR(R2051)</f>
        <v>2013</v>
      </c>
      <c r="T2051" s="17" t="str">
        <f t="shared" ref="T2051:T2114" si="262">TEXT(R2051,"mmmm")</f>
        <v>October</v>
      </c>
      <c r="U2051" s="16">
        <f t="shared" ref="U2051:U2114" si="263">(((I2051/60)/60)/24)+DATE(1970,1,1)</f>
        <v>41610.957638888889</v>
      </c>
      <c r="V2051" s="17">
        <f t="shared" ref="V2051:V2114" si="264">YEAR(U2051)</f>
        <v>2013</v>
      </c>
      <c r="W2051" s="17" t="str">
        <f t="shared" ref="W2051:W2114" si="265">TEXT(U2051,"mmmm")</f>
        <v>December</v>
      </c>
    </row>
    <row r="2052" spans="1:23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8276</v>
      </c>
      <c r="O2052" t="s">
        <v>8306</v>
      </c>
      <c r="P2052">
        <f t="shared" si="258"/>
        <v>473</v>
      </c>
      <c r="Q2052">
        <f t="shared" si="259"/>
        <v>278.39</v>
      </c>
      <c r="R2052" s="16">
        <f t="shared" si="260"/>
        <v>42115.071504629625</v>
      </c>
      <c r="S2052" s="18">
        <f t="shared" si="261"/>
        <v>2015</v>
      </c>
      <c r="T2052" s="17" t="str">
        <f t="shared" si="262"/>
        <v>April</v>
      </c>
      <c r="U2052" s="16">
        <f t="shared" si="263"/>
        <v>42155.071504629625</v>
      </c>
      <c r="V2052" s="17">
        <f t="shared" si="264"/>
        <v>2015</v>
      </c>
      <c r="W2052" s="17" t="str">
        <f t="shared" si="265"/>
        <v>May</v>
      </c>
    </row>
    <row r="2053" spans="1:23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8276</v>
      </c>
      <c r="O2053" t="s">
        <v>8306</v>
      </c>
      <c r="P2053">
        <f t="shared" si="258"/>
        <v>130</v>
      </c>
      <c r="Q2053">
        <f t="shared" si="259"/>
        <v>43.1</v>
      </c>
      <c r="R2053" s="16">
        <f t="shared" si="260"/>
        <v>41604.022418981483</v>
      </c>
      <c r="S2053" s="18">
        <f t="shared" si="261"/>
        <v>2013</v>
      </c>
      <c r="T2053" s="17" t="str">
        <f t="shared" si="262"/>
        <v>November</v>
      </c>
      <c r="U2053" s="16">
        <f t="shared" si="263"/>
        <v>41634.022418981483</v>
      </c>
      <c r="V2053" s="17">
        <f t="shared" si="264"/>
        <v>2013</v>
      </c>
      <c r="W2053" s="17" t="str">
        <f t="shared" si="265"/>
        <v>December</v>
      </c>
    </row>
    <row r="2054" spans="1:23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8276</v>
      </c>
      <c r="O2054" t="s">
        <v>8306</v>
      </c>
      <c r="P2054">
        <f t="shared" si="258"/>
        <v>353</v>
      </c>
      <c r="Q2054">
        <f t="shared" si="259"/>
        <v>326.29000000000002</v>
      </c>
      <c r="R2054" s="16">
        <f t="shared" si="260"/>
        <v>42375.08394675926</v>
      </c>
      <c r="S2054" s="18">
        <f t="shared" si="261"/>
        <v>2016</v>
      </c>
      <c r="T2054" s="17" t="str">
        <f t="shared" si="262"/>
        <v>January</v>
      </c>
      <c r="U2054" s="16">
        <f t="shared" si="263"/>
        <v>42420.08394675926</v>
      </c>
      <c r="V2054" s="17">
        <f t="shared" si="264"/>
        <v>2016</v>
      </c>
      <c r="W2054" s="17" t="str">
        <f t="shared" si="265"/>
        <v>February</v>
      </c>
    </row>
    <row r="2055" spans="1:23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8276</v>
      </c>
      <c r="O2055" t="s">
        <v>8306</v>
      </c>
      <c r="P2055">
        <f t="shared" si="258"/>
        <v>101</v>
      </c>
      <c r="Q2055">
        <f t="shared" si="259"/>
        <v>41.74</v>
      </c>
      <c r="R2055" s="16">
        <f t="shared" si="260"/>
        <v>42303.617488425924</v>
      </c>
      <c r="S2055" s="18">
        <f t="shared" si="261"/>
        <v>2015</v>
      </c>
      <c r="T2055" s="17" t="str">
        <f t="shared" si="262"/>
        <v>October</v>
      </c>
      <c r="U2055" s="16">
        <f t="shared" si="263"/>
        <v>42333.659155092595</v>
      </c>
      <c r="V2055" s="17">
        <f t="shared" si="264"/>
        <v>2015</v>
      </c>
      <c r="W2055" s="17" t="str">
        <f t="shared" si="265"/>
        <v>November</v>
      </c>
    </row>
    <row r="2056" spans="1:23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8276</v>
      </c>
      <c r="O2056" t="s">
        <v>8306</v>
      </c>
      <c r="P2056">
        <f t="shared" si="258"/>
        <v>114</v>
      </c>
      <c r="Q2056">
        <f t="shared" si="259"/>
        <v>64.02</v>
      </c>
      <c r="R2056" s="16">
        <f t="shared" si="260"/>
        <v>41731.520949074074</v>
      </c>
      <c r="S2056" s="18">
        <f t="shared" si="261"/>
        <v>2014</v>
      </c>
      <c r="T2056" s="17" t="str">
        <f t="shared" si="262"/>
        <v>April</v>
      </c>
      <c r="U2056" s="16">
        <f t="shared" si="263"/>
        <v>41761.520949074074</v>
      </c>
      <c r="V2056" s="17">
        <f t="shared" si="264"/>
        <v>2014</v>
      </c>
      <c r="W2056" s="17" t="str">
        <f t="shared" si="265"/>
        <v>May</v>
      </c>
    </row>
    <row r="2057" spans="1:23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8276</v>
      </c>
      <c r="O2057" t="s">
        <v>8306</v>
      </c>
      <c r="P2057">
        <f t="shared" si="258"/>
        <v>167</v>
      </c>
      <c r="Q2057">
        <f t="shared" si="259"/>
        <v>99.46</v>
      </c>
      <c r="R2057" s="16">
        <f t="shared" si="260"/>
        <v>41946.674108796295</v>
      </c>
      <c r="S2057" s="18">
        <f t="shared" si="261"/>
        <v>2014</v>
      </c>
      <c r="T2057" s="17" t="str">
        <f t="shared" si="262"/>
        <v>November</v>
      </c>
      <c r="U2057" s="16">
        <f t="shared" si="263"/>
        <v>41976.166666666672</v>
      </c>
      <c r="V2057" s="17">
        <f t="shared" si="264"/>
        <v>2014</v>
      </c>
      <c r="W2057" s="17" t="str">
        <f t="shared" si="265"/>
        <v>December</v>
      </c>
    </row>
    <row r="2058" spans="1:23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8276</v>
      </c>
      <c r="O2058" t="s">
        <v>8306</v>
      </c>
      <c r="P2058">
        <f t="shared" si="258"/>
        <v>153</v>
      </c>
      <c r="Q2058">
        <f t="shared" si="259"/>
        <v>138.49</v>
      </c>
      <c r="R2058" s="16">
        <f t="shared" si="260"/>
        <v>41351.76090277778</v>
      </c>
      <c r="S2058" s="18">
        <f t="shared" si="261"/>
        <v>2013</v>
      </c>
      <c r="T2058" s="17" t="str">
        <f t="shared" si="262"/>
        <v>March</v>
      </c>
      <c r="U2058" s="16">
        <f t="shared" si="263"/>
        <v>41381.76090277778</v>
      </c>
      <c r="V2058" s="17">
        <f t="shared" si="264"/>
        <v>2013</v>
      </c>
      <c r="W2058" s="17" t="str">
        <f t="shared" si="265"/>
        <v>April</v>
      </c>
    </row>
    <row r="2059" spans="1:23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8276</v>
      </c>
      <c r="O2059" t="s">
        <v>8306</v>
      </c>
      <c r="P2059">
        <f t="shared" si="258"/>
        <v>202</v>
      </c>
      <c r="Q2059">
        <f t="shared" si="259"/>
        <v>45.55</v>
      </c>
      <c r="R2059" s="16">
        <f t="shared" si="260"/>
        <v>42396.494583333333</v>
      </c>
      <c r="S2059" s="18">
        <f t="shared" si="261"/>
        <v>2016</v>
      </c>
      <c r="T2059" s="17" t="str">
        <f t="shared" si="262"/>
        <v>January</v>
      </c>
      <c r="U2059" s="16">
        <f t="shared" si="263"/>
        <v>42426.494583333333</v>
      </c>
      <c r="V2059" s="17">
        <f t="shared" si="264"/>
        <v>2016</v>
      </c>
      <c r="W2059" s="17" t="str">
        <f t="shared" si="265"/>
        <v>February</v>
      </c>
    </row>
    <row r="2060" spans="1:23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8276</v>
      </c>
      <c r="O2060" t="s">
        <v>8306</v>
      </c>
      <c r="P2060">
        <f t="shared" si="258"/>
        <v>168</v>
      </c>
      <c r="Q2060">
        <f t="shared" si="259"/>
        <v>10.51</v>
      </c>
      <c r="R2060" s="16">
        <f t="shared" si="260"/>
        <v>42026.370717592596</v>
      </c>
      <c r="S2060" s="18">
        <f t="shared" si="261"/>
        <v>2015</v>
      </c>
      <c r="T2060" s="17" t="str">
        <f t="shared" si="262"/>
        <v>January</v>
      </c>
      <c r="U2060" s="16">
        <f t="shared" si="263"/>
        <v>42065.833333333328</v>
      </c>
      <c r="V2060" s="17">
        <f t="shared" si="264"/>
        <v>2015</v>
      </c>
      <c r="W2060" s="17" t="str">
        <f t="shared" si="265"/>
        <v>March</v>
      </c>
    </row>
    <row r="2061" spans="1:23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8276</v>
      </c>
      <c r="O2061" t="s">
        <v>8306</v>
      </c>
      <c r="P2061">
        <f t="shared" si="258"/>
        <v>143</v>
      </c>
      <c r="Q2061">
        <f t="shared" si="259"/>
        <v>114.77</v>
      </c>
      <c r="R2061" s="16">
        <f t="shared" si="260"/>
        <v>42361.602476851855</v>
      </c>
      <c r="S2061" s="18">
        <f t="shared" si="261"/>
        <v>2015</v>
      </c>
      <c r="T2061" s="17" t="str">
        <f t="shared" si="262"/>
        <v>December</v>
      </c>
      <c r="U2061" s="16">
        <f t="shared" si="263"/>
        <v>42400.915972222225</v>
      </c>
      <c r="V2061" s="17">
        <f t="shared" si="264"/>
        <v>2016</v>
      </c>
      <c r="W2061" s="17" t="str">
        <f t="shared" si="265"/>
        <v>January</v>
      </c>
    </row>
    <row r="2062" spans="1:23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8276</v>
      </c>
      <c r="O2062" t="s">
        <v>8306</v>
      </c>
      <c r="P2062">
        <f t="shared" si="258"/>
        <v>196</v>
      </c>
      <c r="Q2062">
        <f t="shared" si="259"/>
        <v>36</v>
      </c>
      <c r="R2062" s="16">
        <f t="shared" si="260"/>
        <v>41783.642939814818</v>
      </c>
      <c r="S2062" s="18">
        <f t="shared" si="261"/>
        <v>2014</v>
      </c>
      <c r="T2062" s="17" t="str">
        <f t="shared" si="262"/>
        <v>May</v>
      </c>
      <c r="U2062" s="16">
        <f t="shared" si="263"/>
        <v>41843.642939814818</v>
      </c>
      <c r="V2062" s="17">
        <f t="shared" si="264"/>
        <v>2014</v>
      </c>
      <c r="W2062" s="17" t="str">
        <f t="shared" si="265"/>
        <v>July</v>
      </c>
    </row>
    <row r="2063" spans="1:23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8276</v>
      </c>
      <c r="O2063" t="s">
        <v>8306</v>
      </c>
      <c r="P2063">
        <f t="shared" si="258"/>
        <v>108</v>
      </c>
      <c r="Q2063">
        <f t="shared" si="259"/>
        <v>154.16999999999999</v>
      </c>
      <c r="R2063" s="16">
        <f t="shared" si="260"/>
        <v>42705.764513888891</v>
      </c>
      <c r="S2063" s="18">
        <f t="shared" si="261"/>
        <v>2016</v>
      </c>
      <c r="T2063" s="17" t="str">
        <f t="shared" si="262"/>
        <v>December</v>
      </c>
      <c r="U2063" s="16">
        <f t="shared" si="263"/>
        <v>42735.764513888891</v>
      </c>
      <c r="V2063" s="17">
        <f t="shared" si="264"/>
        <v>2016</v>
      </c>
      <c r="W2063" s="17" t="str">
        <f t="shared" si="265"/>
        <v>December</v>
      </c>
    </row>
    <row r="2064" spans="1:23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8276</v>
      </c>
      <c r="O2064" t="s">
        <v>8306</v>
      </c>
      <c r="P2064">
        <f t="shared" si="258"/>
        <v>115</v>
      </c>
      <c r="Q2064">
        <f t="shared" si="259"/>
        <v>566.39</v>
      </c>
      <c r="R2064" s="16">
        <f t="shared" si="260"/>
        <v>42423.3830787037</v>
      </c>
      <c r="S2064" s="18">
        <f t="shared" si="261"/>
        <v>2016</v>
      </c>
      <c r="T2064" s="17" t="str">
        <f t="shared" si="262"/>
        <v>February</v>
      </c>
      <c r="U2064" s="16">
        <f t="shared" si="263"/>
        <v>42453.341412037036</v>
      </c>
      <c r="V2064" s="17">
        <f t="shared" si="264"/>
        <v>2016</v>
      </c>
      <c r="W2064" s="17" t="str">
        <f t="shared" si="265"/>
        <v>March</v>
      </c>
    </row>
    <row r="2065" spans="1:23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8276</v>
      </c>
      <c r="O2065" t="s">
        <v>8306</v>
      </c>
      <c r="P2065">
        <f t="shared" si="258"/>
        <v>148</v>
      </c>
      <c r="Q2065">
        <f t="shared" si="259"/>
        <v>120.86</v>
      </c>
      <c r="R2065" s="16">
        <f t="shared" si="260"/>
        <v>42472.73265046296</v>
      </c>
      <c r="S2065" s="18">
        <f t="shared" si="261"/>
        <v>2016</v>
      </c>
      <c r="T2065" s="17" t="str">
        <f t="shared" si="262"/>
        <v>April</v>
      </c>
      <c r="U2065" s="16">
        <f t="shared" si="263"/>
        <v>42505.73265046296</v>
      </c>
      <c r="V2065" s="17">
        <f t="shared" si="264"/>
        <v>2016</v>
      </c>
      <c r="W2065" s="17" t="str">
        <f t="shared" si="265"/>
        <v>May</v>
      </c>
    </row>
    <row r="2066" spans="1:23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8276</v>
      </c>
      <c r="O2066" t="s">
        <v>8306</v>
      </c>
      <c r="P2066">
        <f t="shared" si="258"/>
        <v>191</v>
      </c>
      <c r="Q2066">
        <f t="shared" si="259"/>
        <v>86.16</v>
      </c>
      <c r="R2066" s="16">
        <f t="shared" si="260"/>
        <v>41389.364849537036</v>
      </c>
      <c r="S2066" s="18">
        <f t="shared" si="261"/>
        <v>2013</v>
      </c>
      <c r="T2066" s="17" t="str">
        <f t="shared" si="262"/>
        <v>April</v>
      </c>
      <c r="U2066" s="16">
        <f t="shared" si="263"/>
        <v>41425.5</v>
      </c>
      <c r="V2066" s="17">
        <f t="shared" si="264"/>
        <v>2013</v>
      </c>
      <c r="W2066" s="17" t="str">
        <f t="shared" si="265"/>
        <v>May</v>
      </c>
    </row>
    <row r="2067" spans="1:23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8276</v>
      </c>
      <c r="O2067" t="s">
        <v>8306</v>
      </c>
      <c r="P2067">
        <f t="shared" si="258"/>
        <v>199</v>
      </c>
      <c r="Q2067">
        <f t="shared" si="259"/>
        <v>51.21</v>
      </c>
      <c r="R2067" s="16">
        <f t="shared" si="260"/>
        <v>41603.333668981482</v>
      </c>
      <c r="S2067" s="18">
        <f t="shared" si="261"/>
        <v>2013</v>
      </c>
      <c r="T2067" s="17" t="str">
        <f t="shared" si="262"/>
        <v>November</v>
      </c>
      <c r="U2067" s="16">
        <f t="shared" si="263"/>
        <v>41633.333668981482</v>
      </c>
      <c r="V2067" s="17">
        <f t="shared" si="264"/>
        <v>2013</v>
      </c>
      <c r="W2067" s="17" t="str">
        <f t="shared" si="265"/>
        <v>December</v>
      </c>
    </row>
    <row r="2068" spans="1:23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8276</v>
      </c>
      <c r="O2068" t="s">
        <v>8306</v>
      </c>
      <c r="P2068">
        <f t="shared" si="258"/>
        <v>219</v>
      </c>
      <c r="Q2068">
        <f t="shared" si="259"/>
        <v>67.260000000000005</v>
      </c>
      <c r="R2068" s="16">
        <f t="shared" si="260"/>
        <v>41844.771793981483</v>
      </c>
      <c r="S2068" s="18">
        <f t="shared" si="261"/>
        <v>2014</v>
      </c>
      <c r="T2068" s="17" t="str">
        <f t="shared" si="262"/>
        <v>July</v>
      </c>
      <c r="U2068" s="16">
        <f t="shared" si="263"/>
        <v>41874.771793981483</v>
      </c>
      <c r="V2068" s="17">
        <f t="shared" si="264"/>
        <v>2014</v>
      </c>
      <c r="W2068" s="17" t="str">
        <f t="shared" si="265"/>
        <v>August</v>
      </c>
    </row>
    <row r="2069" spans="1:23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8276</v>
      </c>
      <c r="O2069" t="s">
        <v>8306</v>
      </c>
      <c r="P2069">
        <f t="shared" si="258"/>
        <v>127</v>
      </c>
      <c r="Q2069">
        <f t="shared" si="259"/>
        <v>62.8</v>
      </c>
      <c r="R2069" s="16">
        <f t="shared" si="260"/>
        <v>42115.853888888887</v>
      </c>
      <c r="S2069" s="18">
        <f t="shared" si="261"/>
        <v>2015</v>
      </c>
      <c r="T2069" s="17" t="str">
        <f t="shared" si="262"/>
        <v>April</v>
      </c>
      <c r="U2069" s="16">
        <f t="shared" si="263"/>
        <v>42148.853888888887</v>
      </c>
      <c r="V2069" s="17">
        <f t="shared" si="264"/>
        <v>2015</v>
      </c>
      <c r="W2069" s="17" t="str">
        <f t="shared" si="265"/>
        <v>May</v>
      </c>
    </row>
    <row r="2070" spans="1:23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8276</v>
      </c>
      <c r="O2070" t="s">
        <v>8306</v>
      </c>
      <c r="P2070">
        <f t="shared" si="258"/>
        <v>105</v>
      </c>
      <c r="Q2070">
        <f t="shared" si="259"/>
        <v>346.13</v>
      </c>
      <c r="R2070" s="16">
        <f t="shared" si="260"/>
        <v>42633.841608796298</v>
      </c>
      <c r="S2070" s="18">
        <f t="shared" si="261"/>
        <v>2016</v>
      </c>
      <c r="T2070" s="17" t="str">
        <f t="shared" si="262"/>
        <v>September</v>
      </c>
      <c r="U2070" s="16">
        <f t="shared" si="263"/>
        <v>42663.841608796298</v>
      </c>
      <c r="V2070" s="17">
        <f t="shared" si="264"/>
        <v>2016</v>
      </c>
      <c r="W2070" s="17" t="str">
        <f t="shared" si="265"/>
        <v>October</v>
      </c>
    </row>
    <row r="2071" spans="1:23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8276</v>
      </c>
      <c r="O2071" t="s">
        <v>8306</v>
      </c>
      <c r="P2071">
        <f t="shared" si="258"/>
        <v>128</v>
      </c>
      <c r="Q2071">
        <f t="shared" si="259"/>
        <v>244.12</v>
      </c>
      <c r="R2071" s="16">
        <f t="shared" si="260"/>
        <v>42340.972118055557</v>
      </c>
      <c r="S2071" s="18">
        <f t="shared" si="261"/>
        <v>2015</v>
      </c>
      <c r="T2071" s="17" t="str">
        <f t="shared" si="262"/>
        <v>December</v>
      </c>
      <c r="U2071" s="16">
        <f t="shared" si="263"/>
        <v>42371.972118055557</v>
      </c>
      <c r="V2071" s="17">
        <f t="shared" si="264"/>
        <v>2016</v>
      </c>
      <c r="W2071" s="17" t="str">
        <f t="shared" si="265"/>
        <v>January</v>
      </c>
    </row>
    <row r="2072" spans="1:23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8276</v>
      </c>
      <c r="O2072" t="s">
        <v>8306</v>
      </c>
      <c r="P2072">
        <f t="shared" si="258"/>
        <v>317</v>
      </c>
      <c r="Q2072">
        <f t="shared" si="259"/>
        <v>259.25</v>
      </c>
      <c r="R2072" s="16">
        <f t="shared" si="260"/>
        <v>42519.6565162037</v>
      </c>
      <c r="S2072" s="18">
        <f t="shared" si="261"/>
        <v>2016</v>
      </c>
      <c r="T2072" s="17" t="str">
        <f t="shared" si="262"/>
        <v>May</v>
      </c>
      <c r="U2072" s="16">
        <f t="shared" si="263"/>
        <v>42549.6565162037</v>
      </c>
      <c r="V2072" s="17">
        <f t="shared" si="264"/>
        <v>2016</v>
      </c>
      <c r="W2072" s="17" t="str">
        <f t="shared" si="265"/>
        <v>June</v>
      </c>
    </row>
    <row r="2073" spans="1:23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8276</v>
      </c>
      <c r="O2073" t="s">
        <v>8306</v>
      </c>
      <c r="P2073">
        <f t="shared" si="258"/>
        <v>281</v>
      </c>
      <c r="Q2073">
        <f t="shared" si="259"/>
        <v>201.96</v>
      </c>
      <c r="R2073" s="16">
        <f t="shared" si="260"/>
        <v>42600.278749999998</v>
      </c>
      <c r="S2073" s="18">
        <f t="shared" si="261"/>
        <v>2016</v>
      </c>
      <c r="T2073" s="17" t="str">
        <f t="shared" si="262"/>
        <v>August</v>
      </c>
      <c r="U2073" s="16">
        <f t="shared" si="263"/>
        <v>42645.278749999998</v>
      </c>
      <c r="V2073" s="17">
        <f t="shared" si="264"/>
        <v>2016</v>
      </c>
      <c r="W2073" s="17" t="str">
        <f t="shared" si="265"/>
        <v>October</v>
      </c>
    </row>
    <row r="2074" spans="1:23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8276</v>
      </c>
      <c r="O2074" t="s">
        <v>8306</v>
      </c>
      <c r="P2074">
        <f t="shared" si="258"/>
        <v>111</v>
      </c>
      <c r="Q2074">
        <f t="shared" si="259"/>
        <v>226.21</v>
      </c>
      <c r="R2074" s="16">
        <f t="shared" si="260"/>
        <v>42467.581388888888</v>
      </c>
      <c r="S2074" s="18">
        <f t="shared" si="261"/>
        <v>2016</v>
      </c>
      <c r="T2074" s="17" t="str">
        <f t="shared" si="262"/>
        <v>April</v>
      </c>
      <c r="U2074" s="16">
        <f t="shared" si="263"/>
        <v>42497.581388888888</v>
      </c>
      <c r="V2074" s="17">
        <f t="shared" si="264"/>
        <v>2016</v>
      </c>
      <c r="W2074" s="17" t="str">
        <f t="shared" si="265"/>
        <v>May</v>
      </c>
    </row>
    <row r="2075" spans="1:23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8276</v>
      </c>
      <c r="O2075" t="s">
        <v>8306</v>
      </c>
      <c r="P2075">
        <f t="shared" si="258"/>
        <v>153</v>
      </c>
      <c r="Q2075">
        <f t="shared" si="259"/>
        <v>324.69</v>
      </c>
      <c r="R2075" s="16">
        <f t="shared" si="260"/>
        <v>42087.668032407411</v>
      </c>
      <c r="S2075" s="18">
        <f t="shared" si="261"/>
        <v>2015</v>
      </c>
      <c r="T2075" s="17" t="str">
        <f t="shared" si="262"/>
        <v>March</v>
      </c>
      <c r="U2075" s="16">
        <f t="shared" si="263"/>
        <v>42132.668032407411</v>
      </c>
      <c r="V2075" s="17">
        <f t="shared" si="264"/>
        <v>2015</v>
      </c>
      <c r="W2075" s="17" t="str">
        <f t="shared" si="265"/>
        <v>May</v>
      </c>
    </row>
    <row r="2076" spans="1:23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8276</v>
      </c>
      <c r="O2076" t="s">
        <v>8306</v>
      </c>
      <c r="P2076">
        <f t="shared" si="258"/>
        <v>103</v>
      </c>
      <c r="Q2076">
        <f t="shared" si="259"/>
        <v>205</v>
      </c>
      <c r="R2076" s="16">
        <f t="shared" si="260"/>
        <v>42466.826180555552</v>
      </c>
      <c r="S2076" s="18">
        <f t="shared" si="261"/>
        <v>2016</v>
      </c>
      <c r="T2076" s="17" t="str">
        <f t="shared" si="262"/>
        <v>April</v>
      </c>
      <c r="U2076" s="16">
        <f t="shared" si="263"/>
        <v>42496.826180555552</v>
      </c>
      <c r="V2076" s="17">
        <f t="shared" si="264"/>
        <v>2016</v>
      </c>
      <c r="W2076" s="17" t="str">
        <f t="shared" si="265"/>
        <v>May</v>
      </c>
    </row>
    <row r="2077" spans="1:23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8276</v>
      </c>
      <c r="O2077" t="s">
        <v>8306</v>
      </c>
      <c r="P2077">
        <f t="shared" si="258"/>
        <v>1678</v>
      </c>
      <c r="Q2077">
        <f t="shared" si="259"/>
        <v>20.47</v>
      </c>
      <c r="R2077" s="16">
        <f t="shared" si="260"/>
        <v>41450.681574074071</v>
      </c>
      <c r="S2077" s="18">
        <f t="shared" si="261"/>
        <v>2013</v>
      </c>
      <c r="T2077" s="17" t="str">
        <f t="shared" si="262"/>
        <v>June</v>
      </c>
      <c r="U2077" s="16">
        <f t="shared" si="263"/>
        <v>41480.681574074071</v>
      </c>
      <c r="V2077" s="17">
        <f t="shared" si="264"/>
        <v>2013</v>
      </c>
      <c r="W2077" s="17" t="str">
        <f t="shared" si="265"/>
        <v>July</v>
      </c>
    </row>
    <row r="2078" spans="1:23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8276</v>
      </c>
      <c r="O2078" t="s">
        <v>8306</v>
      </c>
      <c r="P2078">
        <f t="shared" si="258"/>
        <v>543</v>
      </c>
      <c r="Q2078">
        <f t="shared" si="259"/>
        <v>116.35</v>
      </c>
      <c r="R2078" s="16">
        <f t="shared" si="260"/>
        <v>41803.880659722221</v>
      </c>
      <c r="S2078" s="18">
        <f t="shared" si="261"/>
        <v>2014</v>
      </c>
      <c r="T2078" s="17" t="str">
        <f t="shared" si="262"/>
        <v>June</v>
      </c>
      <c r="U2078" s="16">
        <f t="shared" si="263"/>
        <v>41843.880659722221</v>
      </c>
      <c r="V2078" s="17">
        <f t="shared" si="264"/>
        <v>2014</v>
      </c>
      <c r="W2078" s="17" t="str">
        <f t="shared" si="265"/>
        <v>July</v>
      </c>
    </row>
    <row r="2079" spans="1:23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8276</v>
      </c>
      <c r="O2079" t="s">
        <v>8306</v>
      </c>
      <c r="P2079">
        <f t="shared" si="258"/>
        <v>116</v>
      </c>
      <c r="Q2079">
        <f t="shared" si="259"/>
        <v>307.2</v>
      </c>
      <c r="R2079" s="16">
        <f t="shared" si="260"/>
        <v>42103.042546296296</v>
      </c>
      <c r="S2079" s="18">
        <f t="shared" si="261"/>
        <v>2015</v>
      </c>
      <c r="T2079" s="17" t="str">
        <f t="shared" si="262"/>
        <v>April</v>
      </c>
      <c r="U2079" s="16">
        <f t="shared" si="263"/>
        <v>42160.875</v>
      </c>
      <c r="V2079" s="17">
        <f t="shared" si="264"/>
        <v>2015</v>
      </c>
      <c r="W2079" s="17" t="str">
        <f t="shared" si="265"/>
        <v>June</v>
      </c>
    </row>
    <row r="2080" spans="1:23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8276</v>
      </c>
      <c r="O2080" t="s">
        <v>8306</v>
      </c>
      <c r="P2080">
        <f t="shared" si="258"/>
        <v>131</v>
      </c>
      <c r="Q2080">
        <f t="shared" si="259"/>
        <v>546.69000000000005</v>
      </c>
      <c r="R2080" s="16">
        <f t="shared" si="260"/>
        <v>42692.771493055552</v>
      </c>
      <c r="S2080" s="18">
        <f t="shared" si="261"/>
        <v>2016</v>
      </c>
      <c r="T2080" s="17" t="str">
        <f t="shared" si="262"/>
        <v>November</v>
      </c>
      <c r="U2080" s="16">
        <f t="shared" si="263"/>
        <v>42722.771493055552</v>
      </c>
      <c r="V2080" s="17">
        <f t="shared" si="264"/>
        <v>2016</v>
      </c>
      <c r="W2080" s="17" t="str">
        <f t="shared" si="265"/>
        <v>December</v>
      </c>
    </row>
    <row r="2081" spans="1:23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8276</v>
      </c>
      <c r="O2081" t="s">
        <v>8306</v>
      </c>
      <c r="P2081">
        <f t="shared" si="258"/>
        <v>288</v>
      </c>
      <c r="Q2081">
        <f t="shared" si="259"/>
        <v>47.47</v>
      </c>
      <c r="R2081" s="16">
        <f t="shared" si="260"/>
        <v>42150.71056712963</v>
      </c>
      <c r="S2081" s="18">
        <f t="shared" si="261"/>
        <v>2015</v>
      </c>
      <c r="T2081" s="17" t="str">
        <f t="shared" si="262"/>
        <v>May</v>
      </c>
      <c r="U2081" s="16">
        <f t="shared" si="263"/>
        <v>42180.791666666672</v>
      </c>
      <c r="V2081" s="17">
        <f t="shared" si="264"/>
        <v>2015</v>
      </c>
      <c r="W2081" s="17" t="str">
        <f t="shared" si="265"/>
        <v>June</v>
      </c>
    </row>
    <row r="2082" spans="1:23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8276</v>
      </c>
      <c r="O2082" t="s">
        <v>8306</v>
      </c>
      <c r="P2082">
        <f t="shared" si="258"/>
        <v>508</v>
      </c>
      <c r="Q2082">
        <f t="shared" si="259"/>
        <v>101.56</v>
      </c>
      <c r="R2082" s="16">
        <f t="shared" si="260"/>
        <v>42289.957175925927</v>
      </c>
      <c r="S2082" s="18">
        <f t="shared" si="261"/>
        <v>2015</v>
      </c>
      <c r="T2082" s="17" t="str">
        <f t="shared" si="262"/>
        <v>October</v>
      </c>
      <c r="U2082" s="16">
        <f t="shared" si="263"/>
        <v>42319.998842592591</v>
      </c>
      <c r="V2082" s="17">
        <f t="shared" si="264"/>
        <v>2015</v>
      </c>
      <c r="W2082" s="17" t="str">
        <f t="shared" si="265"/>
        <v>November</v>
      </c>
    </row>
    <row r="2083" spans="1:23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8282</v>
      </c>
      <c r="O2083" t="s">
        <v>8286</v>
      </c>
      <c r="P2083">
        <f t="shared" si="258"/>
        <v>115</v>
      </c>
      <c r="Q2083">
        <f t="shared" si="259"/>
        <v>72.91</v>
      </c>
      <c r="R2083" s="16">
        <f t="shared" si="260"/>
        <v>41004.156886574077</v>
      </c>
      <c r="S2083" s="18">
        <f t="shared" si="261"/>
        <v>2012</v>
      </c>
      <c r="T2083" s="17" t="str">
        <f t="shared" si="262"/>
        <v>April</v>
      </c>
      <c r="U2083" s="16">
        <f t="shared" si="263"/>
        <v>41045.207638888889</v>
      </c>
      <c r="V2083" s="17">
        <f t="shared" si="264"/>
        <v>2012</v>
      </c>
      <c r="W2083" s="17" t="str">
        <f t="shared" si="265"/>
        <v>May</v>
      </c>
    </row>
    <row r="2084" spans="1:23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8282</v>
      </c>
      <c r="O2084" t="s">
        <v>8286</v>
      </c>
      <c r="P2084">
        <f t="shared" si="258"/>
        <v>111</v>
      </c>
      <c r="Q2084">
        <f t="shared" si="259"/>
        <v>43.71</v>
      </c>
      <c r="R2084" s="16">
        <f t="shared" si="260"/>
        <v>40811.120324074072</v>
      </c>
      <c r="S2084" s="18">
        <f t="shared" si="261"/>
        <v>2011</v>
      </c>
      <c r="T2084" s="17" t="str">
        <f t="shared" si="262"/>
        <v>September</v>
      </c>
      <c r="U2084" s="16">
        <f t="shared" si="263"/>
        <v>40871.161990740737</v>
      </c>
      <c r="V2084" s="17">
        <f t="shared" si="264"/>
        <v>2011</v>
      </c>
      <c r="W2084" s="17" t="str">
        <f t="shared" si="265"/>
        <v>November</v>
      </c>
    </row>
    <row r="2085" spans="1:23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8282</v>
      </c>
      <c r="O2085" t="s">
        <v>8286</v>
      </c>
      <c r="P2085">
        <f t="shared" si="258"/>
        <v>113</v>
      </c>
      <c r="Q2085">
        <f t="shared" si="259"/>
        <v>34</v>
      </c>
      <c r="R2085" s="16">
        <f t="shared" si="260"/>
        <v>41034.72216435185</v>
      </c>
      <c r="S2085" s="18">
        <f t="shared" si="261"/>
        <v>2012</v>
      </c>
      <c r="T2085" s="17" t="str">
        <f t="shared" si="262"/>
        <v>May</v>
      </c>
      <c r="U2085" s="16">
        <f t="shared" si="263"/>
        <v>41064.72216435185</v>
      </c>
      <c r="V2085" s="17">
        <f t="shared" si="264"/>
        <v>2012</v>
      </c>
      <c r="W2085" s="17" t="str">
        <f t="shared" si="265"/>
        <v>June</v>
      </c>
    </row>
    <row r="2086" spans="1:23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8282</v>
      </c>
      <c r="O2086" t="s">
        <v>8286</v>
      </c>
      <c r="P2086">
        <f t="shared" si="258"/>
        <v>108</v>
      </c>
      <c r="Q2086">
        <f t="shared" si="259"/>
        <v>70.650000000000006</v>
      </c>
      <c r="R2086" s="16">
        <f t="shared" si="260"/>
        <v>41731.833124999997</v>
      </c>
      <c r="S2086" s="18">
        <f t="shared" si="261"/>
        <v>2014</v>
      </c>
      <c r="T2086" s="17" t="str">
        <f t="shared" si="262"/>
        <v>April</v>
      </c>
      <c r="U2086" s="16">
        <f t="shared" si="263"/>
        <v>41763.290972222225</v>
      </c>
      <c r="V2086" s="17">
        <f t="shared" si="264"/>
        <v>2014</v>
      </c>
      <c r="W2086" s="17" t="str">
        <f t="shared" si="265"/>
        <v>May</v>
      </c>
    </row>
    <row r="2087" spans="1:23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8282</v>
      </c>
      <c r="O2087" t="s">
        <v>8286</v>
      </c>
      <c r="P2087">
        <f t="shared" si="258"/>
        <v>124</v>
      </c>
      <c r="Q2087">
        <f t="shared" si="259"/>
        <v>89.3</v>
      </c>
      <c r="R2087" s="16">
        <f t="shared" si="260"/>
        <v>41075.835497685184</v>
      </c>
      <c r="S2087" s="18">
        <f t="shared" si="261"/>
        <v>2012</v>
      </c>
      <c r="T2087" s="17" t="str">
        <f t="shared" si="262"/>
        <v>June</v>
      </c>
      <c r="U2087" s="16">
        <f t="shared" si="263"/>
        <v>41105.835497685184</v>
      </c>
      <c r="V2087" s="17">
        <f t="shared" si="264"/>
        <v>2012</v>
      </c>
      <c r="W2087" s="17" t="str">
        <f t="shared" si="265"/>
        <v>July</v>
      </c>
    </row>
    <row r="2088" spans="1:23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8282</v>
      </c>
      <c r="O2088" t="s">
        <v>8286</v>
      </c>
      <c r="P2088">
        <f t="shared" si="258"/>
        <v>101</v>
      </c>
      <c r="Q2088">
        <f t="shared" si="259"/>
        <v>115.09</v>
      </c>
      <c r="R2088" s="16">
        <f t="shared" si="260"/>
        <v>40860.67050925926</v>
      </c>
      <c r="S2088" s="18">
        <f t="shared" si="261"/>
        <v>2011</v>
      </c>
      <c r="T2088" s="17" t="str">
        <f t="shared" si="262"/>
        <v>November</v>
      </c>
      <c r="U2088" s="16">
        <f t="shared" si="263"/>
        <v>40891.207638888889</v>
      </c>
      <c r="V2088" s="17">
        <f t="shared" si="264"/>
        <v>2011</v>
      </c>
      <c r="W2088" s="17" t="str">
        <f t="shared" si="265"/>
        <v>December</v>
      </c>
    </row>
    <row r="2089" spans="1:23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8282</v>
      </c>
      <c r="O2089" t="s">
        <v>8286</v>
      </c>
      <c r="P2089">
        <f t="shared" si="258"/>
        <v>104</v>
      </c>
      <c r="Q2089">
        <f t="shared" si="259"/>
        <v>62.12</v>
      </c>
      <c r="R2089" s="16">
        <f t="shared" si="260"/>
        <v>40764.204375000001</v>
      </c>
      <c r="S2089" s="18">
        <f t="shared" si="261"/>
        <v>2011</v>
      </c>
      <c r="T2089" s="17" t="str">
        <f t="shared" si="262"/>
        <v>August</v>
      </c>
      <c r="U2089" s="16">
        <f t="shared" si="263"/>
        <v>40794.204375000001</v>
      </c>
      <c r="V2089" s="17">
        <f t="shared" si="264"/>
        <v>2011</v>
      </c>
      <c r="W2089" s="17" t="str">
        <f t="shared" si="265"/>
        <v>September</v>
      </c>
    </row>
    <row r="2090" spans="1:23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8282</v>
      </c>
      <c r="O2090" t="s">
        <v>8286</v>
      </c>
      <c r="P2090">
        <f t="shared" si="258"/>
        <v>116</v>
      </c>
      <c r="Q2090">
        <f t="shared" si="259"/>
        <v>46.2</v>
      </c>
      <c r="R2090" s="16">
        <f t="shared" si="260"/>
        <v>40395.714722222219</v>
      </c>
      <c r="S2090" s="18">
        <f t="shared" si="261"/>
        <v>2010</v>
      </c>
      <c r="T2090" s="17" t="str">
        <f t="shared" si="262"/>
        <v>August</v>
      </c>
      <c r="U2090" s="16">
        <f t="shared" si="263"/>
        <v>40432.165972222225</v>
      </c>
      <c r="V2090" s="17">
        <f t="shared" si="264"/>
        <v>2010</v>
      </c>
      <c r="W2090" s="17" t="str">
        <f t="shared" si="265"/>
        <v>September</v>
      </c>
    </row>
    <row r="2091" spans="1:23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8282</v>
      </c>
      <c r="O2091" t="s">
        <v>8286</v>
      </c>
      <c r="P2091">
        <f t="shared" si="258"/>
        <v>120</v>
      </c>
      <c r="Q2091">
        <f t="shared" si="259"/>
        <v>48.55</v>
      </c>
      <c r="R2091" s="16">
        <f t="shared" si="260"/>
        <v>41453.076319444444</v>
      </c>
      <c r="S2091" s="18">
        <f t="shared" si="261"/>
        <v>2013</v>
      </c>
      <c r="T2091" s="17" t="str">
        <f t="shared" si="262"/>
        <v>June</v>
      </c>
      <c r="U2091" s="16">
        <f t="shared" si="263"/>
        <v>41488.076319444444</v>
      </c>
      <c r="V2091" s="17">
        <f t="shared" si="264"/>
        <v>2013</v>
      </c>
      <c r="W2091" s="17" t="str">
        <f t="shared" si="265"/>
        <v>August</v>
      </c>
    </row>
    <row r="2092" spans="1:23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8282</v>
      </c>
      <c r="O2092" t="s">
        <v>8286</v>
      </c>
      <c r="P2092">
        <f t="shared" si="258"/>
        <v>115</v>
      </c>
      <c r="Q2092">
        <f t="shared" si="259"/>
        <v>57.52</v>
      </c>
      <c r="R2092" s="16">
        <f t="shared" si="260"/>
        <v>41299.381423611114</v>
      </c>
      <c r="S2092" s="18">
        <f t="shared" si="261"/>
        <v>2013</v>
      </c>
      <c r="T2092" s="17" t="str">
        <f t="shared" si="262"/>
        <v>January</v>
      </c>
      <c r="U2092" s="16">
        <f t="shared" si="263"/>
        <v>41329.381423611114</v>
      </c>
      <c r="V2092" s="17">
        <f t="shared" si="264"/>
        <v>2013</v>
      </c>
      <c r="W2092" s="17" t="str">
        <f t="shared" si="265"/>
        <v>February</v>
      </c>
    </row>
    <row r="2093" spans="1:23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8282</v>
      </c>
      <c r="O2093" t="s">
        <v>8286</v>
      </c>
      <c r="P2093">
        <f t="shared" si="258"/>
        <v>120</v>
      </c>
      <c r="Q2093">
        <f t="shared" si="259"/>
        <v>88.15</v>
      </c>
      <c r="R2093" s="16">
        <f t="shared" si="260"/>
        <v>40555.322662037033</v>
      </c>
      <c r="S2093" s="18">
        <f t="shared" si="261"/>
        <v>2011</v>
      </c>
      <c r="T2093" s="17" t="str">
        <f t="shared" si="262"/>
        <v>January</v>
      </c>
      <c r="U2093" s="16">
        <f t="shared" si="263"/>
        <v>40603.833333333336</v>
      </c>
      <c r="V2093" s="17">
        <f t="shared" si="264"/>
        <v>2011</v>
      </c>
      <c r="W2093" s="17" t="str">
        <f t="shared" si="265"/>
        <v>March</v>
      </c>
    </row>
    <row r="2094" spans="1:23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8282</v>
      </c>
      <c r="O2094" t="s">
        <v>8286</v>
      </c>
      <c r="P2094">
        <f t="shared" si="258"/>
        <v>101</v>
      </c>
      <c r="Q2094">
        <f t="shared" si="259"/>
        <v>110.49</v>
      </c>
      <c r="R2094" s="16">
        <f t="shared" si="260"/>
        <v>40763.707546296297</v>
      </c>
      <c r="S2094" s="18">
        <f t="shared" si="261"/>
        <v>2011</v>
      </c>
      <c r="T2094" s="17" t="str">
        <f t="shared" si="262"/>
        <v>August</v>
      </c>
      <c r="U2094" s="16">
        <f t="shared" si="263"/>
        <v>40823.707546296297</v>
      </c>
      <c r="V2094" s="17">
        <f t="shared" si="264"/>
        <v>2011</v>
      </c>
      <c r="W2094" s="17" t="str">
        <f t="shared" si="265"/>
        <v>October</v>
      </c>
    </row>
    <row r="2095" spans="1:23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8282</v>
      </c>
      <c r="O2095" t="s">
        <v>8286</v>
      </c>
      <c r="P2095">
        <f t="shared" si="258"/>
        <v>102</v>
      </c>
      <c r="Q2095">
        <f t="shared" si="259"/>
        <v>66.83</v>
      </c>
      <c r="R2095" s="16">
        <f t="shared" si="260"/>
        <v>41205.854537037041</v>
      </c>
      <c r="S2095" s="18">
        <f t="shared" si="261"/>
        <v>2012</v>
      </c>
      <c r="T2095" s="17" t="str">
        <f t="shared" si="262"/>
        <v>October</v>
      </c>
      <c r="U2095" s="16">
        <f t="shared" si="263"/>
        <v>41265.896203703705</v>
      </c>
      <c r="V2095" s="17">
        <f t="shared" si="264"/>
        <v>2012</v>
      </c>
      <c r="W2095" s="17" t="str">
        <f t="shared" si="265"/>
        <v>December</v>
      </c>
    </row>
    <row r="2096" spans="1:23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8282</v>
      </c>
      <c r="O2096" t="s">
        <v>8286</v>
      </c>
      <c r="P2096">
        <f t="shared" si="258"/>
        <v>121</v>
      </c>
      <c r="Q2096">
        <f t="shared" si="259"/>
        <v>58.6</v>
      </c>
      <c r="R2096" s="16">
        <f t="shared" si="260"/>
        <v>40939.02002314815</v>
      </c>
      <c r="S2096" s="18">
        <f t="shared" si="261"/>
        <v>2012</v>
      </c>
      <c r="T2096" s="17" t="str">
        <f t="shared" si="262"/>
        <v>January</v>
      </c>
      <c r="U2096" s="16">
        <f t="shared" si="263"/>
        <v>40973.125</v>
      </c>
      <c r="V2096" s="17">
        <f t="shared" si="264"/>
        <v>2012</v>
      </c>
      <c r="W2096" s="17" t="str">
        <f t="shared" si="265"/>
        <v>March</v>
      </c>
    </row>
    <row r="2097" spans="1:23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8282</v>
      </c>
      <c r="O2097" t="s">
        <v>8286</v>
      </c>
      <c r="P2097">
        <f t="shared" si="258"/>
        <v>100</v>
      </c>
      <c r="Q2097">
        <f t="shared" si="259"/>
        <v>113.64</v>
      </c>
      <c r="R2097" s="16">
        <f t="shared" si="260"/>
        <v>40758.733483796292</v>
      </c>
      <c r="S2097" s="18">
        <f t="shared" si="261"/>
        <v>2011</v>
      </c>
      <c r="T2097" s="17" t="str">
        <f t="shared" si="262"/>
        <v>August</v>
      </c>
      <c r="U2097" s="16">
        <f t="shared" si="263"/>
        <v>40818.733483796292</v>
      </c>
      <c r="V2097" s="17">
        <f t="shared" si="264"/>
        <v>2011</v>
      </c>
      <c r="W2097" s="17" t="str">
        <f t="shared" si="265"/>
        <v>October</v>
      </c>
    </row>
    <row r="2098" spans="1:23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8282</v>
      </c>
      <c r="O2098" t="s">
        <v>8286</v>
      </c>
      <c r="P2098">
        <f t="shared" si="258"/>
        <v>102</v>
      </c>
      <c r="Q2098">
        <f t="shared" si="259"/>
        <v>43.57</v>
      </c>
      <c r="R2098" s="16">
        <f t="shared" si="260"/>
        <v>41192.758506944447</v>
      </c>
      <c r="S2098" s="18">
        <f t="shared" si="261"/>
        <v>2012</v>
      </c>
      <c r="T2098" s="17" t="str">
        <f t="shared" si="262"/>
        <v>October</v>
      </c>
      <c r="U2098" s="16">
        <f t="shared" si="263"/>
        <v>41208.165972222225</v>
      </c>
      <c r="V2098" s="17">
        <f t="shared" si="264"/>
        <v>2012</v>
      </c>
      <c r="W2098" s="17" t="str">
        <f t="shared" si="265"/>
        <v>October</v>
      </c>
    </row>
    <row r="2099" spans="1:23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8282</v>
      </c>
      <c r="O2099" t="s">
        <v>8286</v>
      </c>
      <c r="P2099">
        <f t="shared" si="258"/>
        <v>100</v>
      </c>
      <c r="Q2099">
        <f t="shared" si="259"/>
        <v>78.95</v>
      </c>
      <c r="R2099" s="16">
        <f t="shared" si="260"/>
        <v>40818.58489583333</v>
      </c>
      <c r="S2099" s="18">
        <f t="shared" si="261"/>
        <v>2011</v>
      </c>
      <c r="T2099" s="17" t="str">
        <f t="shared" si="262"/>
        <v>October</v>
      </c>
      <c r="U2099" s="16">
        <f t="shared" si="263"/>
        <v>40878.626562500001</v>
      </c>
      <c r="V2099" s="17">
        <f t="shared" si="264"/>
        <v>2011</v>
      </c>
      <c r="W2099" s="17" t="str">
        <f t="shared" si="265"/>
        <v>December</v>
      </c>
    </row>
    <row r="2100" spans="1:23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8282</v>
      </c>
      <c r="O2100" t="s">
        <v>8286</v>
      </c>
      <c r="P2100">
        <f t="shared" si="258"/>
        <v>100</v>
      </c>
      <c r="Q2100">
        <f t="shared" si="259"/>
        <v>188.13</v>
      </c>
      <c r="R2100" s="16">
        <f t="shared" si="260"/>
        <v>40946.11383101852</v>
      </c>
      <c r="S2100" s="18">
        <f t="shared" si="261"/>
        <v>2012</v>
      </c>
      <c r="T2100" s="17" t="str">
        <f t="shared" si="262"/>
        <v>February</v>
      </c>
      <c r="U2100" s="16">
        <f t="shared" si="263"/>
        <v>40976.11383101852</v>
      </c>
      <c r="V2100" s="17">
        <f t="shared" si="264"/>
        <v>2012</v>
      </c>
      <c r="W2100" s="17" t="str">
        <f t="shared" si="265"/>
        <v>March</v>
      </c>
    </row>
    <row r="2101" spans="1:23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8282</v>
      </c>
      <c r="O2101" t="s">
        <v>8286</v>
      </c>
      <c r="P2101">
        <f t="shared" si="258"/>
        <v>132</v>
      </c>
      <c r="Q2101">
        <f t="shared" si="259"/>
        <v>63.03</v>
      </c>
      <c r="R2101" s="16">
        <f t="shared" si="260"/>
        <v>42173.746342592596</v>
      </c>
      <c r="S2101" s="18">
        <f t="shared" si="261"/>
        <v>2015</v>
      </c>
      <c r="T2101" s="17" t="str">
        <f t="shared" si="262"/>
        <v>June</v>
      </c>
      <c r="U2101" s="16">
        <f t="shared" si="263"/>
        <v>42187.152777777781</v>
      </c>
      <c r="V2101" s="17">
        <f t="shared" si="264"/>
        <v>2015</v>
      </c>
      <c r="W2101" s="17" t="str">
        <f t="shared" si="265"/>
        <v>July</v>
      </c>
    </row>
    <row r="2102" spans="1:23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8282</v>
      </c>
      <c r="O2102" t="s">
        <v>8286</v>
      </c>
      <c r="P2102">
        <f t="shared" si="258"/>
        <v>137</v>
      </c>
      <c r="Q2102">
        <f t="shared" si="259"/>
        <v>30.37</v>
      </c>
      <c r="R2102" s="16">
        <f t="shared" si="260"/>
        <v>41074.834965277776</v>
      </c>
      <c r="S2102" s="18">
        <f t="shared" si="261"/>
        <v>2012</v>
      </c>
      <c r="T2102" s="17" t="str">
        <f t="shared" si="262"/>
        <v>June</v>
      </c>
      <c r="U2102" s="16">
        <f t="shared" si="263"/>
        <v>41090.165972222225</v>
      </c>
      <c r="V2102" s="17">
        <f t="shared" si="264"/>
        <v>2012</v>
      </c>
      <c r="W2102" s="17" t="str">
        <f t="shared" si="265"/>
        <v>June</v>
      </c>
    </row>
    <row r="2103" spans="1:23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8282</v>
      </c>
      <c r="O2103" t="s">
        <v>8286</v>
      </c>
      <c r="P2103">
        <f t="shared" si="258"/>
        <v>113</v>
      </c>
      <c r="Q2103">
        <f t="shared" si="259"/>
        <v>51.48</v>
      </c>
      <c r="R2103" s="16">
        <f t="shared" si="260"/>
        <v>40892.149467592593</v>
      </c>
      <c r="S2103" s="18">
        <f t="shared" si="261"/>
        <v>2011</v>
      </c>
      <c r="T2103" s="17" t="str">
        <f t="shared" si="262"/>
        <v>December</v>
      </c>
      <c r="U2103" s="16">
        <f t="shared" si="263"/>
        <v>40952.149467592593</v>
      </c>
      <c r="V2103" s="17">
        <f t="shared" si="264"/>
        <v>2012</v>
      </c>
      <c r="W2103" s="17" t="str">
        <f t="shared" si="265"/>
        <v>February</v>
      </c>
    </row>
    <row r="2104" spans="1:23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8282</v>
      </c>
      <c r="O2104" t="s">
        <v>8286</v>
      </c>
      <c r="P2104">
        <f t="shared" si="258"/>
        <v>136</v>
      </c>
      <c r="Q2104">
        <f t="shared" si="259"/>
        <v>35.79</v>
      </c>
      <c r="R2104" s="16">
        <f t="shared" si="260"/>
        <v>40638.868611111109</v>
      </c>
      <c r="S2104" s="18">
        <f t="shared" si="261"/>
        <v>2011</v>
      </c>
      <c r="T2104" s="17" t="str">
        <f t="shared" si="262"/>
        <v>April</v>
      </c>
      <c r="U2104" s="16">
        <f t="shared" si="263"/>
        <v>40668.868611111109</v>
      </c>
      <c r="V2104" s="17">
        <f t="shared" si="264"/>
        <v>2011</v>
      </c>
      <c r="W2104" s="17" t="str">
        <f t="shared" si="265"/>
        <v>May</v>
      </c>
    </row>
    <row r="2105" spans="1:23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8282</v>
      </c>
      <c r="O2105" t="s">
        <v>8286</v>
      </c>
      <c r="P2105">
        <f t="shared" si="258"/>
        <v>146</v>
      </c>
      <c r="Q2105">
        <f t="shared" si="259"/>
        <v>98.82</v>
      </c>
      <c r="R2105" s="16">
        <f t="shared" si="260"/>
        <v>41192.754942129628</v>
      </c>
      <c r="S2105" s="18">
        <f t="shared" si="261"/>
        <v>2012</v>
      </c>
      <c r="T2105" s="17" t="str">
        <f t="shared" si="262"/>
        <v>October</v>
      </c>
      <c r="U2105" s="16">
        <f t="shared" si="263"/>
        <v>41222.7966087963</v>
      </c>
      <c r="V2105" s="17">
        <f t="shared" si="264"/>
        <v>2012</v>
      </c>
      <c r="W2105" s="17" t="str">
        <f t="shared" si="265"/>
        <v>November</v>
      </c>
    </row>
    <row r="2106" spans="1:23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8282</v>
      </c>
      <c r="O2106" t="s">
        <v>8286</v>
      </c>
      <c r="P2106">
        <f t="shared" si="258"/>
        <v>130</v>
      </c>
      <c r="Q2106">
        <f t="shared" si="259"/>
        <v>28</v>
      </c>
      <c r="R2106" s="16">
        <f t="shared" si="260"/>
        <v>41394.074467592596</v>
      </c>
      <c r="S2106" s="18">
        <f t="shared" si="261"/>
        <v>2013</v>
      </c>
      <c r="T2106" s="17" t="str">
        <f t="shared" si="262"/>
        <v>April</v>
      </c>
      <c r="U2106" s="16">
        <f t="shared" si="263"/>
        <v>41425</v>
      </c>
      <c r="V2106" s="17">
        <f t="shared" si="264"/>
        <v>2013</v>
      </c>
      <c r="W2106" s="17" t="str">
        <f t="shared" si="265"/>
        <v>May</v>
      </c>
    </row>
    <row r="2107" spans="1:23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8282</v>
      </c>
      <c r="O2107" t="s">
        <v>8286</v>
      </c>
      <c r="P2107">
        <f t="shared" si="258"/>
        <v>254</v>
      </c>
      <c r="Q2107">
        <f t="shared" si="259"/>
        <v>51.31</v>
      </c>
      <c r="R2107" s="16">
        <f t="shared" si="260"/>
        <v>41951.788807870369</v>
      </c>
      <c r="S2107" s="18">
        <f t="shared" si="261"/>
        <v>2014</v>
      </c>
      <c r="T2107" s="17" t="str">
        <f t="shared" si="262"/>
        <v>November</v>
      </c>
      <c r="U2107" s="16">
        <f t="shared" si="263"/>
        <v>41964.166666666672</v>
      </c>
      <c r="V2107" s="17">
        <f t="shared" si="264"/>
        <v>2014</v>
      </c>
      <c r="W2107" s="17" t="str">
        <f t="shared" si="265"/>
        <v>November</v>
      </c>
    </row>
    <row r="2108" spans="1:23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8282</v>
      </c>
      <c r="O2108" t="s">
        <v>8286</v>
      </c>
      <c r="P2108">
        <f t="shared" si="258"/>
        <v>107</v>
      </c>
      <c r="Q2108">
        <f t="shared" si="259"/>
        <v>53.52</v>
      </c>
      <c r="R2108" s="16">
        <f t="shared" si="260"/>
        <v>41270.21497685185</v>
      </c>
      <c r="S2108" s="18">
        <f t="shared" si="261"/>
        <v>2012</v>
      </c>
      <c r="T2108" s="17" t="str">
        <f t="shared" si="262"/>
        <v>December</v>
      </c>
      <c r="U2108" s="16">
        <f t="shared" si="263"/>
        <v>41300.21497685185</v>
      </c>
      <c r="V2108" s="17">
        <f t="shared" si="264"/>
        <v>2013</v>
      </c>
      <c r="W2108" s="17" t="str">
        <f t="shared" si="265"/>
        <v>January</v>
      </c>
    </row>
    <row r="2109" spans="1:23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8282</v>
      </c>
      <c r="O2109" t="s">
        <v>8286</v>
      </c>
      <c r="P2109">
        <f t="shared" si="258"/>
        <v>108</v>
      </c>
      <c r="Q2109">
        <f t="shared" si="259"/>
        <v>37.15</v>
      </c>
      <c r="R2109" s="16">
        <f t="shared" si="260"/>
        <v>41934.71056712963</v>
      </c>
      <c r="S2109" s="18">
        <f t="shared" si="261"/>
        <v>2014</v>
      </c>
      <c r="T2109" s="17" t="str">
        <f t="shared" si="262"/>
        <v>October</v>
      </c>
      <c r="U2109" s="16">
        <f t="shared" si="263"/>
        <v>41955.752233796295</v>
      </c>
      <c r="V2109" s="17">
        <f t="shared" si="264"/>
        <v>2014</v>
      </c>
      <c r="W2109" s="17" t="str">
        <f t="shared" si="265"/>
        <v>November</v>
      </c>
    </row>
    <row r="2110" spans="1:23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8282</v>
      </c>
      <c r="O2110" t="s">
        <v>8286</v>
      </c>
      <c r="P2110">
        <f t="shared" si="258"/>
        <v>107</v>
      </c>
      <c r="Q2110">
        <f t="shared" si="259"/>
        <v>89.9</v>
      </c>
      <c r="R2110" s="16">
        <f t="shared" si="260"/>
        <v>41135.175694444442</v>
      </c>
      <c r="S2110" s="18">
        <f t="shared" si="261"/>
        <v>2012</v>
      </c>
      <c r="T2110" s="17" t="str">
        <f t="shared" si="262"/>
        <v>August</v>
      </c>
      <c r="U2110" s="16">
        <f t="shared" si="263"/>
        <v>41162.163194444445</v>
      </c>
      <c r="V2110" s="17">
        <f t="shared" si="264"/>
        <v>2012</v>
      </c>
      <c r="W2110" s="17" t="str">
        <f t="shared" si="265"/>
        <v>September</v>
      </c>
    </row>
    <row r="2111" spans="1:23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8282</v>
      </c>
      <c r="O2111" t="s">
        <v>8286</v>
      </c>
      <c r="P2111">
        <f t="shared" si="258"/>
        <v>107</v>
      </c>
      <c r="Q2111">
        <f t="shared" si="259"/>
        <v>106.53</v>
      </c>
      <c r="R2111" s="16">
        <f t="shared" si="260"/>
        <v>42160.708530092597</v>
      </c>
      <c r="S2111" s="18">
        <f t="shared" si="261"/>
        <v>2015</v>
      </c>
      <c r="T2111" s="17" t="str">
        <f t="shared" si="262"/>
        <v>June</v>
      </c>
      <c r="U2111" s="16">
        <f t="shared" si="263"/>
        <v>42190.708530092597</v>
      </c>
      <c r="V2111" s="17">
        <f t="shared" si="264"/>
        <v>2015</v>
      </c>
      <c r="W2111" s="17" t="str">
        <f t="shared" si="265"/>
        <v>July</v>
      </c>
    </row>
    <row r="2112" spans="1:23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8282</v>
      </c>
      <c r="O2112" t="s">
        <v>8286</v>
      </c>
      <c r="P2112">
        <f t="shared" si="258"/>
        <v>100</v>
      </c>
      <c r="Q2112">
        <f t="shared" si="259"/>
        <v>52.82</v>
      </c>
      <c r="R2112" s="16">
        <f t="shared" si="260"/>
        <v>41759.670937499999</v>
      </c>
      <c r="S2112" s="18">
        <f t="shared" si="261"/>
        <v>2014</v>
      </c>
      <c r="T2112" s="17" t="str">
        <f t="shared" si="262"/>
        <v>April</v>
      </c>
      <c r="U2112" s="16">
        <f t="shared" si="263"/>
        <v>41787.207638888889</v>
      </c>
      <c r="V2112" s="17">
        <f t="shared" si="264"/>
        <v>2014</v>
      </c>
      <c r="W2112" s="17" t="str">
        <f t="shared" si="265"/>
        <v>May</v>
      </c>
    </row>
    <row r="2113" spans="1:23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8282</v>
      </c>
      <c r="O2113" t="s">
        <v>8286</v>
      </c>
      <c r="P2113">
        <f t="shared" si="258"/>
        <v>107</v>
      </c>
      <c r="Q2113">
        <f t="shared" si="259"/>
        <v>54.62</v>
      </c>
      <c r="R2113" s="16">
        <f t="shared" si="260"/>
        <v>40703.197048611109</v>
      </c>
      <c r="S2113" s="18">
        <f t="shared" si="261"/>
        <v>2011</v>
      </c>
      <c r="T2113" s="17" t="str">
        <f t="shared" si="262"/>
        <v>June</v>
      </c>
      <c r="U2113" s="16">
        <f t="shared" si="263"/>
        <v>40770.041666666664</v>
      </c>
      <c r="V2113" s="17">
        <f t="shared" si="264"/>
        <v>2011</v>
      </c>
      <c r="W2113" s="17" t="str">
        <f t="shared" si="265"/>
        <v>August</v>
      </c>
    </row>
    <row r="2114" spans="1:23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8282</v>
      </c>
      <c r="O2114" t="s">
        <v>8286</v>
      </c>
      <c r="P2114">
        <f t="shared" si="258"/>
        <v>100</v>
      </c>
      <c r="Q2114">
        <f t="shared" si="259"/>
        <v>27.27</v>
      </c>
      <c r="R2114" s="16">
        <f t="shared" si="260"/>
        <v>41365.928159722222</v>
      </c>
      <c r="S2114" s="18">
        <f t="shared" si="261"/>
        <v>2013</v>
      </c>
      <c r="T2114" s="17" t="str">
        <f t="shared" si="262"/>
        <v>April</v>
      </c>
      <c r="U2114" s="16">
        <f t="shared" si="263"/>
        <v>41379.928159722222</v>
      </c>
      <c r="V2114" s="17">
        <f t="shared" si="264"/>
        <v>2013</v>
      </c>
      <c r="W2114" s="17" t="str">
        <f t="shared" si="265"/>
        <v>April</v>
      </c>
    </row>
    <row r="2115" spans="1:23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8282</v>
      </c>
      <c r="O2115" t="s">
        <v>8286</v>
      </c>
      <c r="P2115">
        <f t="shared" ref="P2115:P2178" si="266">ROUND(E2115/D2115*100,0)</f>
        <v>105</v>
      </c>
      <c r="Q2115">
        <f t="shared" ref="Q2115:Q2178" si="267">ROUND(E2115/L2115,2)</f>
        <v>68.599999999999994</v>
      </c>
      <c r="R2115" s="16">
        <f t="shared" ref="R2115:R2178" si="268">(((J2115/60)/60)/24)+DATE(1970,1,1)</f>
        <v>41870.86546296296</v>
      </c>
      <c r="S2115" s="18">
        <f t="shared" ref="S2115:S2178" si="269">YEAR(R2115)</f>
        <v>2014</v>
      </c>
      <c r="T2115" s="17" t="str">
        <f t="shared" ref="T2115:T2178" si="270">TEXT(R2115,"mmmm")</f>
        <v>August</v>
      </c>
      <c r="U2115" s="16">
        <f t="shared" ref="U2115:U2178" si="271">(((I2115/60)/60)/24)+DATE(1970,1,1)</f>
        <v>41905.86546296296</v>
      </c>
      <c r="V2115" s="17">
        <f t="shared" ref="V2115:V2178" si="272">YEAR(U2115)</f>
        <v>2014</v>
      </c>
      <c r="W2115" s="17" t="str">
        <f t="shared" ref="W2115:W2178" si="273">TEXT(U2115,"mmmm")</f>
        <v>September</v>
      </c>
    </row>
    <row r="2116" spans="1:23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8282</v>
      </c>
      <c r="O2116" t="s">
        <v>8286</v>
      </c>
      <c r="P2116">
        <f t="shared" si="266"/>
        <v>105</v>
      </c>
      <c r="Q2116">
        <f t="shared" si="267"/>
        <v>35.61</v>
      </c>
      <c r="R2116" s="16">
        <f t="shared" si="268"/>
        <v>40458.815625000003</v>
      </c>
      <c r="S2116" s="18">
        <f t="shared" si="269"/>
        <v>2010</v>
      </c>
      <c r="T2116" s="17" t="str">
        <f t="shared" si="270"/>
        <v>October</v>
      </c>
      <c r="U2116" s="16">
        <f t="shared" si="271"/>
        <v>40521.207638888889</v>
      </c>
      <c r="V2116" s="17">
        <f t="shared" si="272"/>
        <v>2010</v>
      </c>
      <c r="W2116" s="17" t="str">
        <f t="shared" si="273"/>
        <v>December</v>
      </c>
    </row>
    <row r="2117" spans="1:23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8282</v>
      </c>
      <c r="O2117" t="s">
        <v>8286</v>
      </c>
      <c r="P2117">
        <f t="shared" si="266"/>
        <v>226</v>
      </c>
      <c r="Q2117">
        <f t="shared" si="267"/>
        <v>94.03</v>
      </c>
      <c r="R2117" s="16">
        <f t="shared" si="268"/>
        <v>40564.081030092595</v>
      </c>
      <c r="S2117" s="18">
        <f t="shared" si="269"/>
        <v>2011</v>
      </c>
      <c r="T2117" s="17" t="str">
        <f t="shared" si="270"/>
        <v>January</v>
      </c>
      <c r="U2117" s="16">
        <f t="shared" si="271"/>
        <v>40594.081030092595</v>
      </c>
      <c r="V2117" s="17">
        <f t="shared" si="272"/>
        <v>2011</v>
      </c>
      <c r="W2117" s="17" t="str">
        <f t="shared" si="273"/>
        <v>February</v>
      </c>
    </row>
    <row r="2118" spans="1:23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8282</v>
      </c>
      <c r="O2118" t="s">
        <v>8286</v>
      </c>
      <c r="P2118">
        <f t="shared" si="266"/>
        <v>101</v>
      </c>
      <c r="Q2118">
        <f t="shared" si="267"/>
        <v>526.46</v>
      </c>
      <c r="R2118" s="16">
        <f t="shared" si="268"/>
        <v>41136.777812500004</v>
      </c>
      <c r="S2118" s="18">
        <f t="shared" si="269"/>
        <v>2012</v>
      </c>
      <c r="T2118" s="17" t="str">
        <f t="shared" si="270"/>
        <v>August</v>
      </c>
      <c r="U2118" s="16">
        <f t="shared" si="271"/>
        <v>41184.777812500004</v>
      </c>
      <c r="V2118" s="17">
        <f t="shared" si="272"/>
        <v>2012</v>
      </c>
      <c r="W2118" s="17" t="str">
        <f t="shared" si="273"/>
        <v>October</v>
      </c>
    </row>
    <row r="2119" spans="1:23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8282</v>
      </c>
      <c r="O2119" t="s">
        <v>8286</v>
      </c>
      <c r="P2119">
        <f t="shared" si="266"/>
        <v>148</v>
      </c>
      <c r="Q2119">
        <f t="shared" si="267"/>
        <v>50.66</v>
      </c>
      <c r="R2119" s="16">
        <f t="shared" si="268"/>
        <v>42290.059594907405</v>
      </c>
      <c r="S2119" s="18">
        <f t="shared" si="269"/>
        <v>2015</v>
      </c>
      <c r="T2119" s="17" t="str">
        <f t="shared" si="270"/>
        <v>October</v>
      </c>
      <c r="U2119" s="16">
        <f t="shared" si="271"/>
        <v>42304.207638888889</v>
      </c>
      <c r="V2119" s="17">
        <f t="shared" si="272"/>
        <v>2015</v>
      </c>
      <c r="W2119" s="17" t="str">
        <f t="shared" si="273"/>
        <v>October</v>
      </c>
    </row>
    <row r="2120" spans="1:23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8282</v>
      </c>
      <c r="O2120" t="s">
        <v>8286</v>
      </c>
      <c r="P2120">
        <f t="shared" si="266"/>
        <v>135</v>
      </c>
      <c r="Q2120">
        <f t="shared" si="267"/>
        <v>79.180000000000007</v>
      </c>
      <c r="R2120" s="16">
        <f t="shared" si="268"/>
        <v>40718.839537037034</v>
      </c>
      <c r="S2120" s="18">
        <f t="shared" si="269"/>
        <v>2011</v>
      </c>
      <c r="T2120" s="17" t="str">
        <f t="shared" si="270"/>
        <v>June</v>
      </c>
      <c r="U2120" s="16">
        <f t="shared" si="271"/>
        <v>40748.839537037034</v>
      </c>
      <c r="V2120" s="17">
        <f t="shared" si="272"/>
        <v>2011</v>
      </c>
      <c r="W2120" s="17" t="str">
        <f t="shared" si="273"/>
        <v>July</v>
      </c>
    </row>
    <row r="2121" spans="1:23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8282</v>
      </c>
      <c r="O2121" t="s">
        <v>8286</v>
      </c>
      <c r="P2121">
        <f t="shared" si="266"/>
        <v>101</v>
      </c>
      <c r="Q2121">
        <f t="shared" si="267"/>
        <v>91.59</v>
      </c>
      <c r="R2121" s="16">
        <f t="shared" si="268"/>
        <v>41107.130150462966</v>
      </c>
      <c r="S2121" s="18">
        <f t="shared" si="269"/>
        <v>2012</v>
      </c>
      <c r="T2121" s="17" t="str">
        <f t="shared" si="270"/>
        <v>July</v>
      </c>
      <c r="U2121" s="16">
        <f t="shared" si="271"/>
        <v>41137.130150462966</v>
      </c>
      <c r="V2121" s="17">
        <f t="shared" si="272"/>
        <v>2012</v>
      </c>
      <c r="W2121" s="17" t="str">
        <f t="shared" si="273"/>
        <v>August</v>
      </c>
    </row>
    <row r="2122" spans="1:23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8282</v>
      </c>
      <c r="O2122" t="s">
        <v>8286</v>
      </c>
      <c r="P2122">
        <f t="shared" si="266"/>
        <v>101</v>
      </c>
      <c r="Q2122">
        <f t="shared" si="267"/>
        <v>116.96</v>
      </c>
      <c r="R2122" s="16">
        <f t="shared" si="268"/>
        <v>41591.964537037034</v>
      </c>
      <c r="S2122" s="18">
        <f t="shared" si="269"/>
        <v>2013</v>
      </c>
      <c r="T2122" s="17" t="str">
        <f t="shared" si="270"/>
        <v>November</v>
      </c>
      <c r="U2122" s="16">
        <f t="shared" si="271"/>
        <v>41640.964537037034</v>
      </c>
      <c r="V2122" s="17">
        <f t="shared" si="272"/>
        <v>2014</v>
      </c>
      <c r="W2122" s="17" t="str">
        <f t="shared" si="273"/>
        <v>January</v>
      </c>
    </row>
    <row r="2123" spans="1:23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8290</v>
      </c>
      <c r="O2123" t="s">
        <v>8291</v>
      </c>
      <c r="P2123">
        <f t="shared" si="266"/>
        <v>1</v>
      </c>
      <c r="Q2123">
        <f t="shared" si="267"/>
        <v>28.4</v>
      </c>
      <c r="R2123" s="16">
        <f t="shared" si="268"/>
        <v>42716.7424537037</v>
      </c>
      <c r="S2123" s="18">
        <f t="shared" si="269"/>
        <v>2016</v>
      </c>
      <c r="T2123" s="17" t="str">
        <f t="shared" si="270"/>
        <v>December</v>
      </c>
      <c r="U2123" s="16">
        <f t="shared" si="271"/>
        <v>42746.7424537037</v>
      </c>
      <c r="V2123" s="17">
        <f t="shared" si="272"/>
        <v>2017</v>
      </c>
      <c r="W2123" s="17" t="str">
        <f t="shared" si="273"/>
        <v>January</v>
      </c>
    </row>
    <row r="2124" spans="1:23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8290</v>
      </c>
      <c r="O2124" t="s">
        <v>8291</v>
      </c>
      <c r="P2124">
        <f t="shared" si="266"/>
        <v>0</v>
      </c>
      <c r="Q2124">
        <f t="shared" si="267"/>
        <v>103.33</v>
      </c>
      <c r="R2124" s="16">
        <f t="shared" si="268"/>
        <v>42712.300567129627</v>
      </c>
      <c r="S2124" s="18">
        <f t="shared" si="269"/>
        <v>2016</v>
      </c>
      <c r="T2124" s="17" t="str">
        <f t="shared" si="270"/>
        <v>December</v>
      </c>
      <c r="U2124" s="16">
        <f t="shared" si="271"/>
        <v>42742.300567129627</v>
      </c>
      <c r="V2124" s="17">
        <f t="shared" si="272"/>
        <v>2017</v>
      </c>
      <c r="W2124" s="17" t="str">
        <f t="shared" si="273"/>
        <v>January</v>
      </c>
    </row>
    <row r="2125" spans="1:23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8290</v>
      </c>
      <c r="O2125" t="s">
        <v>8291</v>
      </c>
      <c r="P2125">
        <f t="shared" si="266"/>
        <v>10</v>
      </c>
      <c r="Q2125">
        <f t="shared" si="267"/>
        <v>10</v>
      </c>
      <c r="R2125" s="16">
        <f t="shared" si="268"/>
        <v>40198.424849537041</v>
      </c>
      <c r="S2125" s="18">
        <f t="shared" si="269"/>
        <v>2010</v>
      </c>
      <c r="T2125" s="17" t="str">
        <f t="shared" si="270"/>
        <v>January</v>
      </c>
      <c r="U2125" s="16">
        <f t="shared" si="271"/>
        <v>40252.290972222225</v>
      </c>
      <c r="V2125" s="17">
        <f t="shared" si="272"/>
        <v>2010</v>
      </c>
      <c r="W2125" s="17" t="str">
        <f t="shared" si="273"/>
        <v>March</v>
      </c>
    </row>
    <row r="2126" spans="1:23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8290</v>
      </c>
      <c r="O2126" t="s">
        <v>8291</v>
      </c>
      <c r="P2126">
        <f t="shared" si="266"/>
        <v>10</v>
      </c>
      <c r="Q2126">
        <f t="shared" si="267"/>
        <v>23</v>
      </c>
      <c r="R2126" s="16">
        <f t="shared" si="268"/>
        <v>40464.028182870366</v>
      </c>
      <c r="S2126" s="18">
        <f t="shared" si="269"/>
        <v>2010</v>
      </c>
      <c r="T2126" s="17" t="str">
        <f t="shared" si="270"/>
        <v>October</v>
      </c>
      <c r="U2126" s="16">
        <f t="shared" si="271"/>
        <v>40512.208333333336</v>
      </c>
      <c r="V2126" s="17">
        <f t="shared" si="272"/>
        <v>2010</v>
      </c>
      <c r="W2126" s="17" t="str">
        <f t="shared" si="273"/>
        <v>November</v>
      </c>
    </row>
    <row r="2127" spans="1:23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8290</v>
      </c>
      <c r="O2127" t="s">
        <v>8291</v>
      </c>
      <c r="P2127">
        <f t="shared" si="266"/>
        <v>1</v>
      </c>
      <c r="Q2127">
        <f t="shared" si="267"/>
        <v>31.56</v>
      </c>
      <c r="R2127" s="16">
        <f t="shared" si="268"/>
        <v>42191.023530092592</v>
      </c>
      <c r="S2127" s="18">
        <f t="shared" si="269"/>
        <v>2015</v>
      </c>
      <c r="T2127" s="17" t="str">
        <f t="shared" si="270"/>
        <v>July</v>
      </c>
      <c r="U2127" s="16">
        <f t="shared" si="271"/>
        <v>42221.023530092592</v>
      </c>
      <c r="V2127" s="17">
        <f t="shared" si="272"/>
        <v>2015</v>
      </c>
      <c r="W2127" s="17" t="str">
        <f t="shared" si="273"/>
        <v>August</v>
      </c>
    </row>
    <row r="2128" spans="1:23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8290</v>
      </c>
      <c r="O2128" t="s">
        <v>8291</v>
      </c>
      <c r="P2128">
        <f t="shared" si="266"/>
        <v>0</v>
      </c>
      <c r="Q2128">
        <f t="shared" si="267"/>
        <v>5</v>
      </c>
      <c r="R2128" s="16">
        <f t="shared" si="268"/>
        <v>41951.973229166666</v>
      </c>
      <c r="S2128" s="18">
        <f t="shared" si="269"/>
        <v>2014</v>
      </c>
      <c r="T2128" s="17" t="str">
        <f t="shared" si="270"/>
        <v>November</v>
      </c>
      <c r="U2128" s="16">
        <f t="shared" si="271"/>
        <v>41981.973229166666</v>
      </c>
      <c r="V2128" s="17">
        <f t="shared" si="272"/>
        <v>2014</v>
      </c>
      <c r="W2128" s="17" t="str">
        <f t="shared" si="273"/>
        <v>December</v>
      </c>
    </row>
    <row r="2129" spans="1:23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8290</v>
      </c>
      <c r="O2129" t="s">
        <v>8291</v>
      </c>
      <c r="P2129">
        <f t="shared" si="266"/>
        <v>29</v>
      </c>
      <c r="Q2129">
        <f t="shared" si="267"/>
        <v>34.22</v>
      </c>
      <c r="R2129" s="16">
        <f t="shared" si="268"/>
        <v>42045.50535879629</v>
      </c>
      <c r="S2129" s="18">
        <f t="shared" si="269"/>
        <v>2015</v>
      </c>
      <c r="T2129" s="17" t="str">
        <f t="shared" si="270"/>
        <v>February</v>
      </c>
      <c r="U2129" s="16">
        <f t="shared" si="271"/>
        <v>42075.463692129633</v>
      </c>
      <c r="V2129" s="17">
        <f t="shared" si="272"/>
        <v>2015</v>
      </c>
      <c r="W2129" s="17" t="str">
        <f t="shared" si="273"/>
        <v>March</v>
      </c>
    </row>
    <row r="2130" spans="1:23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8290</v>
      </c>
      <c r="O2130" t="s">
        <v>8291</v>
      </c>
      <c r="P2130">
        <f t="shared" si="266"/>
        <v>0</v>
      </c>
      <c r="Q2130">
        <f t="shared" si="267"/>
        <v>25</v>
      </c>
      <c r="R2130" s="16">
        <f t="shared" si="268"/>
        <v>41843.772789351853</v>
      </c>
      <c r="S2130" s="18">
        <f t="shared" si="269"/>
        <v>2014</v>
      </c>
      <c r="T2130" s="17" t="str">
        <f t="shared" si="270"/>
        <v>July</v>
      </c>
      <c r="U2130" s="16">
        <f t="shared" si="271"/>
        <v>41903.772789351853</v>
      </c>
      <c r="V2130" s="17">
        <f t="shared" si="272"/>
        <v>2014</v>
      </c>
      <c r="W2130" s="17" t="str">
        <f t="shared" si="273"/>
        <v>September</v>
      </c>
    </row>
    <row r="2131" spans="1:23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8290</v>
      </c>
      <c r="O2131" t="s">
        <v>8291</v>
      </c>
      <c r="P2131">
        <f t="shared" si="266"/>
        <v>12</v>
      </c>
      <c r="Q2131">
        <f t="shared" si="267"/>
        <v>19.670000000000002</v>
      </c>
      <c r="R2131" s="16">
        <f t="shared" si="268"/>
        <v>42409.024305555555</v>
      </c>
      <c r="S2131" s="18">
        <f t="shared" si="269"/>
        <v>2016</v>
      </c>
      <c r="T2131" s="17" t="str">
        <f t="shared" si="270"/>
        <v>February</v>
      </c>
      <c r="U2131" s="16">
        <f t="shared" si="271"/>
        <v>42439.024305555555</v>
      </c>
      <c r="V2131" s="17">
        <f t="shared" si="272"/>
        <v>2016</v>
      </c>
      <c r="W2131" s="17" t="str">
        <f t="shared" si="273"/>
        <v>March</v>
      </c>
    </row>
    <row r="2132" spans="1:23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8290</v>
      </c>
      <c r="O2132" t="s">
        <v>8291</v>
      </c>
      <c r="P2132">
        <f t="shared" si="266"/>
        <v>0</v>
      </c>
      <c r="Q2132">
        <f t="shared" si="267"/>
        <v>21.25</v>
      </c>
      <c r="R2132" s="16">
        <f t="shared" si="268"/>
        <v>41832.086377314816</v>
      </c>
      <c r="S2132" s="18">
        <f t="shared" si="269"/>
        <v>2014</v>
      </c>
      <c r="T2132" s="17" t="str">
        <f t="shared" si="270"/>
        <v>July</v>
      </c>
      <c r="U2132" s="16">
        <f t="shared" si="271"/>
        <v>41867.086377314816</v>
      </c>
      <c r="V2132" s="17">
        <f t="shared" si="272"/>
        <v>2014</v>
      </c>
      <c r="W2132" s="17" t="str">
        <f t="shared" si="273"/>
        <v>August</v>
      </c>
    </row>
    <row r="2133" spans="1:23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8290</v>
      </c>
      <c r="O2133" t="s">
        <v>8291</v>
      </c>
      <c r="P2133">
        <f t="shared" si="266"/>
        <v>5</v>
      </c>
      <c r="Q2133">
        <f t="shared" si="267"/>
        <v>8.33</v>
      </c>
      <c r="R2133" s="16">
        <f t="shared" si="268"/>
        <v>42167.207071759258</v>
      </c>
      <c r="S2133" s="18">
        <f t="shared" si="269"/>
        <v>2015</v>
      </c>
      <c r="T2133" s="17" t="str">
        <f t="shared" si="270"/>
        <v>June</v>
      </c>
      <c r="U2133" s="16">
        <f t="shared" si="271"/>
        <v>42197.207071759258</v>
      </c>
      <c r="V2133" s="17">
        <f t="shared" si="272"/>
        <v>2015</v>
      </c>
      <c r="W2133" s="17" t="str">
        <f t="shared" si="273"/>
        <v>July</v>
      </c>
    </row>
    <row r="2134" spans="1:23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8290</v>
      </c>
      <c r="O2134" t="s">
        <v>8291</v>
      </c>
      <c r="P2134">
        <f t="shared" si="266"/>
        <v>2</v>
      </c>
      <c r="Q2134">
        <f t="shared" si="267"/>
        <v>21.34</v>
      </c>
      <c r="R2134" s="16">
        <f t="shared" si="268"/>
        <v>41643.487175925926</v>
      </c>
      <c r="S2134" s="18">
        <f t="shared" si="269"/>
        <v>2014</v>
      </c>
      <c r="T2134" s="17" t="str">
        <f t="shared" si="270"/>
        <v>January</v>
      </c>
      <c r="U2134" s="16">
        <f t="shared" si="271"/>
        <v>41673.487175925926</v>
      </c>
      <c r="V2134" s="17">
        <f t="shared" si="272"/>
        <v>2014</v>
      </c>
      <c r="W2134" s="17" t="str">
        <f t="shared" si="273"/>
        <v>February</v>
      </c>
    </row>
    <row r="2135" spans="1:23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8290</v>
      </c>
      <c r="O2135" t="s">
        <v>8291</v>
      </c>
      <c r="P2135">
        <f t="shared" si="266"/>
        <v>2</v>
      </c>
      <c r="Q2135">
        <f t="shared" si="267"/>
        <v>5.33</v>
      </c>
      <c r="R2135" s="16">
        <f t="shared" si="268"/>
        <v>40619.097210648149</v>
      </c>
      <c r="S2135" s="18">
        <f t="shared" si="269"/>
        <v>2011</v>
      </c>
      <c r="T2135" s="17" t="str">
        <f t="shared" si="270"/>
        <v>March</v>
      </c>
      <c r="U2135" s="16">
        <f t="shared" si="271"/>
        <v>40657.290972222225</v>
      </c>
      <c r="V2135" s="17">
        <f t="shared" si="272"/>
        <v>2011</v>
      </c>
      <c r="W2135" s="17" t="str">
        <f t="shared" si="273"/>
        <v>April</v>
      </c>
    </row>
    <row r="2136" spans="1:23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8290</v>
      </c>
      <c r="O2136" t="s">
        <v>8291</v>
      </c>
      <c r="P2136">
        <f t="shared" si="266"/>
        <v>2</v>
      </c>
      <c r="Q2136">
        <f t="shared" si="267"/>
        <v>34.67</v>
      </c>
      <c r="R2136" s="16">
        <f t="shared" si="268"/>
        <v>41361.886469907404</v>
      </c>
      <c r="S2136" s="18">
        <f t="shared" si="269"/>
        <v>2013</v>
      </c>
      <c r="T2136" s="17" t="str">
        <f t="shared" si="270"/>
        <v>March</v>
      </c>
      <c r="U2136" s="16">
        <f t="shared" si="271"/>
        <v>41391.886469907404</v>
      </c>
      <c r="V2136" s="17">
        <f t="shared" si="272"/>
        <v>2013</v>
      </c>
      <c r="W2136" s="17" t="str">
        <f t="shared" si="273"/>
        <v>April</v>
      </c>
    </row>
    <row r="2137" spans="1:23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8290</v>
      </c>
      <c r="O2137" t="s">
        <v>8291</v>
      </c>
      <c r="P2137">
        <f t="shared" si="266"/>
        <v>10</v>
      </c>
      <c r="Q2137">
        <f t="shared" si="267"/>
        <v>21.73</v>
      </c>
      <c r="R2137" s="16">
        <f t="shared" si="268"/>
        <v>41156.963344907403</v>
      </c>
      <c r="S2137" s="18">
        <f t="shared" si="269"/>
        <v>2012</v>
      </c>
      <c r="T2137" s="17" t="str">
        <f t="shared" si="270"/>
        <v>September</v>
      </c>
      <c r="U2137" s="16">
        <f t="shared" si="271"/>
        <v>41186.963344907403</v>
      </c>
      <c r="V2137" s="17">
        <f t="shared" si="272"/>
        <v>2012</v>
      </c>
      <c r="W2137" s="17" t="str">
        <f t="shared" si="273"/>
        <v>October</v>
      </c>
    </row>
    <row r="2138" spans="1:23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8290</v>
      </c>
      <c r="O2138" t="s">
        <v>8291</v>
      </c>
      <c r="P2138">
        <f t="shared" si="266"/>
        <v>0</v>
      </c>
      <c r="Q2138">
        <f t="shared" si="267"/>
        <v>11.92</v>
      </c>
      <c r="R2138" s="16">
        <f t="shared" si="268"/>
        <v>41536.509097222224</v>
      </c>
      <c r="S2138" s="18">
        <f t="shared" si="269"/>
        <v>2013</v>
      </c>
      <c r="T2138" s="17" t="str">
        <f t="shared" si="270"/>
        <v>September</v>
      </c>
      <c r="U2138" s="16">
        <f t="shared" si="271"/>
        <v>41566.509097222224</v>
      </c>
      <c r="V2138" s="17">
        <f t="shared" si="272"/>
        <v>2013</v>
      </c>
      <c r="W2138" s="17" t="str">
        <f t="shared" si="273"/>
        <v>October</v>
      </c>
    </row>
    <row r="2139" spans="1:23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8290</v>
      </c>
      <c r="O2139" t="s">
        <v>8291</v>
      </c>
      <c r="P2139">
        <f t="shared" si="266"/>
        <v>28</v>
      </c>
      <c r="Q2139">
        <f t="shared" si="267"/>
        <v>26.6</v>
      </c>
      <c r="R2139" s="16">
        <f t="shared" si="268"/>
        <v>41948.771168981482</v>
      </c>
      <c r="S2139" s="18">
        <f t="shared" si="269"/>
        <v>2014</v>
      </c>
      <c r="T2139" s="17" t="str">
        <f t="shared" si="270"/>
        <v>November</v>
      </c>
      <c r="U2139" s="16">
        <f t="shared" si="271"/>
        <v>41978.771168981482</v>
      </c>
      <c r="V2139" s="17">
        <f t="shared" si="272"/>
        <v>2014</v>
      </c>
      <c r="W2139" s="17" t="str">
        <f t="shared" si="273"/>
        <v>December</v>
      </c>
    </row>
    <row r="2140" spans="1:23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8290</v>
      </c>
      <c r="O2140" t="s">
        <v>8291</v>
      </c>
      <c r="P2140">
        <f t="shared" si="266"/>
        <v>13</v>
      </c>
      <c r="Q2140">
        <f t="shared" si="267"/>
        <v>10.67</v>
      </c>
      <c r="R2140" s="16">
        <f t="shared" si="268"/>
        <v>41557.013182870374</v>
      </c>
      <c r="S2140" s="18">
        <f t="shared" si="269"/>
        <v>2013</v>
      </c>
      <c r="T2140" s="17" t="str">
        <f t="shared" si="270"/>
        <v>October</v>
      </c>
      <c r="U2140" s="16">
        <f t="shared" si="271"/>
        <v>41587.054849537039</v>
      </c>
      <c r="V2140" s="17">
        <f t="shared" si="272"/>
        <v>2013</v>
      </c>
      <c r="W2140" s="17" t="str">
        <f t="shared" si="273"/>
        <v>November</v>
      </c>
    </row>
    <row r="2141" spans="1:23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8290</v>
      </c>
      <c r="O2141" t="s">
        <v>8291</v>
      </c>
      <c r="P2141">
        <f t="shared" si="266"/>
        <v>5</v>
      </c>
      <c r="Q2141">
        <f t="shared" si="267"/>
        <v>29.04</v>
      </c>
      <c r="R2141" s="16">
        <f t="shared" si="268"/>
        <v>42647.750092592592</v>
      </c>
      <c r="S2141" s="18">
        <f t="shared" si="269"/>
        <v>2016</v>
      </c>
      <c r="T2141" s="17" t="str">
        <f t="shared" si="270"/>
        <v>October</v>
      </c>
      <c r="U2141" s="16">
        <f t="shared" si="271"/>
        <v>42677.750092592592</v>
      </c>
      <c r="V2141" s="17">
        <f t="shared" si="272"/>
        <v>2016</v>
      </c>
      <c r="W2141" s="17" t="str">
        <f t="shared" si="273"/>
        <v>November</v>
      </c>
    </row>
    <row r="2142" spans="1:23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8290</v>
      </c>
      <c r="O2142" t="s">
        <v>8291</v>
      </c>
      <c r="P2142">
        <f t="shared" si="266"/>
        <v>0</v>
      </c>
      <c r="Q2142">
        <f t="shared" si="267"/>
        <v>50.91</v>
      </c>
      <c r="R2142" s="16">
        <f t="shared" si="268"/>
        <v>41255.833611111113</v>
      </c>
      <c r="S2142" s="18">
        <f t="shared" si="269"/>
        <v>2012</v>
      </c>
      <c r="T2142" s="17" t="str">
        <f t="shared" si="270"/>
        <v>December</v>
      </c>
      <c r="U2142" s="16">
        <f t="shared" si="271"/>
        <v>41285.833611111113</v>
      </c>
      <c r="V2142" s="17">
        <f t="shared" si="272"/>
        <v>2013</v>
      </c>
      <c r="W2142" s="17" t="str">
        <f t="shared" si="273"/>
        <v>January</v>
      </c>
    </row>
    <row r="2143" spans="1:23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8290</v>
      </c>
      <c r="O2143" t="s">
        <v>8291</v>
      </c>
      <c r="P2143">
        <f t="shared" si="266"/>
        <v>0</v>
      </c>
      <c r="Q2143" t="e">
        <f t="shared" si="267"/>
        <v>#DIV/0!</v>
      </c>
      <c r="R2143" s="16">
        <f t="shared" si="268"/>
        <v>41927.235636574071</v>
      </c>
      <c r="S2143" s="18">
        <f t="shared" si="269"/>
        <v>2014</v>
      </c>
      <c r="T2143" s="17" t="str">
        <f t="shared" si="270"/>
        <v>October</v>
      </c>
      <c r="U2143" s="16">
        <f t="shared" si="271"/>
        <v>41957.277303240742</v>
      </c>
      <c r="V2143" s="17">
        <f t="shared" si="272"/>
        <v>2014</v>
      </c>
      <c r="W2143" s="17" t="str">
        <f t="shared" si="273"/>
        <v>November</v>
      </c>
    </row>
    <row r="2144" spans="1:23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8290</v>
      </c>
      <c r="O2144" t="s">
        <v>8291</v>
      </c>
      <c r="P2144">
        <f t="shared" si="266"/>
        <v>6</v>
      </c>
      <c r="Q2144">
        <f t="shared" si="267"/>
        <v>50.08</v>
      </c>
      <c r="R2144" s="16">
        <f t="shared" si="268"/>
        <v>42340.701504629629</v>
      </c>
      <c r="S2144" s="18">
        <f t="shared" si="269"/>
        <v>2015</v>
      </c>
      <c r="T2144" s="17" t="str">
        <f t="shared" si="270"/>
        <v>December</v>
      </c>
      <c r="U2144" s="16">
        <f t="shared" si="271"/>
        <v>42368.701504629629</v>
      </c>
      <c r="V2144" s="17">
        <f t="shared" si="272"/>
        <v>2015</v>
      </c>
      <c r="W2144" s="17" t="str">
        <f t="shared" si="273"/>
        <v>December</v>
      </c>
    </row>
    <row r="2145" spans="1:23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8290</v>
      </c>
      <c r="O2145" t="s">
        <v>8291</v>
      </c>
      <c r="P2145">
        <f t="shared" si="266"/>
        <v>11</v>
      </c>
      <c r="Q2145">
        <f t="shared" si="267"/>
        <v>45</v>
      </c>
      <c r="R2145" s="16">
        <f t="shared" si="268"/>
        <v>40332.886712962965</v>
      </c>
      <c r="S2145" s="18">
        <f t="shared" si="269"/>
        <v>2010</v>
      </c>
      <c r="T2145" s="17" t="str">
        <f t="shared" si="270"/>
        <v>June</v>
      </c>
      <c r="U2145" s="16">
        <f t="shared" si="271"/>
        <v>40380.791666666664</v>
      </c>
      <c r="V2145" s="17">
        <f t="shared" si="272"/>
        <v>2010</v>
      </c>
      <c r="W2145" s="17" t="str">
        <f t="shared" si="273"/>
        <v>July</v>
      </c>
    </row>
    <row r="2146" spans="1:23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8290</v>
      </c>
      <c r="O2146" t="s">
        <v>8291</v>
      </c>
      <c r="P2146">
        <f t="shared" si="266"/>
        <v>2</v>
      </c>
      <c r="Q2146">
        <f t="shared" si="267"/>
        <v>25.29</v>
      </c>
      <c r="R2146" s="16">
        <f t="shared" si="268"/>
        <v>41499.546759259261</v>
      </c>
      <c r="S2146" s="18">
        <f t="shared" si="269"/>
        <v>2013</v>
      </c>
      <c r="T2146" s="17" t="str">
        <f t="shared" si="270"/>
        <v>August</v>
      </c>
      <c r="U2146" s="16">
        <f t="shared" si="271"/>
        <v>41531.546759259261</v>
      </c>
      <c r="V2146" s="17">
        <f t="shared" si="272"/>
        <v>2013</v>
      </c>
      <c r="W2146" s="17" t="str">
        <f t="shared" si="273"/>
        <v>September</v>
      </c>
    </row>
    <row r="2147" spans="1:23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8290</v>
      </c>
      <c r="O2147" t="s">
        <v>8291</v>
      </c>
      <c r="P2147">
        <f t="shared" si="266"/>
        <v>30</v>
      </c>
      <c r="Q2147">
        <f t="shared" si="267"/>
        <v>51.29</v>
      </c>
      <c r="R2147" s="16">
        <f t="shared" si="268"/>
        <v>41575.237430555557</v>
      </c>
      <c r="S2147" s="18">
        <f t="shared" si="269"/>
        <v>2013</v>
      </c>
      <c r="T2147" s="17" t="str">
        <f t="shared" si="270"/>
        <v>October</v>
      </c>
      <c r="U2147" s="16">
        <f t="shared" si="271"/>
        <v>41605.279097222221</v>
      </c>
      <c r="V2147" s="17">
        <f t="shared" si="272"/>
        <v>2013</v>
      </c>
      <c r="W2147" s="17" t="str">
        <f t="shared" si="273"/>
        <v>November</v>
      </c>
    </row>
    <row r="2148" spans="1:23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8290</v>
      </c>
      <c r="O2148" t="s">
        <v>8291</v>
      </c>
      <c r="P2148">
        <f t="shared" si="266"/>
        <v>0</v>
      </c>
      <c r="Q2148">
        <f t="shared" si="267"/>
        <v>1</v>
      </c>
      <c r="R2148" s="16">
        <f t="shared" si="268"/>
        <v>42397.679513888885</v>
      </c>
      <c r="S2148" s="18">
        <f t="shared" si="269"/>
        <v>2016</v>
      </c>
      <c r="T2148" s="17" t="str">
        <f t="shared" si="270"/>
        <v>January</v>
      </c>
      <c r="U2148" s="16">
        <f t="shared" si="271"/>
        <v>42411.679513888885</v>
      </c>
      <c r="V2148" s="17">
        <f t="shared" si="272"/>
        <v>2016</v>
      </c>
      <c r="W2148" s="17" t="str">
        <f t="shared" si="273"/>
        <v>February</v>
      </c>
    </row>
    <row r="2149" spans="1:23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8290</v>
      </c>
      <c r="O2149" t="s">
        <v>8291</v>
      </c>
      <c r="P2149">
        <f t="shared" si="266"/>
        <v>1</v>
      </c>
      <c r="Q2149">
        <f t="shared" si="267"/>
        <v>49.38</v>
      </c>
      <c r="R2149" s="16">
        <f t="shared" si="268"/>
        <v>41927.295694444445</v>
      </c>
      <c r="S2149" s="18">
        <f t="shared" si="269"/>
        <v>2014</v>
      </c>
      <c r="T2149" s="17" t="str">
        <f t="shared" si="270"/>
        <v>October</v>
      </c>
      <c r="U2149" s="16">
        <f t="shared" si="271"/>
        <v>41959.337361111116</v>
      </c>
      <c r="V2149" s="17">
        <f t="shared" si="272"/>
        <v>2014</v>
      </c>
      <c r="W2149" s="17" t="str">
        <f t="shared" si="273"/>
        <v>November</v>
      </c>
    </row>
    <row r="2150" spans="1:23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8290</v>
      </c>
      <c r="O2150" t="s">
        <v>8291</v>
      </c>
      <c r="P2150">
        <f t="shared" si="266"/>
        <v>2</v>
      </c>
      <c r="Q2150">
        <f t="shared" si="267"/>
        <v>1</v>
      </c>
      <c r="R2150" s="16">
        <f t="shared" si="268"/>
        <v>42066.733587962968</v>
      </c>
      <c r="S2150" s="18">
        <f t="shared" si="269"/>
        <v>2015</v>
      </c>
      <c r="T2150" s="17" t="str">
        <f t="shared" si="270"/>
        <v>March</v>
      </c>
      <c r="U2150" s="16">
        <f t="shared" si="271"/>
        <v>42096.691921296297</v>
      </c>
      <c r="V2150" s="17">
        <f t="shared" si="272"/>
        <v>2015</v>
      </c>
      <c r="W2150" s="17" t="str">
        <f t="shared" si="273"/>
        <v>April</v>
      </c>
    </row>
    <row r="2151" spans="1:23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8290</v>
      </c>
      <c r="O2151" t="s">
        <v>8291</v>
      </c>
      <c r="P2151">
        <f t="shared" si="266"/>
        <v>0</v>
      </c>
      <c r="Q2151" t="e">
        <f t="shared" si="267"/>
        <v>#DIV/0!</v>
      </c>
      <c r="R2151" s="16">
        <f t="shared" si="268"/>
        <v>40355.024953703702</v>
      </c>
      <c r="S2151" s="18">
        <f t="shared" si="269"/>
        <v>2010</v>
      </c>
      <c r="T2151" s="17" t="str">
        <f t="shared" si="270"/>
        <v>June</v>
      </c>
      <c r="U2151" s="16">
        <f t="shared" si="271"/>
        <v>40390</v>
      </c>
      <c r="V2151" s="17">
        <f t="shared" si="272"/>
        <v>2010</v>
      </c>
      <c r="W2151" s="17" t="str">
        <f t="shared" si="273"/>
        <v>July</v>
      </c>
    </row>
    <row r="2152" spans="1:23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8290</v>
      </c>
      <c r="O2152" t="s">
        <v>8291</v>
      </c>
      <c r="P2152">
        <f t="shared" si="266"/>
        <v>1</v>
      </c>
      <c r="Q2152">
        <f t="shared" si="267"/>
        <v>101.25</v>
      </c>
      <c r="R2152" s="16">
        <f t="shared" si="268"/>
        <v>42534.284710648149</v>
      </c>
      <c r="S2152" s="18">
        <f t="shared" si="269"/>
        <v>2016</v>
      </c>
      <c r="T2152" s="17" t="str">
        <f t="shared" si="270"/>
        <v>June</v>
      </c>
      <c r="U2152" s="16">
        <f t="shared" si="271"/>
        <v>42564.284710648149</v>
      </c>
      <c r="V2152" s="17">
        <f t="shared" si="272"/>
        <v>2016</v>
      </c>
      <c r="W2152" s="17" t="str">
        <f t="shared" si="273"/>
        <v>July</v>
      </c>
    </row>
    <row r="2153" spans="1:23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8290</v>
      </c>
      <c r="O2153" t="s">
        <v>8291</v>
      </c>
      <c r="P2153">
        <f t="shared" si="266"/>
        <v>0</v>
      </c>
      <c r="Q2153">
        <f t="shared" si="267"/>
        <v>19.670000000000002</v>
      </c>
      <c r="R2153" s="16">
        <f t="shared" si="268"/>
        <v>42520.847384259265</v>
      </c>
      <c r="S2153" s="18">
        <f t="shared" si="269"/>
        <v>2016</v>
      </c>
      <c r="T2153" s="17" t="str">
        <f t="shared" si="270"/>
        <v>May</v>
      </c>
      <c r="U2153" s="16">
        <f t="shared" si="271"/>
        <v>42550.847384259265</v>
      </c>
      <c r="V2153" s="17">
        <f t="shared" si="272"/>
        <v>2016</v>
      </c>
      <c r="W2153" s="17" t="str">
        <f t="shared" si="273"/>
        <v>June</v>
      </c>
    </row>
    <row r="2154" spans="1:23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8290</v>
      </c>
      <c r="O2154" t="s">
        <v>8291</v>
      </c>
      <c r="P2154">
        <f t="shared" si="266"/>
        <v>0</v>
      </c>
      <c r="Q2154">
        <f t="shared" si="267"/>
        <v>12.5</v>
      </c>
      <c r="R2154" s="16">
        <f t="shared" si="268"/>
        <v>41683.832280092596</v>
      </c>
      <c r="S2154" s="18">
        <f t="shared" si="269"/>
        <v>2014</v>
      </c>
      <c r="T2154" s="17" t="str">
        <f t="shared" si="270"/>
        <v>February</v>
      </c>
      <c r="U2154" s="16">
        <f t="shared" si="271"/>
        <v>41713.790613425925</v>
      </c>
      <c r="V2154" s="17">
        <f t="shared" si="272"/>
        <v>2014</v>
      </c>
      <c r="W2154" s="17" t="str">
        <f t="shared" si="273"/>
        <v>March</v>
      </c>
    </row>
    <row r="2155" spans="1:23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8290</v>
      </c>
      <c r="O2155" t="s">
        <v>8291</v>
      </c>
      <c r="P2155">
        <f t="shared" si="266"/>
        <v>0</v>
      </c>
      <c r="Q2155">
        <f t="shared" si="267"/>
        <v>8.5</v>
      </c>
      <c r="R2155" s="16">
        <f t="shared" si="268"/>
        <v>41974.911087962959</v>
      </c>
      <c r="S2155" s="18">
        <f t="shared" si="269"/>
        <v>2014</v>
      </c>
      <c r="T2155" s="17" t="str">
        <f t="shared" si="270"/>
        <v>December</v>
      </c>
      <c r="U2155" s="16">
        <f t="shared" si="271"/>
        <v>42014.332638888889</v>
      </c>
      <c r="V2155" s="17">
        <f t="shared" si="272"/>
        <v>2015</v>
      </c>
      <c r="W2155" s="17" t="str">
        <f t="shared" si="273"/>
        <v>January</v>
      </c>
    </row>
    <row r="2156" spans="1:23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8290</v>
      </c>
      <c r="O2156" t="s">
        <v>8291</v>
      </c>
      <c r="P2156">
        <f t="shared" si="266"/>
        <v>1</v>
      </c>
      <c r="Q2156">
        <f t="shared" si="267"/>
        <v>1</v>
      </c>
      <c r="R2156" s="16">
        <f t="shared" si="268"/>
        <v>41647.632256944446</v>
      </c>
      <c r="S2156" s="18">
        <f t="shared" si="269"/>
        <v>2014</v>
      </c>
      <c r="T2156" s="17" t="str">
        <f t="shared" si="270"/>
        <v>January</v>
      </c>
      <c r="U2156" s="16">
        <f t="shared" si="271"/>
        <v>41667.632256944446</v>
      </c>
      <c r="V2156" s="17">
        <f t="shared" si="272"/>
        <v>2014</v>
      </c>
      <c r="W2156" s="17" t="str">
        <f t="shared" si="273"/>
        <v>January</v>
      </c>
    </row>
    <row r="2157" spans="1:23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8290</v>
      </c>
      <c r="O2157" t="s">
        <v>8291</v>
      </c>
      <c r="P2157">
        <f t="shared" si="266"/>
        <v>2</v>
      </c>
      <c r="Q2157">
        <f t="shared" si="267"/>
        <v>23</v>
      </c>
      <c r="R2157" s="16">
        <f t="shared" si="268"/>
        <v>42430.747511574074</v>
      </c>
      <c r="S2157" s="18">
        <f t="shared" si="269"/>
        <v>2016</v>
      </c>
      <c r="T2157" s="17" t="str">
        <f t="shared" si="270"/>
        <v>March</v>
      </c>
      <c r="U2157" s="16">
        <f t="shared" si="271"/>
        <v>42460.70584490741</v>
      </c>
      <c r="V2157" s="17">
        <f t="shared" si="272"/>
        <v>2016</v>
      </c>
      <c r="W2157" s="17" t="str">
        <f t="shared" si="273"/>
        <v>March</v>
      </c>
    </row>
    <row r="2158" spans="1:23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8290</v>
      </c>
      <c r="O2158" t="s">
        <v>8291</v>
      </c>
      <c r="P2158">
        <f t="shared" si="266"/>
        <v>3</v>
      </c>
      <c r="Q2158">
        <f t="shared" si="267"/>
        <v>17.989999999999998</v>
      </c>
      <c r="R2158" s="16">
        <f t="shared" si="268"/>
        <v>41488.85423611111</v>
      </c>
      <c r="S2158" s="18">
        <f t="shared" si="269"/>
        <v>2013</v>
      </c>
      <c r="T2158" s="17" t="str">
        <f t="shared" si="270"/>
        <v>August</v>
      </c>
      <c r="U2158" s="16">
        <f t="shared" si="271"/>
        <v>41533.85423611111</v>
      </c>
      <c r="V2158" s="17">
        <f t="shared" si="272"/>
        <v>2013</v>
      </c>
      <c r="W2158" s="17" t="str">
        <f t="shared" si="273"/>
        <v>September</v>
      </c>
    </row>
    <row r="2159" spans="1:23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8290</v>
      </c>
      <c r="O2159" t="s">
        <v>8291</v>
      </c>
      <c r="P2159">
        <f t="shared" si="266"/>
        <v>28</v>
      </c>
      <c r="Q2159">
        <f t="shared" si="267"/>
        <v>370.95</v>
      </c>
      <c r="R2159" s="16">
        <f t="shared" si="268"/>
        <v>42694.98128472222</v>
      </c>
      <c r="S2159" s="18">
        <f t="shared" si="269"/>
        <v>2016</v>
      </c>
      <c r="T2159" s="17" t="str">
        <f t="shared" si="270"/>
        <v>November</v>
      </c>
      <c r="U2159" s="16">
        <f t="shared" si="271"/>
        <v>42727.332638888889</v>
      </c>
      <c r="V2159" s="17">
        <f t="shared" si="272"/>
        <v>2016</v>
      </c>
      <c r="W2159" s="17" t="str">
        <f t="shared" si="273"/>
        <v>December</v>
      </c>
    </row>
    <row r="2160" spans="1:23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8290</v>
      </c>
      <c r="O2160" t="s">
        <v>8291</v>
      </c>
      <c r="P2160">
        <f t="shared" si="266"/>
        <v>7</v>
      </c>
      <c r="Q2160">
        <f t="shared" si="267"/>
        <v>63.57</v>
      </c>
      <c r="R2160" s="16">
        <f t="shared" si="268"/>
        <v>41264.853865740741</v>
      </c>
      <c r="S2160" s="18">
        <f t="shared" si="269"/>
        <v>2012</v>
      </c>
      <c r="T2160" s="17" t="str">
        <f t="shared" si="270"/>
        <v>December</v>
      </c>
      <c r="U2160" s="16">
        <f t="shared" si="271"/>
        <v>41309.853865740741</v>
      </c>
      <c r="V2160" s="17">
        <f t="shared" si="272"/>
        <v>2013</v>
      </c>
      <c r="W2160" s="17" t="str">
        <f t="shared" si="273"/>
        <v>February</v>
      </c>
    </row>
    <row r="2161" spans="1:23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8290</v>
      </c>
      <c r="O2161" t="s">
        <v>8291</v>
      </c>
      <c r="P2161">
        <f t="shared" si="266"/>
        <v>1</v>
      </c>
      <c r="Q2161">
        <f t="shared" si="267"/>
        <v>13</v>
      </c>
      <c r="R2161" s="16">
        <f t="shared" si="268"/>
        <v>40710.731180555551</v>
      </c>
      <c r="S2161" s="18">
        <f t="shared" si="269"/>
        <v>2011</v>
      </c>
      <c r="T2161" s="17" t="str">
        <f t="shared" si="270"/>
        <v>June</v>
      </c>
      <c r="U2161" s="16">
        <f t="shared" si="271"/>
        <v>40740.731180555551</v>
      </c>
      <c r="V2161" s="17">
        <f t="shared" si="272"/>
        <v>2011</v>
      </c>
      <c r="W2161" s="17" t="str">
        <f t="shared" si="273"/>
        <v>July</v>
      </c>
    </row>
    <row r="2162" spans="1:23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8290</v>
      </c>
      <c r="O2162" t="s">
        <v>8291</v>
      </c>
      <c r="P2162">
        <f t="shared" si="266"/>
        <v>1</v>
      </c>
      <c r="Q2162">
        <f t="shared" si="267"/>
        <v>5.31</v>
      </c>
      <c r="R2162" s="16">
        <f t="shared" si="268"/>
        <v>41018.711863425924</v>
      </c>
      <c r="S2162" s="18">
        <f t="shared" si="269"/>
        <v>2012</v>
      </c>
      <c r="T2162" s="17" t="str">
        <f t="shared" si="270"/>
        <v>April</v>
      </c>
      <c r="U2162" s="16">
        <f t="shared" si="271"/>
        <v>41048.711863425924</v>
      </c>
      <c r="V2162" s="17">
        <f t="shared" si="272"/>
        <v>2012</v>
      </c>
      <c r="W2162" s="17" t="str">
        <f t="shared" si="273"/>
        <v>May</v>
      </c>
    </row>
    <row r="2163" spans="1:23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8282</v>
      </c>
      <c r="O2163" t="s">
        <v>8283</v>
      </c>
      <c r="P2163">
        <f t="shared" si="266"/>
        <v>116</v>
      </c>
      <c r="Q2163">
        <f t="shared" si="267"/>
        <v>35.619999999999997</v>
      </c>
      <c r="R2163" s="16">
        <f t="shared" si="268"/>
        <v>42240.852534722217</v>
      </c>
      <c r="S2163" s="18">
        <f t="shared" si="269"/>
        <v>2015</v>
      </c>
      <c r="T2163" s="17" t="str">
        <f t="shared" si="270"/>
        <v>August</v>
      </c>
      <c r="U2163" s="16">
        <f t="shared" si="271"/>
        <v>42270.852534722217</v>
      </c>
      <c r="V2163" s="17">
        <f t="shared" si="272"/>
        <v>2015</v>
      </c>
      <c r="W2163" s="17" t="str">
        <f t="shared" si="273"/>
        <v>September</v>
      </c>
    </row>
    <row r="2164" spans="1:23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8282</v>
      </c>
      <c r="O2164" t="s">
        <v>8283</v>
      </c>
      <c r="P2164">
        <f t="shared" si="266"/>
        <v>112</v>
      </c>
      <c r="Q2164">
        <f t="shared" si="267"/>
        <v>87.1</v>
      </c>
      <c r="R2164" s="16">
        <f t="shared" si="268"/>
        <v>41813.766099537039</v>
      </c>
      <c r="S2164" s="18">
        <f t="shared" si="269"/>
        <v>2014</v>
      </c>
      <c r="T2164" s="17" t="str">
        <f t="shared" si="270"/>
        <v>June</v>
      </c>
      <c r="U2164" s="16">
        <f t="shared" si="271"/>
        <v>41844.766099537039</v>
      </c>
      <c r="V2164" s="17">
        <f t="shared" si="272"/>
        <v>2014</v>
      </c>
      <c r="W2164" s="17" t="str">
        <f t="shared" si="273"/>
        <v>July</v>
      </c>
    </row>
    <row r="2165" spans="1:23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8282</v>
      </c>
      <c r="O2165" t="s">
        <v>8283</v>
      </c>
      <c r="P2165">
        <f t="shared" si="266"/>
        <v>132</v>
      </c>
      <c r="Q2165">
        <f t="shared" si="267"/>
        <v>75.11</v>
      </c>
      <c r="R2165" s="16">
        <f t="shared" si="268"/>
        <v>42111.899537037039</v>
      </c>
      <c r="S2165" s="18">
        <f t="shared" si="269"/>
        <v>2015</v>
      </c>
      <c r="T2165" s="17" t="str">
        <f t="shared" si="270"/>
        <v>April</v>
      </c>
      <c r="U2165" s="16">
        <f t="shared" si="271"/>
        <v>42163.159722222219</v>
      </c>
      <c r="V2165" s="17">
        <f t="shared" si="272"/>
        <v>2015</v>
      </c>
      <c r="W2165" s="17" t="str">
        <f t="shared" si="273"/>
        <v>June</v>
      </c>
    </row>
    <row r="2166" spans="1:23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8282</v>
      </c>
      <c r="O2166" t="s">
        <v>8283</v>
      </c>
      <c r="P2166">
        <f t="shared" si="266"/>
        <v>103</v>
      </c>
      <c r="Q2166">
        <f t="shared" si="267"/>
        <v>68.010000000000005</v>
      </c>
      <c r="R2166" s="16">
        <f t="shared" si="268"/>
        <v>42515.71775462963</v>
      </c>
      <c r="S2166" s="18">
        <f t="shared" si="269"/>
        <v>2016</v>
      </c>
      <c r="T2166" s="17" t="str">
        <f t="shared" si="270"/>
        <v>May</v>
      </c>
      <c r="U2166" s="16">
        <f t="shared" si="271"/>
        <v>42546.165972222225</v>
      </c>
      <c r="V2166" s="17">
        <f t="shared" si="272"/>
        <v>2016</v>
      </c>
      <c r="W2166" s="17" t="str">
        <f t="shared" si="273"/>
        <v>June</v>
      </c>
    </row>
    <row r="2167" spans="1:23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8282</v>
      </c>
      <c r="O2167" t="s">
        <v>8283</v>
      </c>
      <c r="P2167">
        <f t="shared" si="266"/>
        <v>139</v>
      </c>
      <c r="Q2167">
        <f t="shared" si="267"/>
        <v>29.62</v>
      </c>
      <c r="R2167" s="16">
        <f t="shared" si="268"/>
        <v>42438.667071759264</v>
      </c>
      <c r="S2167" s="18">
        <f t="shared" si="269"/>
        <v>2016</v>
      </c>
      <c r="T2167" s="17" t="str">
        <f t="shared" si="270"/>
        <v>March</v>
      </c>
      <c r="U2167" s="16">
        <f t="shared" si="271"/>
        <v>42468.625405092593</v>
      </c>
      <c r="V2167" s="17">
        <f t="shared" si="272"/>
        <v>2016</v>
      </c>
      <c r="W2167" s="17" t="str">
        <f t="shared" si="273"/>
        <v>April</v>
      </c>
    </row>
    <row r="2168" spans="1:23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8282</v>
      </c>
      <c r="O2168" t="s">
        <v>8283</v>
      </c>
      <c r="P2168">
        <f t="shared" si="266"/>
        <v>147</v>
      </c>
      <c r="Q2168">
        <f t="shared" si="267"/>
        <v>91.63</v>
      </c>
      <c r="R2168" s="16">
        <f t="shared" si="268"/>
        <v>41933.838171296295</v>
      </c>
      <c r="S2168" s="18">
        <f t="shared" si="269"/>
        <v>2014</v>
      </c>
      <c r="T2168" s="17" t="str">
        <f t="shared" si="270"/>
        <v>October</v>
      </c>
      <c r="U2168" s="16">
        <f t="shared" si="271"/>
        <v>41978.879837962959</v>
      </c>
      <c r="V2168" s="17">
        <f t="shared" si="272"/>
        <v>2014</v>
      </c>
      <c r="W2168" s="17" t="str">
        <f t="shared" si="273"/>
        <v>December</v>
      </c>
    </row>
    <row r="2169" spans="1:23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8282</v>
      </c>
      <c r="O2169" t="s">
        <v>8283</v>
      </c>
      <c r="P2169">
        <f t="shared" si="266"/>
        <v>120</v>
      </c>
      <c r="Q2169">
        <f t="shared" si="267"/>
        <v>22.5</v>
      </c>
      <c r="R2169" s="16">
        <f t="shared" si="268"/>
        <v>41153.066400462965</v>
      </c>
      <c r="S2169" s="18">
        <f t="shared" si="269"/>
        <v>2012</v>
      </c>
      <c r="T2169" s="17" t="str">
        <f t="shared" si="270"/>
        <v>September</v>
      </c>
      <c r="U2169" s="16">
        <f t="shared" si="271"/>
        <v>41167.066400462965</v>
      </c>
      <c r="V2169" s="17">
        <f t="shared" si="272"/>
        <v>2012</v>
      </c>
      <c r="W2169" s="17" t="str">
        <f t="shared" si="273"/>
        <v>September</v>
      </c>
    </row>
    <row r="2170" spans="1:23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8282</v>
      </c>
      <c r="O2170" t="s">
        <v>8283</v>
      </c>
      <c r="P2170">
        <f t="shared" si="266"/>
        <v>122</v>
      </c>
      <c r="Q2170">
        <f t="shared" si="267"/>
        <v>64.37</v>
      </c>
      <c r="R2170" s="16">
        <f t="shared" si="268"/>
        <v>42745.600243055553</v>
      </c>
      <c r="S2170" s="18">
        <f t="shared" si="269"/>
        <v>2017</v>
      </c>
      <c r="T2170" s="17" t="str">
        <f t="shared" si="270"/>
        <v>January</v>
      </c>
      <c r="U2170" s="16">
        <f t="shared" si="271"/>
        <v>42776.208333333328</v>
      </c>
      <c r="V2170" s="17">
        <f t="shared" si="272"/>
        <v>2017</v>
      </c>
      <c r="W2170" s="17" t="str">
        <f t="shared" si="273"/>
        <v>February</v>
      </c>
    </row>
    <row r="2171" spans="1:23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8282</v>
      </c>
      <c r="O2171" t="s">
        <v>8283</v>
      </c>
      <c r="P2171">
        <f t="shared" si="266"/>
        <v>100</v>
      </c>
      <c r="Q2171">
        <f t="shared" si="267"/>
        <v>21.86</v>
      </c>
      <c r="R2171" s="16">
        <f t="shared" si="268"/>
        <v>42793.700821759259</v>
      </c>
      <c r="S2171" s="18">
        <f t="shared" si="269"/>
        <v>2017</v>
      </c>
      <c r="T2171" s="17" t="str">
        <f t="shared" si="270"/>
        <v>February</v>
      </c>
      <c r="U2171" s="16">
        <f t="shared" si="271"/>
        <v>42796.700821759259</v>
      </c>
      <c r="V2171" s="17">
        <f t="shared" si="272"/>
        <v>2017</v>
      </c>
      <c r="W2171" s="17" t="str">
        <f t="shared" si="273"/>
        <v>March</v>
      </c>
    </row>
    <row r="2172" spans="1:23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8282</v>
      </c>
      <c r="O2172" t="s">
        <v>8283</v>
      </c>
      <c r="P2172">
        <f t="shared" si="266"/>
        <v>181</v>
      </c>
      <c r="Q2172">
        <f t="shared" si="267"/>
        <v>33.32</v>
      </c>
      <c r="R2172" s="16">
        <f t="shared" si="268"/>
        <v>42198.750254629631</v>
      </c>
      <c r="S2172" s="18">
        <f t="shared" si="269"/>
        <v>2015</v>
      </c>
      <c r="T2172" s="17" t="str">
        <f t="shared" si="270"/>
        <v>July</v>
      </c>
      <c r="U2172" s="16">
        <f t="shared" si="271"/>
        <v>42238.750254629631</v>
      </c>
      <c r="V2172" s="17">
        <f t="shared" si="272"/>
        <v>2015</v>
      </c>
      <c r="W2172" s="17" t="str">
        <f t="shared" si="273"/>
        <v>August</v>
      </c>
    </row>
    <row r="2173" spans="1:23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8282</v>
      </c>
      <c r="O2173" t="s">
        <v>8283</v>
      </c>
      <c r="P2173">
        <f t="shared" si="266"/>
        <v>106</v>
      </c>
      <c r="Q2173">
        <f t="shared" si="267"/>
        <v>90.28</v>
      </c>
      <c r="R2173" s="16">
        <f t="shared" si="268"/>
        <v>42141.95711805555</v>
      </c>
      <c r="S2173" s="18">
        <f t="shared" si="269"/>
        <v>2015</v>
      </c>
      <c r="T2173" s="17" t="str">
        <f t="shared" si="270"/>
        <v>May</v>
      </c>
      <c r="U2173" s="16">
        <f t="shared" si="271"/>
        <v>42177.208333333328</v>
      </c>
      <c r="V2173" s="17">
        <f t="shared" si="272"/>
        <v>2015</v>
      </c>
      <c r="W2173" s="17" t="str">
        <f t="shared" si="273"/>
        <v>June</v>
      </c>
    </row>
    <row r="2174" spans="1:23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8282</v>
      </c>
      <c r="O2174" t="s">
        <v>8283</v>
      </c>
      <c r="P2174">
        <f t="shared" si="266"/>
        <v>100</v>
      </c>
      <c r="Q2174">
        <f t="shared" si="267"/>
        <v>76.92</v>
      </c>
      <c r="R2174" s="16">
        <f t="shared" si="268"/>
        <v>42082.580092592587</v>
      </c>
      <c r="S2174" s="18">
        <f t="shared" si="269"/>
        <v>2015</v>
      </c>
      <c r="T2174" s="17" t="str">
        <f t="shared" si="270"/>
        <v>March</v>
      </c>
      <c r="U2174" s="16">
        <f t="shared" si="271"/>
        <v>42112.580092592587</v>
      </c>
      <c r="V2174" s="17">
        <f t="shared" si="272"/>
        <v>2015</v>
      </c>
      <c r="W2174" s="17" t="str">
        <f t="shared" si="273"/>
        <v>April</v>
      </c>
    </row>
    <row r="2175" spans="1:23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8282</v>
      </c>
      <c r="O2175" t="s">
        <v>8283</v>
      </c>
      <c r="P2175">
        <f t="shared" si="266"/>
        <v>127</v>
      </c>
      <c r="Q2175">
        <f t="shared" si="267"/>
        <v>59.23</v>
      </c>
      <c r="R2175" s="16">
        <f t="shared" si="268"/>
        <v>41495.692627314813</v>
      </c>
      <c r="S2175" s="18">
        <f t="shared" si="269"/>
        <v>2013</v>
      </c>
      <c r="T2175" s="17" t="str">
        <f t="shared" si="270"/>
        <v>August</v>
      </c>
      <c r="U2175" s="16">
        <f t="shared" si="271"/>
        <v>41527.165972222225</v>
      </c>
      <c r="V2175" s="17">
        <f t="shared" si="272"/>
        <v>2013</v>
      </c>
      <c r="W2175" s="17" t="str">
        <f t="shared" si="273"/>
        <v>September</v>
      </c>
    </row>
    <row r="2176" spans="1:23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8282</v>
      </c>
      <c r="O2176" t="s">
        <v>8283</v>
      </c>
      <c r="P2176">
        <f t="shared" si="266"/>
        <v>103</v>
      </c>
      <c r="Q2176">
        <f t="shared" si="267"/>
        <v>65.38</v>
      </c>
      <c r="R2176" s="16">
        <f t="shared" si="268"/>
        <v>42465.542905092589</v>
      </c>
      <c r="S2176" s="18">
        <f t="shared" si="269"/>
        <v>2016</v>
      </c>
      <c r="T2176" s="17" t="str">
        <f t="shared" si="270"/>
        <v>April</v>
      </c>
      <c r="U2176" s="16">
        <f t="shared" si="271"/>
        <v>42495.542905092589</v>
      </c>
      <c r="V2176" s="17">
        <f t="shared" si="272"/>
        <v>2016</v>
      </c>
      <c r="W2176" s="17" t="str">
        <f t="shared" si="273"/>
        <v>May</v>
      </c>
    </row>
    <row r="2177" spans="1:23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8282</v>
      </c>
      <c r="O2177" t="s">
        <v>8283</v>
      </c>
      <c r="P2177">
        <f t="shared" si="266"/>
        <v>250</v>
      </c>
      <c r="Q2177">
        <f t="shared" si="267"/>
        <v>67.31</v>
      </c>
      <c r="R2177" s="16">
        <f t="shared" si="268"/>
        <v>42565.009097222224</v>
      </c>
      <c r="S2177" s="18">
        <f t="shared" si="269"/>
        <v>2016</v>
      </c>
      <c r="T2177" s="17" t="str">
        <f t="shared" si="270"/>
        <v>July</v>
      </c>
      <c r="U2177" s="16">
        <f t="shared" si="271"/>
        <v>42572.009097222224</v>
      </c>
      <c r="V2177" s="17">
        <f t="shared" si="272"/>
        <v>2016</v>
      </c>
      <c r="W2177" s="17" t="str">
        <f t="shared" si="273"/>
        <v>July</v>
      </c>
    </row>
    <row r="2178" spans="1:23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8282</v>
      </c>
      <c r="O2178" t="s">
        <v>8283</v>
      </c>
      <c r="P2178">
        <f t="shared" si="266"/>
        <v>126</v>
      </c>
      <c r="Q2178">
        <f t="shared" si="267"/>
        <v>88.75</v>
      </c>
      <c r="R2178" s="16">
        <f t="shared" si="268"/>
        <v>42096.633206018523</v>
      </c>
      <c r="S2178" s="18">
        <f t="shared" si="269"/>
        <v>2015</v>
      </c>
      <c r="T2178" s="17" t="str">
        <f t="shared" si="270"/>
        <v>April</v>
      </c>
      <c r="U2178" s="16">
        <f t="shared" si="271"/>
        <v>42126.633206018523</v>
      </c>
      <c r="V2178" s="17">
        <f t="shared" si="272"/>
        <v>2015</v>
      </c>
      <c r="W2178" s="17" t="str">
        <f t="shared" si="273"/>
        <v>May</v>
      </c>
    </row>
    <row r="2179" spans="1:23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8282</v>
      </c>
      <c r="O2179" t="s">
        <v>8283</v>
      </c>
      <c r="P2179">
        <f t="shared" ref="P2179:P2242" si="274">ROUND(E2179/D2179*100,0)</f>
        <v>100</v>
      </c>
      <c r="Q2179">
        <f t="shared" ref="Q2179:Q2242" si="275">ROUND(E2179/L2179,2)</f>
        <v>65.87</v>
      </c>
      <c r="R2179" s="16">
        <f t="shared" ref="R2179:R2242" si="276">(((J2179/60)/60)/24)+DATE(1970,1,1)</f>
        <v>42502.250775462962</v>
      </c>
      <c r="S2179" s="18">
        <f t="shared" ref="S2179:S2242" si="277">YEAR(R2179)</f>
        <v>2016</v>
      </c>
      <c r="T2179" s="17" t="str">
        <f t="shared" ref="T2179:T2242" si="278">TEXT(R2179,"mmmm")</f>
        <v>May</v>
      </c>
      <c r="U2179" s="16">
        <f t="shared" ref="U2179:U2242" si="279">(((I2179/60)/60)/24)+DATE(1970,1,1)</f>
        <v>42527.250775462962</v>
      </c>
      <c r="V2179" s="17">
        <f t="shared" ref="V2179:V2242" si="280">YEAR(U2179)</f>
        <v>2016</v>
      </c>
      <c r="W2179" s="17" t="str">
        <f t="shared" ref="W2179:W2242" si="281">TEXT(U2179,"mmmm")</f>
        <v>June</v>
      </c>
    </row>
    <row r="2180" spans="1:23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8282</v>
      </c>
      <c r="O2180" t="s">
        <v>8283</v>
      </c>
      <c r="P2180">
        <f t="shared" si="274"/>
        <v>139</v>
      </c>
      <c r="Q2180">
        <f t="shared" si="275"/>
        <v>40.35</v>
      </c>
      <c r="R2180" s="16">
        <f t="shared" si="276"/>
        <v>42723.63653935185</v>
      </c>
      <c r="S2180" s="18">
        <f t="shared" si="277"/>
        <v>2016</v>
      </c>
      <c r="T2180" s="17" t="str">
        <f t="shared" si="278"/>
        <v>December</v>
      </c>
      <c r="U2180" s="16">
        <f t="shared" si="279"/>
        <v>42753.63653935185</v>
      </c>
      <c r="V2180" s="17">
        <f t="shared" si="280"/>
        <v>2017</v>
      </c>
      <c r="W2180" s="17" t="str">
        <f t="shared" si="281"/>
        <v>January</v>
      </c>
    </row>
    <row r="2181" spans="1:23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8282</v>
      </c>
      <c r="O2181" t="s">
        <v>8283</v>
      </c>
      <c r="P2181">
        <f t="shared" si="274"/>
        <v>161</v>
      </c>
      <c r="Q2181">
        <f t="shared" si="275"/>
        <v>76.86</v>
      </c>
      <c r="R2181" s="16">
        <f t="shared" si="276"/>
        <v>42075.171203703707</v>
      </c>
      <c r="S2181" s="18">
        <f t="shared" si="277"/>
        <v>2015</v>
      </c>
      <c r="T2181" s="17" t="str">
        <f t="shared" si="278"/>
        <v>March</v>
      </c>
      <c r="U2181" s="16">
        <f t="shared" si="279"/>
        <v>42105.171203703707</v>
      </c>
      <c r="V2181" s="17">
        <f t="shared" si="280"/>
        <v>2015</v>
      </c>
      <c r="W2181" s="17" t="str">
        <f t="shared" si="281"/>
        <v>April</v>
      </c>
    </row>
    <row r="2182" spans="1:23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8282</v>
      </c>
      <c r="O2182" t="s">
        <v>8283</v>
      </c>
      <c r="P2182">
        <f t="shared" si="274"/>
        <v>107</v>
      </c>
      <c r="Q2182">
        <f t="shared" si="275"/>
        <v>68.709999999999994</v>
      </c>
      <c r="R2182" s="16">
        <f t="shared" si="276"/>
        <v>42279.669768518521</v>
      </c>
      <c r="S2182" s="18">
        <f t="shared" si="277"/>
        <v>2015</v>
      </c>
      <c r="T2182" s="17" t="str">
        <f t="shared" si="278"/>
        <v>October</v>
      </c>
      <c r="U2182" s="16">
        <f t="shared" si="279"/>
        <v>42321.711435185185</v>
      </c>
      <c r="V2182" s="17">
        <f t="shared" si="280"/>
        <v>2015</v>
      </c>
      <c r="W2182" s="17" t="str">
        <f t="shared" si="281"/>
        <v>November</v>
      </c>
    </row>
    <row r="2183" spans="1:23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8290</v>
      </c>
      <c r="O2183" t="s">
        <v>8308</v>
      </c>
      <c r="P2183">
        <f t="shared" si="274"/>
        <v>153</v>
      </c>
      <c r="Q2183">
        <f t="shared" si="275"/>
        <v>57.77</v>
      </c>
      <c r="R2183" s="16">
        <f t="shared" si="276"/>
        <v>42773.005243055552</v>
      </c>
      <c r="S2183" s="18">
        <f t="shared" si="277"/>
        <v>2017</v>
      </c>
      <c r="T2183" s="17" t="str">
        <f t="shared" si="278"/>
        <v>February</v>
      </c>
      <c r="U2183" s="16">
        <f t="shared" si="279"/>
        <v>42787.005243055552</v>
      </c>
      <c r="V2183" s="17">
        <f t="shared" si="280"/>
        <v>2017</v>
      </c>
      <c r="W2183" s="17" t="str">
        <f t="shared" si="281"/>
        <v>February</v>
      </c>
    </row>
    <row r="2184" spans="1:23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8290</v>
      </c>
      <c r="O2184" t="s">
        <v>8308</v>
      </c>
      <c r="P2184">
        <f t="shared" si="274"/>
        <v>524</v>
      </c>
      <c r="Q2184">
        <f t="shared" si="275"/>
        <v>44.17</v>
      </c>
      <c r="R2184" s="16">
        <f t="shared" si="276"/>
        <v>41879.900752314818</v>
      </c>
      <c r="S2184" s="18">
        <f t="shared" si="277"/>
        <v>2014</v>
      </c>
      <c r="T2184" s="17" t="str">
        <f t="shared" si="278"/>
        <v>August</v>
      </c>
      <c r="U2184" s="16">
        <f t="shared" si="279"/>
        <v>41914.900752314818</v>
      </c>
      <c r="V2184" s="17">
        <f t="shared" si="280"/>
        <v>2014</v>
      </c>
      <c r="W2184" s="17" t="str">
        <f t="shared" si="281"/>
        <v>October</v>
      </c>
    </row>
    <row r="2185" spans="1:23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8290</v>
      </c>
      <c r="O2185" t="s">
        <v>8308</v>
      </c>
      <c r="P2185">
        <f t="shared" si="274"/>
        <v>489</v>
      </c>
      <c r="Q2185">
        <f t="shared" si="275"/>
        <v>31.57</v>
      </c>
      <c r="R2185" s="16">
        <f t="shared" si="276"/>
        <v>42745.365474537044</v>
      </c>
      <c r="S2185" s="18">
        <f t="shared" si="277"/>
        <v>2017</v>
      </c>
      <c r="T2185" s="17" t="str">
        <f t="shared" si="278"/>
        <v>January</v>
      </c>
      <c r="U2185" s="16">
        <f t="shared" si="279"/>
        <v>42775.208333333328</v>
      </c>
      <c r="V2185" s="17">
        <f t="shared" si="280"/>
        <v>2017</v>
      </c>
      <c r="W2185" s="17" t="str">
        <f t="shared" si="281"/>
        <v>February</v>
      </c>
    </row>
    <row r="2186" spans="1:23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8290</v>
      </c>
      <c r="O2186" t="s">
        <v>8308</v>
      </c>
      <c r="P2186">
        <f t="shared" si="274"/>
        <v>285</v>
      </c>
      <c r="Q2186">
        <f t="shared" si="275"/>
        <v>107.05</v>
      </c>
      <c r="R2186" s="16">
        <f t="shared" si="276"/>
        <v>42380.690289351856</v>
      </c>
      <c r="S2186" s="18">
        <f t="shared" si="277"/>
        <v>2016</v>
      </c>
      <c r="T2186" s="17" t="str">
        <f t="shared" si="278"/>
        <v>January</v>
      </c>
      <c r="U2186" s="16">
        <f t="shared" si="279"/>
        <v>42394.666666666672</v>
      </c>
      <c r="V2186" s="17">
        <f t="shared" si="280"/>
        <v>2016</v>
      </c>
      <c r="W2186" s="17" t="str">
        <f t="shared" si="281"/>
        <v>January</v>
      </c>
    </row>
    <row r="2187" spans="1:23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8290</v>
      </c>
      <c r="O2187" t="s">
        <v>8308</v>
      </c>
      <c r="P2187">
        <f t="shared" si="274"/>
        <v>1857</v>
      </c>
      <c r="Q2187">
        <f t="shared" si="275"/>
        <v>149.03</v>
      </c>
      <c r="R2187" s="16">
        <f t="shared" si="276"/>
        <v>41319.349988425929</v>
      </c>
      <c r="S2187" s="18">
        <f t="shared" si="277"/>
        <v>2013</v>
      </c>
      <c r="T2187" s="17" t="str">
        <f t="shared" si="278"/>
        <v>February</v>
      </c>
      <c r="U2187" s="16">
        <f t="shared" si="279"/>
        <v>41359.349988425929</v>
      </c>
      <c r="V2187" s="17">
        <f t="shared" si="280"/>
        <v>2013</v>
      </c>
      <c r="W2187" s="17" t="str">
        <f t="shared" si="281"/>
        <v>March</v>
      </c>
    </row>
    <row r="2188" spans="1:23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8290</v>
      </c>
      <c r="O2188" t="s">
        <v>8308</v>
      </c>
      <c r="P2188">
        <f t="shared" si="274"/>
        <v>110</v>
      </c>
      <c r="Q2188">
        <f t="shared" si="275"/>
        <v>55.96</v>
      </c>
      <c r="R2188" s="16">
        <f t="shared" si="276"/>
        <v>42583.615081018521</v>
      </c>
      <c r="S2188" s="18">
        <f t="shared" si="277"/>
        <v>2016</v>
      </c>
      <c r="T2188" s="17" t="str">
        <f t="shared" si="278"/>
        <v>August</v>
      </c>
      <c r="U2188" s="16">
        <f t="shared" si="279"/>
        <v>42620.083333333328</v>
      </c>
      <c r="V2188" s="17">
        <f t="shared" si="280"/>
        <v>2016</v>
      </c>
      <c r="W2188" s="17" t="str">
        <f t="shared" si="281"/>
        <v>September</v>
      </c>
    </row>
    <row r="2189" spans="1:23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8290</v>
      </c>
      <c r="O2189" t="s">
        <v>8308</v>
      </c>
      <c r="P2189">
        <f t="shared" si="274"/>
        <v>1015</v>
      </c>
      <c r="Q2189">
        <f t="shared" si="275"/>
        <v>56.97</v>
      </c>
      <c r="R2189" s="16">
        <f t="shared" si="276"/>
        <v>42068.209097222221</v>
      </c>
      <c r="S2189" s="18">
        <f t="shared" si="277"/>
        <v>2015</v>
      </c>
      <c r="T2189" s="17" t="str">
        <f t="shared" si="278"/>
        <v>March</v>
      </c>
      <c r="U2189" s="16">
        <f t="shared" si="279"/>
        <v>42097.165972222225</v>
      </c>
      <c r="V2189" s="17">
        <f t="shared" si="280"/>
        <v>2015</v>
      </c>
      <c r="W2189" s="17" t="str">
        <f t="shared" si="281"/>
        <v>April</v>
      </c>
    </row>
    <row r="2190" spans="1:23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8290</v>
      </c>
      <c r="O2190" t="s">
        <v>8308</v>
      </c>
      <c r="P2190">
        <f t="shared" si="274"/>
        <v>412</v>
      </c>
      <c r="Q2190">
        <f t="shared" si="275"/>
        <v>44.06</v>
      </c>
      <c r="R2190" s="16">
        <f t="shared" si="276"/>
        <v>42633.586122685185</v>
      </c>
      <c r="S2190" s="18">
        <f t="shared" si="277"/>
        <v>2016</v>
      </c>
      <c r="T2190" s="17" t="str">
        <f t="shared" si="278"/>
        <v>September</v>
      </c>
      <c r="U2190" s="16">
        <f t="shared" si="279"/>
        <v>42668.708333333328</v>
      </c>
      <c r="V2190" s="17">
        <f t="shared" si="280"/>
        <v>2016</v>
      </c>
      <c r="W2190" s="17" t="str">
        <f t="shared" si="281"/>
        <v>October</v>
      </c>
    </row>
    <row r="2191" spans="1:23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8290</v>
      </c>
      <c r="O2191" t="s">
        <v>8308</v>
      </c>
      <c r="P2191">
        <f t="shared" si="274"/>
        <v>503</v>
      </c>
      <c r="Q2191">
        <f t="shared" si="275"/>
        <v>68.63</v>
      </c>
      <c r="R2191" s="16">
        <f t="shared" si="276"/>
        <v>42467.788194444445</v>
      </c>
      <c r="S2191" s="18">
        <f t="shared" si="277"/>
        <v>2016</v>
      </c>
      <c r="T2191" s="17" t="str">
        <f t="shared" si="278"/>
        <v>April</v>
      </c>
      <c r="U2191" s="16">
        <f t="shared" si="279"/>
        <v>42481.916666666672</v>
      </c>
      <c r="V2191" s="17">
        <f t="shared" si="280"/>
        <v>2016</v>
      </c>
      <c r="W2191" s="17" t="str">
        <f t="shared" si="281"/>
        <v>April</v>
      </c>
    </row>
    <row r="2192" spans="1:23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8290</v>
      </c>
      <c r="O2192" t="s">
        <v>8308</v>
      </c>
      <c r="P2192">
        <f t="shared" si="274"/>
        <v>185</v>
      </c>
      <c r="Q2192">
        <f t="shared" si="275"/>
        <v>65.319999999999993</v>
      </c>
      <c r="R2192" s="16">
        <f t="shared" si="276"/>
        <v>42417.625046296293</v>
      </c>
      <c r="S2192" s="18">
        <f t="shared" si="277"/>
        <v>2016</v>
      </c>
      <c r="T2192" s="17" t="str">
        <f t="shared" si="278"/>
        <v>February</v>
      </c>
      <c r="U2192" s="16">
        <f t="shared" si="279"/>
        <v>42452.290972222225</v>
      </c>
      <c r="V2192" s="17">
        <f t="shared" si="280"/>
        <v>2016</v>
      </c>
      <c r="W2192" s="17" t="str">
        <f t="shared" si="281"/>
        <v>March</v>
      </c>
    </row>
    <row r="2193" spans="1:23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8290</v>
      </c>
      <c r="O2193" t="s">
        <v>8308</v>
      </c>
      <c r="P2193">
        <f t="shared" si="274"/>
        <v>120</v>
      </c>
      <c r="Q2193">
        <f t="shared" si="275"/>
        <v>35.92</v>
      </c>
      <c r="R2193" s="16">
        <f t="shared" si="276"/>
        <v>42768.833645833336</v>
      </c>
      <c r="S2193" s="18">
        <f t="shared" si="277"/>
        <v>2017</v>
      </c>
      <c r="T2193" s="17" t="str">
        <f t="shared" si="278"/>
        <v>February</v>
      </c>
      <c r="U2193" s="16">
        <f t="shared" si="279"/>
        <v>42780.833645833336</v>
      </c>
      <c r="V2193" s="17">
        <f t="shared" si="280"/>
        <v>2017</v>
      </c>
      <c r="W2193" s="17" t="str">
        <f t="shared" si="281"/>
        <v>February</v>
      </c>
    </row>
    <row r="2194" spans="1:23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8290</v>
      </c>
      <c r="O2194" t="s">
        <v>8308</v>
      </c>
      <c r="P2194">
        <f t="shared" si="274"/>
        <v>1081</v>
      </c>
      <c r="Q2194">
        <f t="shared" si="275"/>
        <v>40.07</v>
      </c>
      <c r="R2194" s="16">
        <f t="shared" si="276"/>
        <v>42691.8512037037</v>
      </c>
      <c r="S2194" s="18">
        <f t="shared" si="277"/>
        <v>2016</v>
      </c>
      <c r="T2194" s="17" t="str">
        <f t="shared" si="278"/>
        <v>November</v>
      </c>
      <c r="U2194" s="16">
        <f t="shared" si="279"/>
        <v>42719.958333333328</v>
      </c>
      <c r="V2194" s="17">
        <f t="shared" si="280"/>
        <v>2016</v>
      </c>
      <c r="W2194" s="17" t="str">
        <f t="shared" si="281"/>
        <v>December</v>
      </c>
    </row>
    <row r="2195" spans="1:23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8290</v>
      </c>
      <c r="O2195" t="s">
        <v>8308</v>
      </c>
      <c r="P2195">
        <f t="shared" si="274"/>
        <v>452</v>
      </c>
      <c r="Q2195">
        <f t="shared" si="275"/>
        <v>75.650000000000006</v>
      </c>
      <c r="R2195" s="16">
        <f t="shared" si="276"/>
        <v>42664.405925925923</v>
      </c>
      <c r="S2195" s="18">
        <f t="shared" si="277"/>
        <v>2016</v>
      </c>
      <c r="T2195" s="17" t="str">
        <f t="shared" si="278"/>
        <v>October</v>
      </c>
      <c r="U2195" s="16">
        <f t="shared" si="279"/>
        <v>42695.207638888889</v>
      </c>
      <c r="V2195" s="17">
        <f t="shared" si="280"/>
        <v>2016</v>
      </c>
      <c r="W2195" s="17" t="str">
        <f t="shared" si="281"/>
        <v>November</v>
      </c>
    </row>
    <row r="2196" spans="1:23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8290</v>
      </c>
      <c r="O2196" t="s">
        <v>8308</v>
      </c>
      <c r="P2196">
        <f t="shared" si="274"/>
        <v>537</v>
      </c>
      <c r="Q2196">
        <f t="shared" si="275"/>
        <v>61.2</v>
      </c>
      <c r="R2196" s="16">
        <f t="shared" si="276"/>
        <v>42425.757986111115</v>
      </c>
      <c r="S2196" s="18">
        <f t="shared" si="277"/>
        <v>2016</v>
      </c>
      <c r="T2196" s="17" t="str">
        <f t="shared" si="278"/>
        <v>February</v>
      </c>
      <c r="U2196" s="16">
        <f t="shared" si="279"/>
        <v>42455.716319444444</v>
      </c>
      <c r="V2196" s="17">
        <f t="shared" si="280"/>
        <v>2016</v>
      </c>
      <c r="W2196" s="17" t="str">
        <f t="shared" si="281"/>
        <v>March</v>
      </c>
    </row>
    <row r="2197" spans="1:23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8290</v>
      </c>
      <c r="O2197" t="s">
        <v>8308</v>
      </c>
      <c r="P2197">
        <f t="shared" si="274"/>
        <v>120</v>
      </c>
      <c r="Q2197">
        <f t="shared" si="275"/>
        <v>48.13</v>
      </c>
      <c r="R2197" s="16">
        <f t="shared" si="276"/>
        <v>42197.771990740745</v>
      </c>
      <c r="S2197" s="18">
        <f t="shared" si="277"/>
        <v>2015</v>
      </c>
      <c r="T2197" s="17" t="str">
        <f t="shared" si="278"/>
        <v>July</v>
      </c>
      <c r="U2197" s="16">
        <f t="shared" si="279"/>
        <v>42227.771990740745</v>
      </c>
      <c r="V2197" s="17">
        <f t="shared" si="280"/>
        <v>2015</v>
      </c>
      <c r="W2197" s="17" t="str">
        <f t="shared" si="281"/>
        <v>August</v>
      </c>
    </row>
    <row r="2198" spans="1:23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8290</v>
      </c>
      <c r="O2198" t="s">
        <v>8308</v>
      </c>
      <c r="P2198">
        <f t="shared" si="274"/>
        <v>114</v>
      </c>
      <c r="Q2198">
        <f t="shared" si="275"/>
        <v>68.11</v>
      </c>
      <c r="R2198" s="16">
        <f t="shared" si="276"/>
        <v>42675.487291666665</v>
      </c>
      <c r="S2198" s="18">
        <f t="shared" si="277"/>
        <v>2016</v>
      </c>
      <c r="T2198" s="17" t="str">
        <f t="shared" si="278"/>
        <v>November</v>
      </c>
      <c r="U2198" s="16">
        <f t="shared" si="279"/>
        <v>42706.291666666672</v>
      </c>
      <c r="V2198" s="17">
        <f t="shared" si="280"/>
        <v>2016</v>
      </c>
      <c r="W2198" s="17" t="str">
        <f t="shared" si="281"/>
        <v>December</v>
      </c>
    </row>
    <row r="2199" spans="1:23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8290</v>
      </c>
      <c r="O2199" t="s">
        <v>8308</v>
      </c>
      <c r="P2199">
        <f t="shared" si="274"/>
        <v>951</v>
      </c>
      <c r="Q2199">
        <f t="shared" si="275"/>
        <v>65.89</v>
      </c>
      <c r="R2199" s="16">
        <f t="shared" si="276"/>
        <v>42033.584016203706</v>
      </c>
      <c r="S2199" s="18">
        <f t="shared" si="277"/>
        <v>2015</v>
      </c>
      <c r="T2199" s="17" t="str">
        <f t="shared" si="278"/>
        <v>January</v>
      </c>
      <c r="U2199" s="16">
        <f t="shared" si="279"/>
        <v>42063.584016203706</v>
      </c>
      <c r="V2199" s="17">
        <f t="shared" si="280"/>
        <v>2015</v>
      </c>
      <c r="W2199" s="17" t="str">
        <f t="shared" si="281"/>
        <v>February</v>
      </c>
    </row>
    <row r="2200" spans="1:23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8290</v>
      </c>
      <c r="O2200" t="s">
        <v>8308</v>
      </c>
      <c r="P2200">
        <f t="shared" si="274"/>
        <v>133</v>
      </c>
      <c r="Q2200">
        <f t="shared" si="275"/>
        <v>81.650000000000006</v>
      </c>
      <c r="R2200" s="16">
        <f t="shared" si="276"/>
        <v>42292.513888888891</v>
      </c>
      <c r="S2200" s="18">
        <f t="shared" si="277"/>
        <v>2015</v>
      </c>
      <c r="T2200" s="17" t="str">
        <f t="shared" si="278"/>
        <v>October</v>
      </c>
      <c r="U2200" s="16">
        <f t="shared" si="279"/>
        <v>42322.555555555555</v>
      </c>
      <c r="V2200" s="17">
        <f t="shared" si="280"/>
        <v>2015</v>
      </c>
      <c r="W2200" s="17" t="str">
        <f t="shared" si="281"/>
        <v>November</v>
      </c>
    </row>
    <row r="2201" spans="1:23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8290</v>
      </c>
      <c r="O2201" t="s">
        <v>8308</v>
      </c>
      <c r="P2201">
        <f t="shared" si="274"/>
        <v>147</v>
      </c>
      <c r="Q2201">
        <f t="shared" si="275"/>
        <v>52.7</v>
      </c>
      <c r="R2201" s="16">
        <f t="shared" si="276"/>
        <v>42262.416643518518</v>
      </c>
      <c r="S2201" s="18">
        <f t="shared" si="277"/>
        <v>2015</v>
      </c>
      <c r="T2201" s="17" t="str">
        <f t="shared" si="278"/>
        <v>September</v>
      </c>
      <c r="U2201" s="16">
        <f t="shared" si="279"/>
        <v>42292.416643518518</v>
      </c>
      <c r="V2201" s="17">
        <f t="shared" si="280"/>
        <v>2015</v>
      </c>
      <c r="W2201" s="17" t="str">
        <f t="shared" si="281"/>
        <v>October</v>
      </c>
    </row>
    <row r="2202" spans="1:23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8290</v>
      </c>
      <c r="O2202" t="s">
        <v>8308</v>
      </c>
      <c r="P2202">
        <f t="shared" si="274"/>
        <v>542</v>
      </c>
      <c r="Q2202">
        <f t="shared" si="275"/>
        <v>41.23</v>
      </c>
      <c r="R2202" s="16">
        <f t="shared" si="276"/>
        <v>42163.625787037032</v>
      </c>
      <c r="S2202" s="18">
        <f t="shared" si="277"/>
        <v>2015</v>
      </c>
      <c r="T2202" s="17" t="str">
        <f t="shared" si="278"/>
        <v>June</v>
      </c>
      <c r="U2202" s="16">
        <f t="shared" si="279"/>
        <v>42191.125</v>
      </c>
      <c r="V2202" s="17">
        <f t="shared" si="280"/>
        <v>2015</v>
      </c>
      <c r="W2202" s="17" t="str">
        <f t="shared" si="281"/>
        <v>July</v>
      </c>
    </row>
    <row r="2203" spans="1:23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8282</v>
      </c>
      <c r="O2203" t="s">
        <v>8287</v>
      </c>
      <c r="P2203">
        <f t="shared" si="274"/>
        <v>383</v>
      </c>
      <c r="Q2203">
        <f t="shared" si="275"/>
        <v>15.04</v>
      </c>
      <c r="R2203" s="16">
        <f t="shared" si="276"/>
        <v>41276.846817129634</v>
      </c>
      <c r="S2203" s="18">
        <f t="shared" si="277"/>
        <v>2013</v>
      </c>
      <c r="T2203" s="17" t="str">
        <f t="shared" si="278"/>
        <v>January</v>
      </c>
      <c r="U2203" s="16">
        <f t="shared" si="279"/>
        <v>41290.846817129634</v>
      </c>
      <c r="V2203" s="17">
        <f t="shared" si="280"/>
        <v>2013</v>
      </c>
      <c r="W2203" s="17" t="str">
        <f t="shared" si="281"/>
        <v>January</v>
      </c>
    </row>
    <row r="2204" spans="1:23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8282</v>
      </c>
      <c r="O2204" t="s">
        <v>8287</v>
      </c>
      <c r="P2204">
        <f t="shared" si="274"/>
        <v>704</v>
      </c>
      <c r="Q2204">
        <f t="shared" si="275"/>
        <v>39.07</v>
      </c>
      <c r="R2204" s="16">
        <f t="shared" si="276"/>
        <v>41184.849166666667</v>
      </c>
      <c r="S2204" s="18">
        <f t="shared" si="277"/>
        <v>2012</v>
      </c>
      <c r="T2204" s="17" t="str">
        <f t="shared" si="278"/>
        <v>October</v>
      </c>
      <c r="U2204" s="16">
        <f t="shared" si="279"/>
        <v>41214.849166666667</v>
      </c>
      <c r="V2204" s="17">
        <f t="shared" si="280"/>
        <v>2012</v>
      </c>
      <c r="W2204" s="17" t="str">
        <f t="shared" si="281"/>
        <v>November</v>
      </c>
    </row>
    <row r="2205" spans="1:23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8282</v>
      </c>
      <c r="O2205" t="s">
        <v>8287</v>
      </c>
      <c r="P2205">
        <f t="shared" si="274"/>
        <v>110</v>
      </c>
      <c r="Q2205">
        <f t="shared" si="275"/>
        <v>43.82</v>
      </c>
      <c r="R2205" s="16">
        <f t="shared" si="276"/>
        <v>42241.85974537037</v>
      </c>
      <c r="S2205" s="18">
        <f t="shared" si="277"/>
        <v>2015</v>
      </c>
      <c r="T2205" s="17" t="str">
        <f t="shared" si="278"/>
        <v>August</v>
      </c>
      <c r="U2205" s="16">
        <f t="shared" si="279"/>
        <v>42271.85974537037</v>
      </c>
      <c r="V2205" s="17">
        <f t="shared" si="280"/>
        <v>2015</v>
      </c>
      <c r="W2205" s="17" t="str">
        <f t="shared" si="281"/>
        <v>September</v>
      </c>
    </row>
    <row r="2206" spans="1:23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8282</v>
      </c>
      <c r="O2206" t="s">
        <v>8287</v>
      </c>
      <c r="P2206">
        <f t="shared" si="274"/>
        <v>133</v>
      </c>
      <c r="Q2206">
        <f t="shared" si="275"/>
        <v>27.3</v>
      </c>
      <c r="R2206" s="16">
        <f t="shared" si="276"/>
        <v>41312.311562499999</v>
      </c>
      <c r="S2206" s="18">
        <f t="shared" si="277"/>
        <v>2013</v>
      </c>
      <c r="T2206" s="17" t="str">
        <f t="shared" si="278"/>
        <v>February</v>
      </c>
      <c r="U2206" s="16">
        <f t="shared" si="279"/>
        <v>41342.311562499999</v>
      </c>
      <c r="V2206" s="17">
        <f t="shared" si="280"/>
        <v>2013</v>
      </c>
      <c r="W2206" s="17" t="str">
        <f t="shared" si="281"/>
        <v>March</v>
      </c>
    </row>
    <row r="2207" spans="1:23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8282</v>
      </c>
      <c r="O2207" t="s">
        <v>8287</v>
      </c>
      <c r="P2207">
        <f t="shared" si="274"/>
        <v>152</v>
      </c>
      <c r="Q2207">
        <f t="shared" si="275"/>
        <v>42.22</v>
      </c>
      <c r="R2207" s="16">
        <f t="shared" si="276"/>
        <v>41031.82163194444</v>
      </c>
      <c r="S2207" s="18">
        <f t="shared" si="277"/>
        <v>2012</v>
      </c>
      <c r="T2207" s="17" t="str">
        <f t="shared" si="278"/>
        <v>May</v>
      </c>
      <c r="U2207" s="16">
        <f t="shared" si="279"/>
        <v>41061.82163194444</v>
      </c>
      <c r="V2207" s="17">
        <f t="shared" si="280"/>
        <v>2012</v>
      </c>
      <c r="W2207" s="17" t="str">
        <f t="shared" si="281"/>
        <v>June</v>
      </c>
    </row>
    <row r="2208" spans="1:23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8282</v>
      </c>
      <c r="O2208" t="s">
        <v>8287</v>
      </c>
      <c r="P2208">
        <f t="shared" si="274"/>
        <v>103</v>
      </c>
      <c r="Q2208">
        <f t="shared" si="275"/>
        <v>33.24</v>
      </c>
      <c r="R2208" s="16">
        <f t="shared" si="276"/>
        <v>40997.257222222222</v>
      </c>
      <c r="S2208" s="18">
        <f t="shared" si="277"/>
        <v>2012</v>
      </c>
      <c r="T2208" s="17" t="str">
        <f t="shared" si="278"/>
        <v>March</v>
      </c>
      <c r="U2208" s="16">
        <f t="shared" si="279"/>
        <v>41015.257222222222</v>
      </c>
      <c r="V2208" s="17">
        <f t="shared" si="280"/>
        <v>2012</v>
      </c>
      <c r="W2208" s="17" t="str">
        <f t="shared" si="281"/>
        <v>April</v>
      </c>
    </row>
    <row r="2209" spans="1:23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8282</v>
      </c>
      <c r="O2209" t="s">
        <v>8287</v>
      </c>
      <c r="P2209">
        <f t="shared" si="274"/>
        <v>100</v>
      </c>
      <c r="Q2209">
        <f t="shared" si="275"/>
        <v>285.70999999999998</v>
      </c>
      <c r="R2209" s="16">
        <f t="shared" si="276"/>
        <v>41564.194131944445</v>
      </c>
      <c r="S2209" s="18">
        <f t="shared" si="277"/>
        <v>2013</v>
      </c>
      <c r="T2209" s="17" t="str">
        <f t="shared" si="278"/>
        <v>October</v>
      </c>
      <c r="U2209" s="16">
        <f t="shared" si="279"/>
        <v>41594.235798611109</v>
      </c>
      <c r="V2209" s="17">
        <f t="shared" si="280"/>
        <v>2013</v>
      </c>
      <c r="W2209" s="17" t="str">
        <f t="shared" si="281"/>
        <v>November</v>
      </c>
    </row>
    <row r="2210" spans="1:23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8282</v>
      </c>
      <c r="O2210" t="s">
        <v>8287</v>
      </c>
      <c r="P2210">
        <f t="shared" si="274"/>
        <v>102</v>
      </c>
      <c r="Q2210">
        <f t="shared" si="275"/>
        <v>42.33</v>
      </c>
      <c r="R2210" s="16">
        <f t="shared" si="276"/>
        <v>40946.882245370369</v>
      </c>
      <c r="S2210" s="18">
        <f t="shared" si="277"/>
        <v>2012</v>
      </c>
      <c r="T2210" s="17" t="str">
        <f t="shared" si="278"/>
        <v>February</v>
      </c>
      <c r="U2210" s="16">
        <f t="shared" si="279"/>
        <v>41006.166666666664</v>
      </c>
      <c r="V2210" s="17">
        <f t="shared" si="280"/>
        <v>2012</v>
      </c>
      <c r="W2210" s="17" t="str">
        <f t="shared" si="281"/>
        <v>April</v>
      </c>
    </row>
    <row r="2211" spans="1:23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8282</v>
      </c>
      <c r="O2211" t="s">
        <v>8287</v>
      </c>
      <c r="P2211">
        <f t="shared" si="274"/>
        <v>151</v>
      </c>
      <c r="Q2211">
        <f t="shared" si="275"/>
        <v>50.27</v>
      </c>
      <c r="R2211" s="16">
        <f t="shared" si="276"/>
        <v>41732.479675925926</v>
      </c>
      <c r="S2211" s="18">
        <f t="shared" si="277"/>
        <v>2014</v>
      </c>
      <c r="T2211" s="17" t="str">
        <f t="shared" si="278"/>
        <v>April</v>
      </c>
      <c r="U2211" s="16">
        <f t="shared" si="279"/>
        <v>41743.958333333336</v>
      </c>
      <c r="V2211" s="17">
        <f t="shared" si="280"/>
        <v>2014</v>
      </c>
      <c r="W2211" s="17" t="str">
        <f t="shared" si="281"/>
        <v>April</v>
      </c>
    </row>
    <row r="2212" spans="1:23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8282</v>
      </c>
      <c r="O2212" t="s">
        <v>8287</v>
      </c>
      <c r="P2212">
        <f t="shared" si="274"/>
        <v>111</v>
      </c>
      <c r="Q2212">
        <f t="shared" si="275"/>
        <v>61.9</v>
      </c>
      <c r="R2212" s="16">
        <f t="shared" si="276"/>
        <v>40956.066087962965</v>
      </c>
      <c r="S2212" s="18">
        <f t="shared" si="277"/>
        <v>2012</v>
      </c>
      <c r="T2212" s="17" t="str">
        <f t="shared" si="278"/>
        <v>February</v>
      </c>
      <c r="U2212" s="16">
        <f t="shared" si="279"/>
        <v>41013.73333333333</v>
      </c>
      <c r="V2212" s="17">
        <f t="shared" si="280"/>
        <v>2012</v>
      </c>
      <c r="W2212" s="17" t="str">
        <f t="shared" si="281"/>
        <v>April</v>
      </c>
    </row>
    <row r="2213" spans="1:23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8282</v>
      </c>
      <c r="O2213" t="s">
        <v>8287</v>
      </c>
      <c r="P2213">
        <f t="shared" si="274"/>
        <v>196</v>
      </c>
      <c r="Q2213">
        <f t="shared" si="275"/>
        <v>40.75</v>
      </c>
      <c r="R2213" s="16">
        <f t="shared" si="276"/>
        <v>41716.785011574073</v>
      </c>
      <c r="S2213" s="18">
        <f t="shared" si="277"/>
        <v>2014</v>
      </c>
      <c r="T2213" s="17" t="str">
        <f t="shared" si="278"/>
        <v>March</v>
      </c>
      <c r="U2213" s="16">
        <f t="shared" si="279"/>
        <v>41739.290972222225</v>
      </c>
      <c r="V2213" s="17">
        <f t="shared" si="280"/>
        <v>2014</v>
      </c>
      <c r="W2213" s="17" t="str">
        <f t="shared" si="281"/>
        <v>April</v>
      </c>
    </row>
    <row r="2214" spans="1:23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8282</v>
      </c>
      <c r="O2214" t="s">
        <v>8287</v>
      </c>
      <c r="P2214">
        <f t="shared" si="274"/>
        <v>114</v>
      </c>
      <c r="Q2214">
        <f t="shared" si="275"/>
        <v>55.8</v>
      </c>
      <c r="R2214" s="16">
        <f t="shared" si="276"/>
        <v>41548.747418981482</v>
      </c>
      <c r="S2214" s="18">
        <f t="shared" si="277"/>
        <v>2013</v>
      </c>
      <c r="T2214" s="17" t="str">
        <f t="shared" si="278"/>
        <v>October</v>
      </c>
      <c r="U2214" s="16">
        <f t="shared" si="279"/>
        <v>41582.041666666664</v>
      </c>
      <c r="V2214" s="17">
        <f t="shared" si="280"/>
        <v>2013</v>
      </c>
      <c r="W2214" s="17" t="str">
        <f t="shared" si="281"/>
        <v>November</v>
      </c>
    </row>
    <row r="2215" spans="1:23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8282</v>
      </c>
      <c r="O2215" t="s">
        <v>8287</v>
      </c>
      <c r="P2215">
        <f t="shared" si="274"/>
        <v>200</v>
      </c>
      <c r="Q2215">
        <f t="shared" si="275"/>
        <v>10</v>
      </c>
      <c r="R2215" s="16">
        <f t="shared" si="276"/>
        <v>42109.826145833329</v>
      </c>
      <c r="S2215" s="18">
        <f t="shared" si="277"/>
        <v>2015</v>
      </c>
      <c r="T2215" s="17" t="str">
        <f t="shared" si="278"/>
        <v>April</v>
      </c>
      <c r="U2215" s="16">
        <f t="shared" si="279"/>
        <v>42139.826145833329</v>
      </c>
      <c r="V2215" s="17">
        <f t="shared" si="280"/>
        <v>2015</v>
      </c>
      <c r="W2215" s="17" t="str">
        <f t="shared" si="281"/>
        <v>May</v>
      </c>
    </row>
    <row r="2216" spans="1:23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8282</v>
      </c>
      <c r="O2216" t="s">
        <v>8287</v>
      </c>
      <c r="P2216">
        <f t="shared" si="274"/>
        <v>293</v>
      </c>
      <c r="Q2216">
        <f t="shared" si="275"/>
        <v>73.13</v>
      </c>
      <c r="R2216" s="16">
        <f t="shared" si="276"/>
        <v>41646.792222222226</v>
      </c>
      <c r="S2216" s="18">
        <f t="shared" si="277"/>
        <v>2014</v>
      </c>
      <c r="T2216" s="17" t="str">
        <f t="shared" si="278"/>
        <v>January</v>
      </c>
      <c r="U2216" s="16">
        <f t="shared" si="279"/>
        <v>41676.792222222226</v>
      </c>
      <c r="V2216" s="17">
        <f t="shared" si="280"/>
        <v>2014</v>
      </c>
      <c r="W2216" s="17" t="str">
        <f t="shared" si="281"/>
        <v>February</v>
      </c>
    </row>
    <row r="2217" spans="1:23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8282</v>
      </c>
      <c r="O2217" t="s">
        <v>8287</v>
      </c>
      <c r="P2217">
        <f t="shared" si="274"/>
        <v>156</v>
      </c>
      <c r="Q2217">
        <f t="shared" si="275"/>
        <v>26.06</v>
      </c>
      <c r="R2217" s="16">
        <f t="shared" si="276"/>
        <v>40958.717268518521</v>
      </c>
      <c r="S2217" s="18">
        <f t="shared" si="277"/>
        <v>2012</v>
      </c>
      <c r="T2217" s="17" t="str">
        <f t="shared" si="278"/>
        <v>February</v>
      </c>
      <c r="U2217" s="16">
        <f t="shared" si="279"/>
        <v>40981.290972222225</v>
      </c>
      <c r="V2217" s="17">
        <f t="shared" si="280"/>
        <v>2012</v>
      </c>
      <c r="W2217" s="17" t="str">
        <f t="shared" si="281"/>
        <v>March</v>
      </c>
    </row>
    <row r="2218" spans="1:23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8282</v>
      </c>
      <c r="O2218" t="s">
        <v>8287</v>
      </c>
      <c r="P2218">
        <f t="shared" si="274"/>
        <v>106</v>
      </c>
      <c r="Q2218">
        <f t="shared" si="275"/>
        <v>22.64</v>
      </c>
      <c r="R2218" s="16">
        <f t="shared" si="276"/>
        <v>42194.751678240747</v>
      </c>
      <c r="S2218" s="18">
        <f t="shared" si="277"/>
        <v>2015</v>
      </c>
      <c r="T2218" s="17" t="str">
        <f t="shared" si="278"/>
        <v>July</v>
      </c>
      <c r="U2218" s="16">
        <f t="shared" si="279"/>
        <v>42208.751678240747</v>
      </c>
      <c r="V2218" s="17">
        <f t="shared" si="280"/>
        <v>2015</v>
      </c>
      <c r="W2218" s="17" t="str">
        <f t="shared" si="281"/>
        <v>July</v>
      </c>
    </row>
    <row r="2219" spans="1:23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8282</v>
      </c>
      <c r="O2219" t="s">
        <v>8287</v>
      </c>
      <c r="P2219">
        <f t="shared" si="274"/>
        <v>101</v>
      </c>
      <c r="Q2219">
        <f t="shared" si="275"/>
        <v>47.22</v>
      </c>
      <c r="R2219" s="16">
        <f t="shared" si="276"/>
        <v>42299.776770833334</v>
      </c>
      <c r="S2219" s="18">
        <f t="shared" si="277"/>
        <v>2015</v>
      </c>
      <c r="T2219" s="17" t="str">
        <f t="shared" si="278"/>
        <v>October</v>
      </c>
      <c r="U2219" s="16">
        <f t="shared" si="279"/>
        <v>42310.333333333328</v>
      </c>
      <c r="V2219" s="17">
        <f t="shared" si="280"/>
        <v>2015</v>
      </c>
      <c r="W2219" s="17" t="str">
        <f t="shared" si="281"/>
        <v>November</v>
      </c>
    </row>
    <row r="2220" spans="1:23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8282</v>
      </c>
      <c r="O2220" t="s">
        <v>8287</v>
      </c>
      <c r="P2220">
        <f t="shared" si="274"/>
        <v>123</v>
      </c>
      <c r="Q2220">
        <f t="shared" si="275"/>
        <v>32.32</v>
      </c>
      <c r="R2220" s="16">
        <f t="shared" si="276"/>
        <v>41127.812303240738</v>
      </c>
      <c r="S2220" s="18">
        <f t="shared" si="277"/>
        <v>2012</v>
      </c>
      <c r="T2220" s="17" t="str">
        <f t="shared" si="278"/>
        <v>August</v>
      </c>
      <c r="U2220" s="16">
        <f t="shared" si="279"/>
        <v>41150</v>
      </c>
      <c r="V2220" s="17">
        <f t="shared" si="280"/>
        <v>2012</v>
      </c>
      <c r="W2220" s="17" t="str">
        <f t="shared" si="281"/>
        <v>August</v>
      </c>
    </row>
    <row r="2221" spans="1:23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8282</v>
      </c>
      <c r="O2221" t="s">
        <v>8287</v>
      </c>
      <c r="P2221">
        <f t="shared" si="274"/>
        <v>102</v>
      </c>
      <c r="Q2221">
        <f t="shared" si="275"/>
        <v>53.42</v>
      </c>
      <c r="R2221" s="16">
        <f t="shared" si="276"/>
        <v>42205.718888888892</v>
      </c>
      <c r="S2221" s="18">
        <f t="shared" si="277"/>
        <v>2015</v>
      </c>
      <c r="T2221" s="17" t="str">
        <f t="shared" si="278"/>
        <v>July</v>
      </c>
      <c r="U2221" s="16">
        <f t="shared" si="279"/>
        <v>42235.718888888892</v>
      </c>
      <c r="V2221" s="17">
        <f t="shared" si="280"/>
        <v>2015</v>
      </c>
      <c r="W2221" s="17" t="str">
        <f t="shared" si="281"/>
        <v>August</v>
      </c>
    </row>
    <row r="2222" spans="1:23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8282</v>
      </c>
      <c r="O2222" t="s">
        <v>8287</v>
      </c>
      <c r="P2222">
        <f t="shared" si="274"/>
        <v>101</v>
      </c>
      <c r="Q2222">
        <f t="shared" si="275"/>
        <v>51.3</v>
      </c>
      <c r="R2222" s="16">
        <f t="shared" si="276"/>
        <v>41452.060601851852</v>
      </c>
      <c r="S2222" s="18">
        <f t="shared" si="277"/>
        <v>2013</v>
      </c>
      <c r="T2222" s="17" t="str">
        <f t="shared" si="278"/>
        <v>June</v>
      </c>
      <c r="U2222" s="16">
        <f t="shared" si="279"/>
        <v>41482.060601851852</v>
      </c>
      <c r="V2222" s="17">
        <f t="shared" si="280"/>
        <v>2013</v>
      </c>
      <c r="W2222" s="17" t="str">
        <f t="shared" si="281"/>
        <v>July</v>
      </c>
    </row>
    <row r="2223" spans="1:23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8290</v>
      </c>
      <c r="O2223" t="s">
        <v>8308</v>
      </c>
      <c r="P2223">
        <f t="shared" si="274"/>
        <v>108</v>
      </c>
      <c r="Q2223">
        <f t="shared" si="275"/>
        <v>37.200000000000003</v>
      </c>
      <c r="R2223" s="16">
        <f t="shared" si="276"/>
        <v>42452.666770833333</v>
      </c>
      <c r="S2223" s="18">
        <f t="shared" si="277"/>
        <v>2016</v>
      </c>
      <c r="T2223" s="17" t="str">
        <f t="shared" si="278"/>
        <v>March</v>
      </c>
      <c r="U2223" s="16">
        <f t="shared" si="279"/>
        <v>42483</v>
      </c>
      <c r="V2223" s="17">
        <f t="shared" si="280"/>
        <v>2016</v>
      </c>
      <c r="W2223" s="17" t="str">
        <f t="shared" si="281"/>
        <v>April</v>
      </c>
    </row>
    <row r="2224" spans="1:23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8290</v>
      </c>
      <c r="O2224" t="s">
        <v>8308</v>
      </c>
      <c r="P2224">
        <f t="shared" si="274"/>
        <v>163</v>
      </c>
      <c r="Q2224">
        <f t="shared" si="275"/>
        <v>27.1</v>
      </c>
      <c r="R2224" s="16">
        <f t="shared" si="276"/>
        <v>40906.787581018521</v>
      </c>
      <c r="S2224" s="18">
        <f t="shared" si="277"/>
        <v>2011</v>
      </c>
      <c r="T2224" s="17" t="str">
        <f t="shared" si="278"/>
        <v>December</v>
      </c>
      <c r="U2224" s="16">
        <f t="shared" si="279"/>
        <v>40936.787581018521</v>
      </c>
      <c r="V2224" s="17">
        <f t="shared" si="280"/>
        <v>2012</v>
      </c>
      <c r="W2224" s="17" t="str">
        <f t="shared" si="281"/>
        <v>January</v>
      </c>
    </row>
    <row r="2225" spans="1:23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8290</v>
      </c>
      <c r="O2225" t="s">
        <v>8308</v>
      </c>
      <c r="P2225">
        <f t="shared" si="274"/>
        <v>106</v>
      </c>
      <c r="Q2225">
        <f t="shared" si="275"/>
        <v>206.31</v>
      </c>
      <c r="R2225" s="16">
        <f t="shared" si="276"/>
        <v>42152.640833333338</v>
      </c>
      <c r="S2225" s="18">
        <f t="shared" si="277"/>
        <v>2015</v>
      </c>
      <c r="T2225" s="17" t="str">
        <f t="shared" si="278"/>
        <v>May</v>
      </c>
      <c r="U2225" s="16">
        <f t="shared" si="279"/>
        <v>42182.640833333338</v>
      </c>
      <c r="V2225" s="17">
        <f t="shared" si="280"/>
        <v>2015</v>
      </c>
      <c r="W2225" s="17" t="str">
        <f t="shared" si="281"/>
        <v>June</v>
      </c>
    </row>
    <row r="2226" spans="1:23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8290</v>
      </c>
      <c r="O2226" t="s">
        <v>8308</v>
      </c>
      <c r="P2226">
        <f t="shared" si="274"/>
        <v>243</v>
      </c>
      <c r="Q2226">
        <f t="shared" si="275"/>
        <v>82.15</v>
      </c>
      <c r="R2226" s="16">
        <f t="shared" si="276"/>
        <v>42644.667534722219</v>
      </c>
      <c r="S2226" s="18">
        <f t="shared" si="277"/>
        <v>2016</v>
      </c>
      <c r="T2226" s="17" t="str">
        <f t="shared" si="278"/>
        <v>October</v>
      </c>
      <c r="U2226" s="16">
        <f t="shared" si="279"/>
        <v>42672.791666666672</v>
      </c>
      <c r="V2226" s="17">
        <f t="shared" si="280"/>
        <v>2016</v>
      </c>
      <c r="W2226" s="17" t="str">
        <f t="shared" si="281"/>
        <v>October</v>
      </c>
    </row>
    <row r="2227" spans="1:23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8290</v>
      </c>
      <c r="O2227" t="s">
        <v>8308</v>
      </c>
      <c r="P2227">
        <f t="shared" si="274"/>
        <v>945</v>
      </c>
      <c r="Q2227">
        <f t="shared" si="275"/>
        <v>164.8</v>
      </c>
      <c r="R2227" s="16">
        <f t="shared" si="276"/>
        <v>41873.79184027778</v>
      </c>
      <c r="S2227" s="18">
        <f t="shared" si="277"/>
        <v>2014</v>
      </c>
      <c r="T2227" s="17" t="str">
        <f t="shared" si="278"/>
        <v>August</v>
      </c>
      <c r="U2227" s="16">
        <f t="shared" si="279"/>
        <v>41903.79184027778</v>
      </c>
      <c r="V2227" s="17">
        <f t="shared" si="280"/>
        <v>2014</v>
      </c>
      <c r="W2227" s="17" t="str">
        <f t="shared" si="281"/>
        <v>September</v>
      </c>
    </row>
    <row r="2228" spans="1:23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8290</v>
      </c>
      <c r="O2228" t="s">
        <v>8308</v>
      </c>
      <c r="P2228">
        <f t="shared" si="274"/>
        <v>108</v>
      </c>
      <c r="Q2228">
        <f t="shared" si="275"/>
        <v>60.82</v>
      </c>
      <c r="R2228" s="16">
        <f t="shared" si="276"/>
        <v>42381.79886574074</v>
      </c>
      <c r="S2228" s="18">
        <f t="shared" si="277"/>
        <v>2016</v>
      </c>
      <c r="T2228" s="17" t="str">
        <f t="shared" si="278"/>
        <v>January</v>
      </c>
      <c r="U2228" s="16">
        <f t="shared" si="279"/>
        <v>42412.207638888889</v>
      </c>
      <c r="V2228" s="17">
        <f t="shared" si="280"/>
        <v>2016</v>
      </c>
      <c r="W2228" s="17" t="str">
        <f t="shared" si="281"/>
        <v>February</v>
      </c>
    </row>
    <row r="2229" spans="1:23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8290</v>
      </c>
      <c r="O2229" t="s">
        <v>8308</v>
      </c>
      <c r="P2229">
        <f t="shared" si="274"/>
        <v>157</v>
      </c>
      <c r="Q2229">
        <f t="shared" si="275"/>
        <v>67.97</v>
      </c>
      <c r="R2229" s="16">
        <f t="shared" si="276"/>
        <v>41561.807349537034</v>
      </c>
      <c r="S2229" s="18">
        <f t="shared" si="277"/>
        <v>2013</v>
      </c>
      <c r="T2229" s="17" t="str">
        <f t="shared" si="278"/>
        <v>October</v>
      </c>
      <c r="U2229" s="16">
        <f t="shared" si="279"/>
        <v>41591.849016203705</v>
      </c>
      <c r="V2229" s="17">
        <f t="shared" si="280"/>
        <v>2013</v>
      </c>
      <c r="W2229" s="17" t="str">
        <f t="shared" si="281"/>
        <v>November</v>
      </c>
    </row>
    <row r="2230" spans="1:23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8290</v>
      </c>
      <c r="O2230" t="s">
        <v>8308</v>
      </c>
      <c r="P2230">
        <f t="shared" si="274"/>
        <v>1174</v>
      </c>
      <c r="Q2230">
        <f t="shared" si="275"/>
        <v>81.56</v>
      </c>
      <c r="R2230" s="16">
        <f t="shared" si="276"/>
        <v>42202.278194444443</v>
      </c>
      <c r="S2230" s="18">
        <f t="shared" si="277"/>
        <v>2015</v>
      </c>
      <c r="T2230" s="17" t="str">
        <f t="shared" si="278"/>
        <v>July</v>
      </c>
      <c r="U2230" s="16">
        <f t="shared" si="279"/>
        <v>42232.278194444443</v>
      </c>
      <c r="V2230" s="17">
        <f t="shared" si="280"/>
        <v>2015</v>
      </c>
      <c r="W2230" s="17" t="str">
        <f t="shared" si="281"/>
        <v>August</v>
      </c>
    </row>
    <row r="2231" spans="1:23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8290</v>
      </c>
      <c r="O2231" t="s">
        <v>8308</v>
      </c>
      <c r="P2231">
        <f t="shared" si="274"/>
        <v>171</v>
      </c>
      <c r="Q2231">
        <f t="shared" si="275"/>
        <v>25.43</v>
      </c>
      <c r="R2231" s="16">
        <f t="shared" si="276"/>
        <v>41484.664247685185</v>
      </c>
      <c r="S2231" s="18">
        <f t="shared" si="277"/>
        <v>2013</v>
      </c>
      <c r="T2231" s="17" t="str">
        <f t="shared" si="278"/>
        <v>July</v>
      </c>
      <c r="U2231" s="16">
        <f t="shared" si="279"/>
        <v>41520.166666666664</v>
      </c>
      <c r="V2231" s="17">
        <f t="shared" si="280"/>
        <v>2013</v>
      </c>
      <c r="W2231" s="17" t="str">
        <f t="shared" si="281"/>
        <v>September</v>
      </c>
    </row>
    <row r="2232" spans="1:23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8290</v>
      </c>
      <c r="O2232" t="s">
        <v>8308</v>
      </c>
      <c r="P2232">
        <f t="shared" si="274"/>
        <v>126</v>
      </c>
      <c r="Q2232">
        <f t="shared" si="275"/>
        <v>21.5</v>
      </c>
      <c r="R2232" s="16">
        <f t="shared" si="276"/>
        <v>41724.881099537037</v>
      </c>
      <c r="S2232" s="18">
        <f t="shared" si="277"/>
        <v>2014</v>
      </c>
      <c r="T2232" s="17" t="str">
        <f t="shared" si="278"/>
        <v>March</v>
      </c>
      <c r="U2232" s="16">
        <f t="shared" si="279"/>
        <v>41754.881099537037</v>
      </c>
      <c r="V2232" s="17">
        <f t="shared" si="280"/>
        <v>2014</v>
      </c>
      <c r="W2232" s="17" t="str">
        <f t="shared" si="281"/>
        <v>April</v>
      </c>
    </row>
    <row r="2233" spans="1:23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8290</v>
      </c>
      <c r="O2233" t="s">
        <v>8308</v>
      </c>
      <c r="P2233">
        <f t="shared" si="274"/>
        <v>1212</v>
      </c>
      <c r="Q2233">
        <f t="shared" si="275"/>
        <v>27.23</v>
      </c>
      <c r="R2233" s="16">
        <f t="shared" si="276"/>
        <v>41423.910891203705</v>
      </c>
      <c r="S2233" s="18">
        <f t="shared" si="277"/>
        <v>2013</v>
      </c>
      <c r="T2233" s="17" t="str">
        <f t="shared" si="278"/>
        <v>May</v>
      </c>
      <c r="U2233" s="16">
        <f t="shared" si="279"/>
        <v>41450.208333333336</v>
      </c>
      <c r="V2233" s="17">
        <f t="shared" si="280"/>
        <v>2013</v>
      </c>
      <c r="W2233" s="17" t="str">
        <f t="shared" si="281"/>
        <v>June</v>
      </c>
    </row>
    <row r="2234" spans="1:23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8290</v>
      </c>
      <c r="O2234" t="s">
        <v>8308</v>
      </c>
      <c r="P2234">
        <f t="shared" si="274"/>
        <v>496</v>
      </c>
      <c r="Q2234">
        <f t="shared" si="275"/>
        <v>25.09</v>
      </c>
      <c r="R2234" s="16">
        <f t="shared" si="276"/>
        <v>41806.794074074074</v>
      </c>
      <c r="S2234" s="18">
        <f t="shared" si="277"/>
        <v>2014</v>
      </c>
      <c r="T2234" s="17" t="str">
        <f t="shared" si="278"/>
        <v>June</v>
      </c>
      <c r="U2234" s="16">
        <f t="shared" si="279"/>
        <v>41839.125</v>
      </c>
      <c r="V2234" s="17">
        <f t="shared" si="280"/>
        <v>2014</v>
      </c>
      <c r="W2234" s="17" t="str">
        <f t="shared" si="281"/>
        <v>July</v>
      </c>
    </row>
    <row r="2235" spans="1:23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8290</v>
      </c>
      <c r="O2235" t="s">
        <v>8308</v>
      </c>
      <c r="P2235">
        <f t="shared" si="274"/>
        <v>332</v>
      </c>
      <c r="Q2235">
        <f t="shared" si="275"/>
        <v>21.23</v>
      </c>
      <c r="R2235" s="16">
        <f t="shared" si="276"/>
        <v>42331.378923611104</v>
      </c>
      <c r="S2235" s="18">
        <f t="shared" si="277"/>
        <v>2015</v>
      </c>
      <c r="T2235" s="17" t="str">
        <f t="shared" si="278"/>
        <v>November</v>
      </c>
      <c r="U2235" s="16">
        <f t="shared" si="279"/>
        <v>42352</v>
      </c>
      <c r="V2235" s="17">
        <f t="shared" si="280"/>
        <v>2015</v>
      </c>
      <c r="W2235" s="17" t="str">
        <f t="shared" si="281"/>
        <v>December</v>
      </c>
    </row>
    <row r="2236" spans="1:23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8290</v>
      </c>
      <c r="O2236" t="s">
        <v>8308</v>
      </c>
      <c r="P2236">
        <f t="shared" si="274"/>
        <v>1165</v>
      </c>
      <c r="Q2236">
        <f t="shared" si="275"/>
        <v>41.61</v>
      </c>
      <c r="R2236" s="16">
        <f t="shared" si="276"/>
        <v>42710.824618055558</v>
      </c>
      <c r="S2236" s="18">
        <f t="shared" si="277"/>
        <v>2016</v>
      </c>
      <c r="T2236" s="17" t="str">
        <f t="shared" si="278"/>
        <v>December</v>
      </c>
      <c r="U2236" s="16">
        <f t="shared" si="279"/>
        <v>42740.824618055558</v>
      </c>
      <c r="V2236" s="17">
        <f t="shared" si="280"/>
        <v>2017</v>
      </c>
      <c r="W2236" s="17" t="str">
        <f t="shared" si="281"/>
        <v>January</v>
      </c>
    </row>
    <row r="2237" spans="1:23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8290</v>
      </c>
      <c r="O2237" t="s">
        <v>8308</v>
      </c>
      <c r="P2237">
        <f t="shared" si="274"/>
        <v>153</v>
      </c>
      <c r="Q2237">
        <f t="shared" si="275"/>
        <v>135.59</v>
      </c>
      <c r="R2237" s="16">
        <f t="shared" si="276"/>
        <v>42062.022118055553</v>
      </c>
      <c r="S2237" s="18">
        <f t="shared" si="277"/>
        <v>2015</v>
      </c>
      <c r="T2237" s="17" t="str">
        <f t="shared" si="278"/>
        <v>February</v>
      </c>
      <c r="U2237" s="16">
        <f t="shared" si="279"/>
        <v>42091.980451388896</v>
      </c>
      <c r="V2237" s="17">
        <f t="shared" si="280"/>
        <v>2015</v>
      </c>
      <c r="W2237" s="17" t="str">
        <f t="shared" si="281"/>
        <v>March</v>
      </c>
    </row>
    <row r="2238" spans="1:23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8290</v>
      </c>
      <c r="O2238" t="s">
        <v>8308</v>
      </c>
      <c r="P2238">
        <f t="shared" si="274"/>
        <v>537</v>
      </c>
      <c r="Q2238">
        <f t="shared" si="275"/>
        <v>22.12</v>
      </c>
      <c r="R2238" s="16">
        <f t="shared" si="276"/>
        <v>42371.617164351846</v>
      </c>
      <c r="S2238" s="18">
        <f t="shared" si="277"/>
        <v>2016</v>
      </c>
      <c r="T2238" s="17" t="str">
        <f t="shared" si="278"/>
        <v>January</v>
      </c>
      <c r="U2238" s="16">
        <f t="shared" si="279"/>
        <v>42401.617164351846</v>
      </c>
      <c r="V2238" s="17">
        <f t="shared" si="280"/>
        <v>2016</v>
      </c>
      <c r="W2238" s="17" t="str">
        <f t="shared" si="281"/>
        <v>February</v>
      </c>
    </row>
    <row r="2239" spans="1:23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8290</v>
      </c>
      <c r="O2239" t="s">
        <v>8308</v>
      </c>
      <c r="P2239">
        <f t="shared" si="274"/>
        <v>353</v>
      </c>
      <c r="Q2239">
        <f t="shared" si="275"/>
        <v>64.63</v>
      </c>
      <c r="R2239" s="16">
        <f t="shared" si="276"/>
        <v>41915.003275462965</v>
      </c>
      <c r="S2239" s="18">
        <f t="shared" si="277"/>
        <v>2014</v>
      </c>
      <c r="T2239" s="17" t="str">
        <f t="shared" si="278"/>
        <v>October</v>
      </c>
      <c r="U2239" s="16">
        <f t="shared" si="279"/>
        <v>41955.332638888889</v>
      </c>
      <c r="V2239" s="17">
        <f t="shared" si="280"/>
        <v>2014</v>
      </c>
      <c r="W2239" s="17" t="str">
        <f t="shared" si="281"/>
        <v>November</v>
      </c>
    </row>
    <row r="2240" spans="1:23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8290</v>
      </c>
      <c r="O2240" t="s">
        <v>8308</v>
      </c>
      <c r="P2240">
        <f t="shared" si="274"/>
        <v>137</v>
      </c>
      <c r="Q2240">
        <f t="shared" si="275"/>
        <v>69.569999999999993</v>
      </c>
      <c r="R2240" s="16">
        <f t="shared" si="276"/>
        <v>42774.621712962966</v>
      </c>
      <c r="S2240" s="18">
        <f t="shared" si="277"/>
        <v>2017</v>
      </c>
      <c r="T2240" s="17" t="str">
        <f t="shared" si="278"/>
        <v>February</v>
      </c>
      <c r="U2240" s="16">
        <f t="shared" si="279"/>
        <v>42804.621712962966</v>
      </c>
      <c r="V2240" s="17">
        <f t="shared" si="280"/>
        <v>2017</v>
      </c>
      <c r="W2240" s="17" t="str">
        <f t="shared" si="281"/>
        <v>March</v>
      </c>
    </row>
    <row r="2241" spans="1:23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8290</v>
      </c>
      <c r="O2241" t="s">
        <v>8308</v>
      </c>
      <c r="P2241">
        <f t="shared" si="274"/>
        <v>128</v>
      </c>
      <c r="Q2241">
        <f t="shared" si="275"/>
        <v>75.13</v>
      </c>
      <c r="R2241" s="16">
        <f t="shared" si="276"/>
        <v>41572.958495370374</v>
      </c>
      <c r="S2241" s="18">
        <f t="shared" si="277"/>
        <v>2013</v>
      </c>
      <c r="T2241" s="17" t="str">
        <f t="shared" si="278"/>
        <v>October</v>
      </c>
      <c r="U2241" s="16">
        <f t="shared" si="279"/>
        <v>41609.168055555558</v>
      </c>
      <c r="V2241" s="17">
        <f t="shared" si="280"/>
        <v>2013</v>
      </c>
      <c r="W2241" s="17" t="str">
        <f t="shared" si="281"/>
        <v>December</v>
      </c>
    </row>
    <row r="2242" spans="1:23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8290</v>
      </c>
      <c r="O2242" t="s">
        <v>8308</v>
      </c>
      <c r="P2242">
        <f t="shared" si="274"/>
        <v>271</v>
      </c>
      <c r="Q2242">
        <f t="shared" si="275"/>
        <v>140.97999999999999</v>
      </c>
      <c r="R2242" s="16">
        <f t="shared" si="276"/>
        <v>42452.825740740736</v>
      </c>
      <c r="S2242" s="18">
        <f t="shared" si="277"/>
        <v>2016</v>
      </c>
      <c r="T2242" s="17" t="str">
        <f t="shared" si="278"/>
        <v>March</v>
      </c>
      <c r="U2242" s="16">
        <f t="shared" si="279"/>
        <v>42482.825740740736</v>
      </c>
      <c r="V2242" s="17">
        <f t="shared" si="280"/>
        <v>2016</v>
      </c>
      <c r="W2242" s="17" t="str">
        <f t="shared" si="281"/>
        <v>April</v>
      </c>
    </row>
    <row r="2243" spans="1:23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8290</v>
      </c>
      <c r="O2243" t="s">
        <v>8308</v>
      </c>
      <c r="P2243">
        <f t="shared" ref="P2243:P2306" si="282">ROUND(E2243/D2243*100,0)</f>
        <v>806</v>
      </c>
      <c r="Q2243">
        <f t="shared" ref="Q2243:Q2306" si="283">ROUND(E2243/L2243,2)</f>
        <v>49.47</v>
      </c>
      <c r="R2243" s="16">
        <f t="shared" ref="R2243:R2306" si="284">(((J2243/60)/60)/24)+DATE(1970,1,1)</f>
        <v>42766.827546296292</v>
      </c>
      <c r="S2243" s="18">
        <f t="shared" ref="S2243:S2306" si="285">YEAR(R2243)</f>
        <v>2017</v>
      </c>
      <c r="T2243" s="17" t="str">
        <f t="shared" ref="T2243:T2306" si="286">TEXT(R2243,"mmmm")</f>
        <v>January</v>
      </c>
      <c r="U2243" s="16">
        <f t="shared" ref="U2243:U2306" si="287">(((I2243/60)/60)/24)+DATE(1970,1,1)</f>
        <v>42796.827546296292</v>
      </c>
      <c r="V2243" s="17">
        <f t="shared" ref="V2243:V2306" si="288">YEAR(U2243)</f>
        <v>2017</v>
      </c>
      <c r="W2243" s="17" t="str">
        <f t="shared" ref="W2243:W2306" si="289">TEXT(U2243,"mmmm")</f>
        <v>March</v>
      </c>
    </row>
    <row r="2244" spans="1:23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8290</v>
      </c>
      <c r="O2244" t="s">
        <v>8308</v>
      </c>
      <c r="P2244">
        <f t="shared" si="282"/>
        <v>1360</v>
      </c>
      <c r="Q2244">
        <f t="shared" si="283"/>
        <v>53.87</v>
      </c>
      <c r="R2244" s="16">
        <f t="shared" si="284"/>
        <v>41569.575613425928</v>
      </c>
      <c r="S2244" s="18">
        <f t="shared" si="285"/>
        <v>2013</v>
      </c>
      <c r="T2244" s="17" t="str">
        <f t="shared" si="286"/>
        <v>October</v>
      </c>
      <c r="U2244" s="16">
        <f t="shared" si="287"/>
        <v>41605.126388888886</v>
      </c>
      <c r="V2244" s="17">
        <f t="shared" si="288"/>
        <v>2013</v>
      </c>
      <c r="W2244" s="17" t="str">
        <f t="shared" si="289"/>
        <v>November</v>
      </c>
    </row>
    <row r="2245" spans="1:23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8290</v>
      </c>
      <c r="O2245" t="s">
        <v>8308</v>
      </c>
      <c r="P2245">
        <f t="shared" si="282"/>
        <v>930250</v>
      </c>
      <c r="Q2245">
        <f t="shared" si="283"/>
        <v>4.57</v>
      </c>
      <c r="R2245" s="16">
        <f t="shared" si="284"/>
        <v>42800.751041666663</v>
      </c>
      <c r="S2245" s="18">
        <f t="shared" si="285"/>
        <v>2017</v>
      </c>
      <c r="T2245" s="17" t="str">
        <f t="shared" si="286"/>
        <v>March</v>
      </c>
      <c r="U2245" s="16">
        <f t="shared" si="287"/>
        <v>42807.125</v>
      </c>
      <c r="V2245" s="17">
        <f t="shared" si="288"/>
        <v>2017</v>
      </c>
      <c r="W2245" s="17" t="str">
        <f t="shared" si="289"/>
        <v>March</v>
      </c>
    </row>
    <row r="2246" spans="1:23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8290</v>
      </c>
      <c r="O2246" t="s">
        <v>8308</v>
      </c>
      <c r="P2246">
        <f t="shared" si="282"/>
        <v>377</v>
      </c>
      <c r="Q2246">
        <f t="shared" si="283"/>
        <v>65</v>
      </c>
      <c r="R2246" s="16">
        <f t="shared" si="284"/>
        <v>42647.818819444445</v>
      </c>
      <c r="S2246" s="18">
        <f t="shared" si="285"/>
        <v>2016</v>
      </c>
      <c r="T2246" s="17" t="str">
        <f t="shared" si="286"/>
        <v>October</v>
      </c>
      <c r="U2246" s="16">
        <f t="shared" si="287"/>
        <v>42659.854166666672</v>
      </c>
      <c r="V2246" s="17">
        <f t="shared" si="288"/>
        <v>2016</v>
      </c>
      <c r="W2246" s="17" t="str">
        <f t="shared" si="289"/>
        <v>October</v>
      </c>
    </row>
    <row r="2247" spans="1:23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8290</v>
      </c>
      <c r="O2247" t="s">
        <v>8308</v>
      </c>
      <c r="P2247">
        <f t="shared" si="282"/>
        <v>2647</v>
      </c>
      <c r="Q2247">
        <f t="shared" si="283"/>
        <v>53.48</v>
      </c>
      <c r="R2247" s="16">
        <f t="shared" si="284"/>
        <v>41660.708530092597</v>
      </c>
      <c r="S2247" s="18">
        <f t="shared" si="285"/>
        <v>2014</v>
      </c>
      <c r="T2247" s="17" t="str">
        <f t="shared" si="286"/>
        <v>January</v>
      </c>
      <c r="U2247" s="16">
        <f t="shared" si="287"/>
        <v>41691.75</v>
      </c>
      <c r="V2247" s="17">
        <f t="shared" si="288"/>
        <v>2014</v>
      </c>
      <c r="W2247" s="17" t="str">
        <f t="shared" si="289"/>
        <v>February</v>
      </c>
    </row>
    <row r="2248" spans="1:23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8290</v>
      </c>
      <c r="O2248" t="s">
        <v>8308</v>
      </c>
      <c r="P2248">
        <f t="shared" si="282"/>
        <v>100</v>
      </c>
      <c r="Q2248">
        <f t="shared" si="283"/>
        <v>43.91</v>
      </c>
      <c r="R2248" s="16">
        <f t="shared" si="284"/>
        <v>42221.79178240741</v>
      </c>
      <c r="S2248" s="18">
        <f t="shared" si="285"/>
        <v>2015</v>
      </c>
      <c r="T2248" s="17" t="str">
        <f t="shared" si="286"/>
        <v>August</v>
      </c>
      <c r="U2248" s="16">
        <f t="shared" si="287"/>
        <v>42251.79178240741</v>
      </c>
      <c r="V2248" s="17">
        <f t="shared" si="288"/>
        <v>2015</v>
      </c>
      <c r="W2248" s="17" t="str">
        <f t="shared" si="289"/>
        <v>September</v>
      </c>
    </row>
    <row r="2249" spans="1:23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8290</v>
      </c>
      <c r="O2249" t="s">
        <v>8308</v>
      </c>
      <c r="P2249">
        <f t="shared" si="282"/>
        <v>104</v>
      </c>
      <c r="Q2249">
        <f t="shared" si="283"/>
        <v>50.85</v>
      </c>
      <c r="R2249" s="16">
        <f t="shared" si="284"/>
        <v>42200.666261574079</v>
      </c>
      <c r="S2249" s="18">
        <f t="shared" si="285"/>
        <v>2015</v>
      </c>
      <c r="T2249" s="17" t="str">
        <f t="shared" si="286"/>
        <v>July</v>
      </c>
      <c r="U2249" s="16">
        <f t="shared" si="287"/>
        <v>42214.666261574079</v>
      </c>
      <c r="V2249" s="17">
        <f t="shared" si="288"/>
        <v>2015</v>
      </c>
      <c r="W2249" s="17" t="str">
        <f t="shared" si="289"/>
        <v>July</v>
      </c>
    </row>
    <row r="2250" spans="1:23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8290</v>
      </c>
      <c r="O2250" t="s">
        <v>8308</v>
      </c>
      <c r="P2250">
        <f t="shared" si="282"/>
        <v>107</v>
      </c>
      <c r="Q2250">
        <f t="shared" si="283"/>
        <v>58.63</v>
      </c>
      <c r="R2250" s="16">
        <f t="shared" si="284"/>
        <v>42688.875902777778</v>
      </c>
      <c r="S2250" s="18">
        <f t="shared" si="285"/>
        <v>2016</v>
      </c>
      <c r="T2250" s="17" t="str">
        <f t="shared" si="286"/>
        <v>November</v>
      </c>
      <c r="U2250" s="16">
        <f t="shared" si="287"/>
        <v>42718.875902777778</v>
      </c>
      <c r="V2250" s="17">
        <f t="shared" si="288"/>
        <v>2016</v>
      </c>
      <c r="W2250" s="17" t="str">
        <f t="shared" si="289"/>
        <v>December</v>
      </c>
    </row>
    <row r="2251" spans="1:23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8290</v>
      </c>
      <c r="O2251" t="s">
        <v>8308</v>
      </c>
      <c r="P2251">
        <f t="shared" si="282"/>
        <v>169</v>
      </c>
      <c r="Q2251">
        <f t="shared" si="283"/>
        <v>32.82</v>
      </c>
      <c r="R2251" s="16">
        <f t="shared" si="284"/>
        <v>41336.703298611108</v>
      </c>
      <c r="S2251" s="18">
        <f t="shared" si="285"/>
        <v>2013</v>
      </c>
      <c r="T2251" s="17" t="str">
        <f t="shared" si="286"/>
        <v>March</v>
      </c>
      <c r="U2251" s="16">
        <f t="shared" si="287"/>
        <v>41366.661631944444</v>
      </c>
      <c r="V2251" s="17">
        <f t="shared" si="288"/>
        <v>2013</v>
      </c>
      <c r="W2251" s="17" t="str">
        <f t="shared" si="289"/>
        <v>April</v>
      </c>
    </row>
    <row r="2252" spans="1:23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8290</v>
      </c>
      <c r="O2252" t="s">
        <v>8308</v>
      </c>
      <c r="P2252">
        <f t="shared" si="282"/>
        <v>975</v>
      </c>
      <c r="Q2252">
        <f t="shared" si="283"/>
        <v>426.93</v>
      </c>
      <c r="R2252" s="16">
        <f t="shared" si="284"/>
        <v>42677.005474537036</v>
      </c>
      <c r="S2252" s="18">
        <f t="shared" si="285"/>
        <v>2016</v>
      </c>
      <c r="T2252" s="17" t="str">
        <f t="shared" si="286"/>
        <v>November</v>
      </c>
      <c r="U2252" s="16">
        <f t="shared" si="287"/>
        <v>42707.0471412037</v>
      </c>
      <c r="V2252" s="17">
        <f t="shared" si="288"/>
        <v>2016</v>
      </c>
      <c r="W2252" s="17" t="str">
        <f t="shared" si="289"/>
        <v>December</v>
      </c>
    </row>
    <row r="2253" spans="1:23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8290</v>
      </c>
      <c r="O2253" t="s">
        <v>8308</v>
      </c>
      <c r="P2253">
        <f t="shared" si="282"/>
        <v>134</v>
      </c>
      <c r="Q2253">
        <f t="shared" si="283"/>
        <v>23.81</v>
      </c>
      <c r="R2253" s="16">
        <f t="shared" si="284"/>
        <v>41846.34579861111</v>
      </c>
      <c r="S2253" s="18">
        <f t="shared" si="285"/>
        <v>2014</v>
      </c>
      <c r="T2253" s="17" t="str">
        <f t="shared" si="286"/>
        <v>July</v>
      </c>
      <c r="U2253" s="16">
        <f t="shared" si="287"/>
        <v>41867.34579861111</v>
      </c>
      <c r="V2253" s="17">
        <f t="shared" si="288"/>
        <v>2014</v>
      </c>
      <c r="W2253" s="17" t="str">
        <f t="shared" si="289"/>
        <v>August</v>
      </c>
    </row>
    <row r="2254" spans="1:23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8290</v>
      </c>
      <c r="O2254" t="s">
        <v>8308</v>
      </c>
      <c r="P2254">
        <f t="shared" si="282"/>
        <v>272</v>
      </c>
      <c r="Q2254">
        <f t="shared" si="283"/>
        <v>98.41</v>
      </c>
      <c r="R2254" s="16">
        <f t="shared" si="284"/>
        <v>42573.327986111108</v>
      </c>
      <c r="S2254" s="18">
        <f t="shared" si="285"/>
        <v>2016</v>
      </c>
      <c r="T2254" s="17" t="str">
        <f t="shared" si="286"/>
        <v>July</v>
      </c>
      <c r="U2254" s="16">
        <f t="shared" si="287"/>
        <v>42588.327986111108</v>
      </c>
      <c r="V2254" s="17">
        <f t="shared" si="288"/>
        <v>2016</v>
      </c>
      <c r="W2254" s="17" t="str">
        <f t="shared" si="289"/>
        <v>August</v>
      </c>
    </row>
    <row r="2255" spans="1:23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8290</v>
      </c>
      <c r="O2255" t="s">
        <v>8308</v>
      </c>
      <c r="P2255">
        <f t="shared" si="282"/>
        <v>113</v>
      </c>
      <c r="Q2255">
        <f t="shared" si="283"/>
        <v>107.32</v>
      </c>
      <c r="R2255" s="16">
        <f t="shared" si="284"/>
        <v>42296.631331018521</v>
      </c>
      <c r="S2255" s="18">
        <f t="shared" si="285"/>
        <v>2015</v>
      </c>
      <c r="T2255" s="17" t="str">
        <f t="shared" si="286"/>
        <v>October</v>
      </c>
      <c r="U2255" s="16">
        <f t="shared" si="287"/>
        <v>42326.672997685186</v>
      </c>
      <c r="V2255" s="17">
        <f t="shared" si="288"/>
        <v>2015</v>
      </c>
      <c r="W2255" s="17" t="str">
        <f t="shared" si="289"/>
        <v>November</v>
      </c>
    </row>
    <row r="2256" spans="1:23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8290</v>
      </c>
      <c r="O2256" t="s">
        <v>8308</v>
      </c>
      <c r="P2256">
        <f t="shared" si="282"/>
        <v>460</v>
      </c>
      <c r="Q2256">
        <f t="shared" si="283"/>
        <v>11.67</v>
      </c>
      <c r="R2256" s="16">
        <f t="shared" si="284"/>
        <v>42752.647777777776</v>
      </c>
      <c r="S2256" s="18">
        <f t="shared" si="285"/>
        <v>2017</v>
      </c>
      <c r="T2256" s="17" t="str">
        <f t="shared" si="286"/>
        <v>January</v>
      </c>
      <c r="U2256" s="16">
        <f t="shared" si="287"/>
        <v>42759.647777777776</v>
      </c>
      <c r="V2256" s="17">
        <f t="shared" si="288"/>
        <v>2017</v>
      </c>
      <c r="W2256" s="17" t="str">
        <f t="shared" si="289"/>
        <v>January</v>
      </c>
    </row>
    <row r="2257" spans="1:23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8290</v>
      </c>
      <c r="O2257" t="s">
        <v>8308</v>
      </c>
      <c r="P2257">
        <f t="shared" si="282"/>
        <v>287</v>
      </c>
      <c r="Q2257">
        <f t="shared" si="283"/>
        <v>41.78</v>
      </c>
      <c r="R2257" s="16">
        <f t="shared" si="284"/>
        <v>42467.951979166668</v>
      </c>
      <c r="S2257" s="18">
        <f t="shared" si="285"/>
        <v>2016</v>
      </c>
      <c r="T2257" s="17" t="str">
        <f t="shared" si="286"/>
        <v>April</v>
      </c>
      <c r="U2257" s="16">
        <f t="shared" si="287"/>
        <v>42497.951979166668</v>
      </c>
      <c r="V2257" s="17">
        <f t="shared" si="288"/>
        <v>2016</v>
      </c>
      <c r="W2257" s="17" t="str">
        <f t="shared" si="289"/>
        <v>May</v>
      </c>
    </row>
    <row r="2258" spans="1:23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8290</v>
      </c>
      <c r="O2258" t="s">
        <v>8308</v>
      </c>
      <c r="P2258">
        <f t="shared" si="282"/>
        <v>223</v>
      </c>
      <c r="Q2258">
        <f t="shared" si="283"/>
        <v>21.38</v>
      </c>
      <c r="R2258" s="16">
        <f t="shared" si="284"/>
        <v>42682.451921296291</v>
      </c>
      <c r="S2258" s="18">
        <f t="shared" si="285"/>
        <v>2016</v>
      </c>
      <c r="T2258" s="17" t="str">
        <f t="shared" si="286"/>
        <v>November</v>
      </c>
      <c r="U2258" s="16">
        <f t="shared" si="287"/>
        <v>42696.451921296291</v>
      </c>
      <c r="V2258" s="17">
        <f t="shared" si="288"/>
        <v>2016</v>
      </c>
      <c r="W2258" s="17" t="str">
        <f t="shared" si="289"/>
        <v>November</v>
      </c>
    </row>
    <row r="2259" spans="1:23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8290</v>
      </c>
      <c r="O2259" t="s">
        <v>8308</v>
      </c>
      <c r="P2259">
        <f t="shared" si="282"/>
        <v>636</v>
      </c>
      <c r="Q2259">
        <f t="shared" si="283"/>
        <v>94.1</v>
      </c>
      <c r="R2259" s="16">
        <f t="shared" si="284"/>
        <v>42505.936678240745</v>
      </c>
      <c r="S2259" s="18">
        <f t="shared" si="285"/>
        <v>2016</v>
      </c>
      <c r="T2259" s="17" t="str">
        <f t="shared" si="286"/>
        <v>May</v>
      </c>
      <c r="U2259" s="16">
        <f t="shared" si="287"/>
        <v>42540.958333333328</v>
      </c>
      <c r="V2259" s="17">
        <f t="shared" si="288"/>
        <v>2016</v>
      </c>
      <c r="W2259" s="17" t="str">
        <f t="shared" si="289"/>
        <v>June</v>
      </c>
    </row>
    <row r="2260" spans="1:23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8290</v>
      </c>
      <c r="O2260" t="s">
        <v>8308</v>
      </c>
      <c r="P2260">
        <f t="shared" si="282"/>
        <v>147</v>
      </c>
      <c r="Q2260">
        <f t="shared" si="283"/>
        <v>15.72</v>
      </c>
      <c r="R2260" s="16">
        <f t="shared" si="284"/>
        <v>42136.75100694444</v>
      </c>
      <c r="S2260" s="18">
        <f t="shared" si="285"/>
        <v>2015</v>
      </c>
      <c r="T2260" s="17" t="str">
        <f t="shared" si="286"/>
        <v>May</v>
      </c>
      <c r="U2260" s="16">
        <f t="shared" si="287"/>
        <v>42166.75100694444</v>
      </c>
      <c r="V2260" s="17">
        <f t="shared" si="288"/>
        <v>2015</v>
      </c>
      <c r="W2260" s="17" t="str">
        <f t="shared" si="289"/>
        <v>June</v>
      </c>
    </row>
    <row r="2261" spans="1:23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8290</v>
      </c>
      <c r="O2261" t="s">
        <v>8308</v>
      </c>
      <c r="P2261">
        <f t="shared" si="282"/>
        <v>1867</v>
      </c>
      <c r="Q2261">
        <f t="shared" si="283"/>
        <v>90.64</v>
      </c>
      <c r="R2261" s="16">
        <f t="shared" si="284"/>
        <v>42702.804814814815</v>
      </c>
      <c r="S2261" s="18">
        <f t="shared" si="285"/>
        <v>2016</v>
      </c>
      <c r="T2261" s="17" t="str">
        <f t="shared" si="286"/>
        <v>November</v>
      </c>
      <c r="U2261" s="16">
        <f t="shared" si="287"/>
        <v>42712.804814814815</v>
      </c>
      <c r="V2261" s="17">
        <f t="shared" si="288"/>
        <v>2016</v>
      </c>
      <c r="W2261" s="17" t="str">
        <f t="shared" si="289"/>
        <v>December</v>
      </c>
    </row>
    <row r="2262" spans="1:23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8290</v>
      </c>
      <c r="O2262" t="s">
        <v>8308</v>
      </c>
      <c r="P2262">
        <f t="shared" si="282"/>
        <v>327</v>
      </c>
      <c r="Q2262">
        <f t="shared" si="283"/>
        <v>97.3</v>
      </c>
      <c r="R2262" s="16">
        <f t="shared" si="284"/>
        <v>41695.016782407409</v>
      </c>
      <c r="S2262" s="18">
        <f t="shared" si="285"/>
        <v>2014</v>
      </c>
      <c r="T2262" s="17" t="str">
        <f t="shared" si="286"/>
        <v>February</v>
      </c>
      <c r="U2262" s="16">
        <f t="shared" si="287"/>
        <v>41724.975115740745</v>
      </c>
      <c r="V2262" s="17">
        <f t="shared" si="288"/>
        <v>2014</v>
      </c>
      <c r="W2262" s="17" t="str">
        <f t="shared" si="289"/>
        <v>March</v>
      </c>
    </row>
    <row r="2263" spans="1:23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8290</v>
      </c>
      <c r="O2263" t="s">
        <v>8308</v>
      </c>
      <c r="P2263">
        <f t="shared" si="282"/>
        <v>780</v>
      </c>
      <c r="Q2263">
        <f t="shared" si="283"/>
        <v>37.119999999999997</v>
      </c>
      <c r="R2263" s="16">
        <f t="shared" si="284"/>
        <v>42759.724768518514</v>
      </c>
      <c r="S2263" s="18">
        <f t="shared" si="285"/>
        <v>2017</v>
      </c>
      <c r="T2263" s="17" t="str">
        <f t="shared" si="286"/>
        <v>January</v>
      </c>
      <c r="U2263" s="16">
        <f t="shared" si="287"/>
        <v>42780.724768518514</v>
      </c>
      <c r="V2263" s="17">
        <f t="shared" si="288"/>
        <v>2017</v>
      </c>
      <c r="W2263" s="17" t="str">
        <f t="shared" si="289"/>
        <v>February</v>
      </c>
    </row>
    <row r="2264" spans="1:23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8290</v>
      </c>
      <c r="O2264" t="s">
        <v>8308</v>
      </c>
      <c r="P2264">
        <f t="shared" si="282"/>
        <v>154</v>
      </c>
      <c r="Q2264">
        <f t="shared" si="283"/>
        <v>28.1</v>
      </c>
      <c r="R2264" s="16">
        <f t="shared" si="284"/>
        <v>41926.585162037038</v>
      </c>
      <c r="S2264" s="18">
        <f t="shared" si="285"/>
        <v>2014</v>
      </c>
      <c r="T2264" s="17" t="str">
        <f t="shared" si="286"/>
        <v>October</v>
      </c>
      <c r="U2264" s="16">
        <f t="shared" si="287"/>
        <v>41961</v>
      </c>
      <c r="V2264" s="17">
        <f t="shared" si="288"/>
        <v>2014</v>
      </c>
      <c r="W2264" s="17" t="str">
        <f t="shared" si="289"/>
        <v>November</v>
      </c>
    </row>
    <row r="2265" spans="1:23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8290</v>
      </c>
      <c r="O2265" t="s">
        <v>8308</v>
      </c>
      <c r="P2265">
        <f t="shared" si="282"/>
        <v>116</v>
      </c>
      <c r="Q2265">
        <f t="shared" si="283"/>
        <v>144.43</v>
      </c>
      <c r="R2265" s="16">
        <f t="shared" si="284"/>
        <v>42014.832326388889</v>
      </c>
      <c r="S2265" s="18">
        <f t="shared" si="285"/>
        <v>2015</v>
      </c>
      <c r="T2265" s="17" t="str">
        <f t="shared" si="286"/>
        <v>January</v>
      </c>
      <c r="U2265" s="16">
        <f t="shared" si="287"/>
        <v>42035.832326388889</v>
      </c>
      <c r="V2265" s="17">
        <f t="shared" si="288"/>
        <v>2015</v>
      </c>
      <c r="W2265" s="17" t="str">
        <f t="shared" si="289"/>
        <v>January</v>
      </c>
    </row>
    <row r="2266" spans="1:23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8290</v>
      </c>
      <c r="O2266" t="s">
        <v>8308</v>
      </c>
      <c r="P2266">
        <f t="shared" si="282"/>
        <v>180</v>
      </c>
      <c r="Q2266">
        <f t="shared" si="283"/>
        <v>24.27</v>
      </c>
      <c r="R2266" s="16">
        <f t="shared" si="284"/>
        <v>42496.582337962958</v>
      </c>
      <c r="S2266" s="18">
        <f t="shared" si="285"/>
        <v>2016</v>
      </c>
      <c r="T2266" s="17" t="str">
        <f t="shared" si="286"/>
        <v>May</v>
      </c>
      <c r="U2266" s="16">
        <f t="shared" si="287"/>
        <v>42513.125</v>
      </c>
      <c r="V2266" s="17">
        <f t="shared" si="288"/>
        <v>2016</v>
      </c>
      <c r="W2266" s="17" t="str">
        <f t="shared" si="289"/>
        <v>May</v>
      </c>
    </row>
    <row r="2267" spans="1:23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8290</v>
      </c>
      <c r="O2267" t="s">
        <v>8308</v>
      </c>
      <c r="P2267">
        <f t="shared" si="282"/>
        <v>299</v>
      </c>
      <c r="Q2267">
        <f t="shared" si="283"/>
        <v>35.119999999999997</v>
      </c>
      <c r="R2267" s="16">
        <f t="shared" si="284"/>
        <v>42689.853090277778</v>
      </c>
      <c r="S2267" s="18">
        <f t="shared" si="285"/>
        <v>2016</v>
      </c>
      <c r="T2267" s="17" t="str">
        <f t="shared" si="286"/>
        <v>November</v>
      </c>
      <c r="U2267" s="16">
        <f t="shared" si="287"/>
        <v>42696.853090277778</v>
      </c>
      <c r="V2267" s="17">
        <f t="shared" si="288"/>
        <v>2016</v>
      </c>
      <c r="W2267" s="17" t="str">
        <f t="shared" si="289"/>
        <v>November</v>
      </c>
    </row>
    <row r="2268" spans="1:23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8290</v>
      </c>
      <c r="O2268" t="s">
        <v>8308</v>
      </c>
      <c r="P2268">
        <f t="shared" si="282"/>
        <v>320</v>
      </c>
      <c r="Q2268">
        <f t="shared" si="283"/>
        <v>24.76</v>
      </c>
      <c r="R2268" s="16">
        <f t="shared" si="284"/>
        <v>42469.874907407408</v>
      </c>
      <c r="S2268" s="18">
        <f t="shared" si="285"/>
        <v>2016</v>
      </c>
      <c r="T2268" s="17" t="str">
        <f t="shared" si="286"/>
        <v>April</v>
      </c>
      <c r="U2268" s="16">
        <f t="shared" si="287"/>
        <v>42487.083333333328</v>
      </c>
      <c r="V2268" s="17">
        <f t="shared" si="288"/>
        <v>2016</v>
      </c>
      <c r="W2268" s="17" t="str">
        <f t="shared" si="289"/>
        <v>April</v>
      </c>
    </row>
    <row r="2269" spans="1:23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8290</v>
      </c>
      <c r="O2269" t="s">
        <v>8308</v>
      </c>
      <c r="P2269">
        <f t="shared" si="282"/>
        <v>381</v>
      </c>
      <c r="Q2269">
        <f t="shared" si="283"/>
        <v>188.38</v>
      </c>
      <c r="R2269" s="16">
        <f t="shared" si="284"/>
        <v>41968.829826388886</v>
      </c>
      <c r="S2269" s="18">
        <f t="shared" si="285"/>
        <v>2014</v>
      </c>
      <c r="T2269" s="17" t="str">
        <f t="shared" si="286"/>
        <v>November</v>
      </c>
      <c r="U2269" s="16">
        <f t="shared" si="287"/>
        <v>41994.041666666672</v>
      </c>
      <c r="V2269" s="17">
        <f t="shared" si="288"/>
        <v>2014</v>
      </c>
      <c r="W2269" s="17" t="str">
        <f t="shared" si="289"/>
        <v>December</v>
      </c>
    </row>
    <row r="2270" spans="1:23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8290</v>
      </c>
      <c r="O2270" t="s">
        <v>8308</v>
      </c>
      <c r="P2270">
        <f t="shared" si="282"/>
        <v>103</v>
      </c>
      <c r="Q2270">
        <f t="shared" si="283"/>
        <v>148.08000000000001</v>
      </c>
      <c r="R2270" s="16">
        <f t="shared" si="284"/>
        <v>42776.082349537035</v>
      </c>
      <c r="S2270" s="18">
        <f t="shared" si="285"/>
        <v>2017</v>
      </c>
      <c r="T2270" s="17" t="str">
        <f t="shared" si="286"/>
        <v>February</v>
      </c>
      <c r="U2270" s="16">
        <f t="shared" si="287"/>
        <v>42806.082349537035</v>
      </c>
      <c r="V2270" s="17">
        <f t="shared" si="288"/>
        <v>2017</v>
      </c>
      <c r="W2270" s="17" t="str">
        <f t="shared" si="289"/>
        <v>March</v>
      </c>
    </row>
    <row r="2271" spans="1:23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8290</v>
      </c>
      <c r="O2271" t="s">
        <v>8308</v>
      </c>
      <c r="P2271">
        <f t="shared" si="282"/>
        <v>1802</v>
      </c>
      <c r="Q2271">
        <f t="shared" si="283"/>
        <v>49.93</v>
      </c>
      <c r="R2271" s="16">
        <f t="shared" si="284"/>
        <v>42776.704432870371</v>
      </c>
      <c r="S2271" s="18">
        <f t="shared" si="285"/>
        <v>2017</v>
      </c>
      <c r="T2271" s="17" t="str">
        <f t="shared" si="286"/>
        <v>February</v>
      </c>
      <c r="U2271" s="16">
        <f t="shared" si="287"/>
        <v>42801.208333333328</v>
      </c>
      <c r="V2271" s="17">
        <f t="shared" si="288"/>
        <v>2017</v>
      </c>
      <c r="W2271" s="17" t="str">
        <f t="shared" si="289"/>
        <v>March</v>
      </c>
    </row>
    <row r="2272" spans="1:23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8290</v>
      </c>
      <c r="O2272" t="s">
        <v>8308</v>
      </c>
      <c r="P2272">
        <f t="shared" si="282"/>
        <v>720</v>
      </c>
      <c r="Q2272">
        <f t="shared" si="283"/>
        <v>107.82</v>
      </c>
      <c r="R2272" s="16">
        <f t="shared" si="284"/>
        <v>42725.869363425925</v>
      </c>
      <c r="S2272" s="18">
        <f t="shared" si="285"/>
        <v>2016</v>
      </c>
      <c r="T2272" s="17" t="str">
        <f t="shared" si="286"/>
        <v>December</v>
      </c>
      <c r="U2272" s="16">
        <f t="shared" si="287"/>
        <v>42745.915972222225</v>
      </c>
      <c r="V2272" s="17">
        <f t="shared" si="288"/>
        <v>2017</v>
      </c>
      <c r="W2272" s="17" t="str">
        <f t="shared" si="289"/>
        <v>January</v>
      </c>
    </row>
    <row r="2273" spans="1:23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8290</v>
      </c>
      <c r="O2273" t="s">
        <v>8308</v>
      </c>
      <c r="P2273">
        <f t="shared" si="282"/>
        <v>283</v>
      </c>
      <c r="Q2273">
        <f t="shared" si="283"/>
        <v>42.63</v>
      </c>
      <c r="R2273" s="16">
        <f t="shared" si="284"/>
        <v>42684.000046296293</v>
      </c>
      <c r="S2273" s="18">
        <f t="shared" si="285"/>
        <v>2016</v>
      </c>
      <c r="T2273" s="17" t="str">
        <f t="shared" si="286"/>
        <v>November</v>
      </c>
      <c r="U2273" s="16">
        <f t="shared" si="287"/>
        <v>42714.000046296293</v>
      </c>
      <c r="V2273" s="17">
        <f t="shared" si="288"/>
        <v>2016</v>
      </c>
      <c r="W2273" s="17" t="str">
        <f t="shared" si="289"/>
        <v>December</v>
      </c>
    </row>
    <row r="2274" spans="1:23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8290</v>
      </c>
      <c r="O2274" t="s">
        <v>8308</v>
      </c>
      <c r="P2274">
        <f t="shared" si="282"/>
        <v>1357</v>
      </c>
      <c r="Q2274">
        <f t="shared" si="283"/>
        <v>14.37</v>
      </c>
      <c r="R2274" s="16">
        <f t="shared" si="284"/>
        <v>42315.699490740735</v>
      </c>
      <c r="S2274" s="18">
        <f t="shared" si="285"/>
        <v>2015</v>
      </c>
      <c r="T2274" s="17" t="str">
        <f t="shared" si="286"/>
        <v>November</v>
      </c>
      <c r="U2274" s="16">
        <f t="shared" si="287"/>
        <v>42345.699490740735</v>
      </c>
      <c r="V2274" s="17">
        <f t="shared" si="288"/>
        <v>2015</v>
      </c>
      <c r="W2274" s="17" t="str">
        <f t="shared" si="289"/>
        <v>December</v>
      </c>
    </row>
    <row r="2275" spans="1:23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8290</v>
      </c>
      <c r="O2275" t="s">
        <v>8308</v>
      </c>
      <c r="P2275">
        <f t="shared" si="282"/>
        <v>220</v>
      </c>
      <c r="Q2275">
        <f t="shared" si="283"/>
        <v>37.479999999999997</v>
      </c>
      <c r="R2275" s="16">
        <f t="shared" si="284"/>
        <v>42781.549097222218</v>
      </c>
      <c r="S2275" s="18">
        <f t="shared" si="285"/>
        <v>2017</v>
      </c>
      <c r="T2275" s="17" t="str">
        <f t="shared" si="286"/>
        <v>February</v>
      </c>
      <c r="U2275" s="16">
        <f t="shared" si="287"/>
        <v>42806.507430555561</v>
      </c>
      <c r="V2275" s="17">
        <f t="shared" si="288"/>
        <v>2017</v>
      </c>
      <c r="W2275" s="17" t="str">
        <f t="shared" si="289"/>
        <v>March</v>
      </c>
    </row>
    <row r="2276" spans="1:23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8290</v>
      </c>
      <c r="O2276" t="s">
        <v>8308</v>
      </c>
      <c r="P2276">
        <f t="shared" si="282"/>
        <v>120</v>
      </c>
      <c r="Q2276">
        <f t="shared" si="283"/>
        <v>30.2</v>
      </c>
      <c r="R2276" s="16">
        <f t="shared" si="284"/>
        <v>41663.500659722224</v>
      </c>
      <c r="S2276" s="18">
        <f t="shared" si="285"/>
        <v>2014</v>
      </c>
      <c r="T2276" s="17" t="str">
        <f t="shared" si="286"/>
        <v>January</v>
      </c>
      <c r="U2276" s="16">
        <f t="shared" si="287"/>
        <v>41693.500659722224</v>
      </c>
      <c r="V2276" s="17">
        <f t="shared" si="288"/>
        <v>2014</v>
      </c>
      <c r="W2276" s="17" t="str">
        <f t="shared" si="289"/>
        <v>February</v>
      </c>
    </row>
    <row r="2277" spans="1:23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8290</v>
      </c>
      <c r="O2277" t="s">
        <v>8308</v>
      </c>
      <c r="P2277">
        <f t="shared" si="282"/>
        <v>408</v>
      </c>
      <c r="Q2277">
        <f t="shared" si="283"/>
        <v>33.549999999999997</v>
      </c>
      <c r="R2277" s="16">
        <f t="shared" si="284"/>
        <v>41965.616655092599</v>
      </c>
      <c r="S2277" s="18">
        <f t="shared" si="285"/>
        <v>2014</v>
      </c>
      <c r="T2277" s="17" t="str">
        <f t="shared" si="286"/>
        <v>November</v>
      </c>
      <c r="U2277" s="16">
        <f t="shared" si="287"/>
        <v>41995.616655092599</v>
      </c>
      <c r="V2277" s="17">
        <f t="shared" si="288"/>
        <v>2014</v>
      </c>
      <c r="W2277" s="17" t="str">
        <f t="shared" si="289"/>
        <v>December</v>
      </c>
    </row>
    <row r="2278" spans="1:23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8290</v>
      </c>
      <c r="O2278" t="s">
        <v>8308</v>
      </c>
      <c r="P2278">
        <f t="shared" si="282"/>
        <v>106</v>
      </c>
      <c r="Q2278">
        <f t="shared" si="283"/>
        <v>64.75</v>
      </c>
      <c r="R2278" s="16">
        <f t="shared" si="284"/>
        <v>41614.651493055557</v>
      </c>
      <c r="S2278" s="18">
        <f t="shared" si="285"/>
        <v>2013</v>
      </c>
      <c r="T2278" s="17" t="str">
        <f t="shared" si="286"/>
        <v>December</v>
      </c>
      <c r="U2278" s="16">
        <f t="shared" si="287"/>
        <v>41644.651493055557</v>
      </c>
      <c r="V2278" s="17">
        <f t="shared" si="288"/>
        <v>2014</v>
      </c>
      <c r="W2278" s="17" t="str">
        <f t="shared" si="289"/>
        <v>January</v>
      </c>
    </row>
    <row r="2279" spans="1:23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8290</v>
      </c>
      <c r="O2279" t="s">
        <v>8308</v>
      </c>
      <c r="P2279">
        <f t="shared" si="282"/>
        <v>141</v>
      </c>
      <c r="Q2279">
        <f t="shared" si="283"/>
        <v>57.93</v>
      </c>
      <c r="R2279" s="16">
        <f t="shared" si="284"/>
        <v>40936.678506944445</v>
      </c>
      <c r="S2279" s="18">
        <f t="shared" si="285"/>
        <v>2012</v>
      </c>
      <c r="T2279" s="17" t="str">
        <f t="shared" si="286"/>
        <v>January</v>
      </c>
      <c r="U2279" s="16">
        <f t="shared" si="287"/>
        <v>40966.678506944445</v>
      </c>
      <c r="V2279" s="17">
        <f t="shared" si="288"/>
        <v>2012</v>
      </c>
      <c r="W2279" s="17" t="str">
        <f t="shared" si="289"/>
        <v>February</v>
      </c>
    </row>
    <row r="2280" spans="1:23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8290</v>
      </c>
      <c r="O2280" t="s">
        <v>8308</v>
      </c>
      <c r="P2280">
        <f t="shared" si="282"/>
        <v>271</v>
      </c>
      <c r="Q2280">
        <f t="shared" si="283"/>
        <v>53.08</v>
      </c>
      <c r="R2280" s="16">
        <f t="shared" si="284"/>
        <v>42338.709108796291</v>
      </c>
      <c r="S2280" s="18">
        <f t="shared" si="285"/>
        <v>2015</v>
      </c>
      <c r="T2280" s="17" t="str">
        <f t="shared" si="286"/>
        <v>November</v>
      </c>
      <c r="U2280" s="16">
        <f t="shared" si="287"/>
        <v>42372.957638888889</v>
      </c>
      <c r="V2280" s="17">
        <f t="shared" si="288"/>
        <v>2016</v>
      </c>
      <c r="W2280" s="17" t="str">
        <f t="shared" si="289"/>
        <v>January</v>
      </c>
    </row>
    <row r="2281" spans="1:23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8290</v>
      </c>
      <c r="O2281" t="s">
        <v>8308</v>
      </c>
      <c r="P2281">
        <f t="shared" si="282"/>
        <v>154</v>
      </c>
      <c r="Q2281">
        <f t="shared" si="283"/>
        <v>48.06</v>
      </c>
      <c r="R2281" s="16">
        <f t="shared" si="284"/>
        <v>42020.806701388887</v>
      </c>
      <c r="S2281" s="18">
        <f t="shared" si="285"/>
        <v>2015</v>
      </c>
      <c r="T2281" s="17" t="str">
        <f t="shared" si="286"/>
        <v>January</v>
      </c>
      <c r="U2281" s="16">
        <f t="shared" si="287"/>
        <v>42039.166666666672</v>
      </c>
      <c r="V2281" s="17">
        <f t="shared" si="288"/>
        <v>2015</v>
      </c>
      <c r="W2281" s="17" t="str">
        <f t="shared" si="289"/>
        <v>February</v>
      </c>
    </row>
    <row r="2282" spans="1:23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8290</v>
      </c>
      <c r="O2282" t="s">
        <v>8308</v>
      </c>
      <c r="P2282">
        <f t="shared" si="282"/>
        <v>404</v>
      </c>
      <c r="Q2282">
        <f t="shared" si="283"/>
        <v>82.4</v>
      </c>
      <c r="R2282" s="16">
        <f t="shared" si="284"/>
        <v>42234.624895833331</v>
      </c>
      <c r="S2282" s="18">
        <f t="shared" si="285"/>
        <v>2015</v>
      </c>
      <c r="T2282" s="17" t="str">
        <f t="shared" si="286"/>
        <v>August</v>
      </c>
      <c r="U2282" s="16">
        <f t="shared" si="287"/>
        <v>42264.624895833331</v>
      </c>
      <c r="V2282" s="17">
        <f t="shared" si="288"/>
        <v>2015</v>
      </c>
      <c r="W2282" s="17" t="str">
        <f t="shared" si="289"/>
        <v>September</v>
      </c>
    </row>
    <row r="2283" spans="1:23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8282</v>
      </c>
      <c r="O2283" t="s">
        <v>8283</v>
      </c>
      <c r="P2283">
        <f t="shared" si="282"/>
        <v>185</v>
      </c>
      <c r="Q2283">
        <f t="shared" si="283"/>
        <v>50.45</v>
      </c>
      <c r="R2283" s="16">
        <f t="shared" si="284"/>
        <v>40687.285844907405</v>
      </c>
      <c r="S2283" s="18">
        <f t="shared" si="285"/>
        <v>2011</v>
      </c>
      <c r="T2283" s="17" t="str">
        <f t="shared" si="286"/>
        <v>May</v>
      </c>
      <c r="U2283" s="16">
        <f t="shared" si="287"/>
        <v>40749.284722222219</v>
      </c>
      <c r="V2283" s="17">
        <f t="shared" si="288"/>
        <v>2011</v>
      </c>
      <c r="W2283" s="17" t="str">
        <f t="shared" si="289"/>
        <v>July</v>
      </c>
    </row>
    <row r="2284" spans="1:23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8282</v>
      </c>
      <c r="O2284" t="s">
        <v>8283</v>
      </c>
      <c r="P2284">
        <f t="shared" si="282"/>
        <v>185</v>
      </c>
      <c r="Q2284">
        <f t="shared" si="283"/>
        <v>115.83</v>
      </c>
      <c r="R2284" s="16">
        <f t="shared" si="284"/>
        <v>42323.17460648148</v>
      </c>
      <c r="S2284" s="18">
        <f t="shared" si="285"/>
        <v>2015</v>
      </c>
      <c r="T2284" s="17" t="str">
        <f t="shared" si="286"/>
        <v>November</v>
      </c>
      <c r="U2284" s="16">
        <f t="shared" si="287"/>
        <v>42383.17460648148</v>
      </c>
      <c r="V2284" s="17">
        <f t="shared" si="288"/>
        <v>2016</v>
      </c>
      <c r="W2284" s="17" t="str">
        <f t="shared" si="289"/>
        <v>January</v>
      </c>
    </row>
    <row r="2285" spans="1:23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8282</v>
      </c>
      <c r="O2285" t="s">
        <v>8283</v>
      </c>
      <c r="P2285">
        <f t="shared" si="282"/>
        <v>101</v>
      </c>
      <c r="Q2285">
        <f t="shared" si="283"/>
        <v>63.03</v>
      </c>
      <c r="R2285" s="16">
        <f t="shared" si="284"/>
        <v>40978.125046296293</v>
      </c>
      <c r="S2285" s="18">
        <f t="shared" si="285"/>
        <v>2012</v>
      </c>
      <c r="T2285" s="17" t="str">
        <f t="shared" si="286"/>
        <v>March</v>
      </c>
      <c r="U2285" s="16">
        <f t="shared" si="287"/>
        <v>41038.083379629628</v>
      </c>
      <c r="V2285" s="17">
        <f t="shared" si="288"/>
        <v>2012</v>
      </c>
      <c r="W2285" s="17" t="str">
        <f t="shared" si="289"/>
        <v>May</v>
      </c>
    </row>
    <row r="2286" spans="1:23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8282</v>
      </c>
      <c r="O2286" t="s">
        <v>8283</v>
      </c>
      <c r="P2286">
        <f t="shared" si="282"/>
        <v>106</v>
      </c>
      <c r="Q2286">
        <f t="shared" si="283"/>
        <v>108.02</v>
      </c>
      <c r="R2286" s="16">
        <f t="shared" si="284"/>
        <v>40585.796817129631</v>
      </c>
      <c r="S2286" s="18">
        <f t="shared" si="285"/>
        <v>2011</v>
      </c>
      <c r="T2286" s="17" t="str">
        <f t="shared" si="286"/>
        <v>February</v>
      </c>
      <c r="U2286" s="16">
        <f t="shared" si="287"/>
        <v>40614.166666666664</v>
      </c>
      <c r="V2286" s="17">
        <f t="shared" si="288"/>
        <v>2011</v>
      </c>
      <c r="W2286" s="17" t="str">
        <f t="shared" si="289"/>
        <v>March</v>
      </c>
    </row>
    <row r="2287" spans="1:23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8282</v>
      </c>
      <c r="O2287" t="s">
        <v>8283</v>
      </c>
      <c r="P2287">
        <f t="shared" si="282"/>
        <v>121</v>
      </c>
      <c r="Q2287">
        <f t="shared" si="283"/>
        <v>46.09</v>
      </c>
      <c r="R2287" s="16">
        <f t="shared" si="284"/>
        <v>41059.185682870368</v>
      </c>
      <c r="S2287" s="18">
        <f t="shared" si="285"/>
        <v>2012</v>
      </c>
      <c r="T2287" s="17" t="str">
        <f t="shared" si="286"/>
        <v>May</v>
      </c>
      <c r="U2287" s="16">
        <f t="shared" si="287"/>
        <v>41089.185682870368</v>
      </c>
      <c r="V2287" s="17">
        <f t="shared" si="288"/>
        <v>2012</v>
      </c>
      <c r="W2287" s="17" t="str">
        <f t="shared" si="289"/>
        <v>June</v>
      </c>
    </row>
    <row r="2288" spans="1:23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8282</v>
      </c>
      <c r="O2288" t="s">
        <v>8283</v>
      </c>
      <c r="P2288">
        <f t="shared" si="282"/>
        <v>100</v>
      </c>
      <c r="Q2288">
        <f t="shared" si="283"/>
        <v>107.21</v>
      </c>
      <c r="R2288" s="16">
        <f t="shared" si="284"/>
        <v>41494.963587962964</v>
      </c>
      <c r="S2288" s="18">
        <f t="shared" si="285"/>
        <v>2013</v>
      </c>
      <c r="T2288" s="17" t="str">
        <f t="shared" si="286"/>
        <v>August</v>
      </c>
      <c r="U2288" s="16">
        <f t="shared" si="287"/>
        <v>41523.165972222225</v>
      </c>
      <c r="V2288" s="17">
        <f t="shared" si="288"/>
        <v>2013</v>
      </c>
      <c r="W2288" s="17" t="str">
        <f t="shared" si="289"/>
        <v>September</v>
      </c>
    </row>
    <row r="2289" spans="1:23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8282</v>
      </c>
      <c r="O2289" t="s">
        <v>8283</v>
      </c>
      <c r="P2289">
        <f t="shared" si="282"/>
        <v>120</v>
      </c>
      <c r="Q2289">
        <f t="shared" si="283"/>
        <v>50.93</v>
      </c>
      <c r="R2289" s="16">
        <f t="shared" si="284"/>
        <v>41792.667361111111</v>
      </c>
      <c r="S2289" s="18">
        <f t="shared" si="285"/>
        <v>2014</v>
      </c>
      <c r="T2289" s="17" t="str">
        <f t="shared" si="286"/>
        <v>June</v>
      </c>
      <c r="U2289" s="16">
        <f t="shared" si="287"/>
        <v>41813.667361111111</v>
      </c>
      <c r="V2289" s="17">
        <f t="shared" si="288"/>
        <v>2014</v>
      </c>
      <c r="W2289" s="17" t="str">
        <f t="shared" si="289"/>
        <v>June</v>
      </c>
    </row>
    <row r="2290" spans="1:23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8282</v>
      </c>
      <c r="O2290" t="s">
        <v>8283</v>
      </c>
      <c r="P2290">
        <f t="shared" si="282"/>
        <v>100</v>
      </c>
      <c r="Q2290">
        <f t="shared" si="283"/>
        <v>40.04</v>
      </c>
      <c r="R2290" s="16">
        <f t="shared" si="284"/>
        <v>41067.827418981484</v>
      </c>
      <c r="S2290" s="18">
        <f t="shared" si="285"/>
        <v>2012</v>
      </c>
      <c r="T2290" s="17" t="str">
        <f t="shared" si="286"/>
        <v>June</v>
      </c>
      <c r="U2290" s="16">
        <f t="shared" si="287"/>
        <v>41086.75</v>
      </c>
      <c r="V2290" s="17">
        <f t="shared" si="288"/>
        <v>2012</v>
      </c>
      <c r="W2290" s="17" t="str">
        <f t="shared" si="289"/>
        <v>June</v>
      </c>
    </row>
    <row r="2291" spans="1:23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8282</v>
      </c>
      <c r="O2291" t="s">
        <v>8283</v>
      </c>
      <c r="P2291">
        <f t="shared" si="282"/>
        <v>107</v>
      </c>
      <c r="Q2291">
        <f t="shared" si="283"/>
        <v>64.44</v>
      </c>
      <c r="R2291" s="16">
        <f t="shared" si="284"/>
        <v>41571.998379629629</v>
      </c>
      <c r="S2291" s="18">
        <f t="shared" si="285"/>
        <v>2013</v>
      </c>
      <c r="T2291" s="17" t="str">
        <f t="shared" si="286"/>
        <v>October</v>
      </c>
      <c r="U2291" s="16">
        <f t="shared" si="287"/>
        <v>41614.973611111112</v>
      </c>
      <c r="V2291" s="17">
        <f t="shared" si="288"/>
        <v>2013</v>
      </c>
      <c r="W2291" s="17" t="str">
        <f t="shared" si="289"/>
        <v>December</v>
      </c>
    </row>
    <row r="2292" spans="1:23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8282</v>
      </c>
      <c r="O2292" t="s">
        <v>8283</v>
      </c>
      <c r="P2292">
        <f t="shared" si="282"/>
        <v>104</v>
      </c>
      <c r="Q2292">
        <f t="shared" si="283"/>
        <v>53.83</v>
      </c>
      <c r="R2292" s="16">
        <f t="shared" si="284"/>
        <v>40070.253819444442</v>
      </c>
      <c r="S2292" s="18">
        <f t="shared" si="285"/>
        <v>2009</v>
      </c>
      <c r="T2292" s="17" t="str">
        <f t="shared" si="286"/>
        <v>September</v>
      </c>
      <c r="U2292" s="16">
        <f t="shared" si="287"/>
        <v>40148.708333333336</v>
      </c>
      <c r="V2292" s="17">
        <f t="shared" si="288"/>
        <v>2009</v>
      </c>
      <c r="W2292" s="17" t="str">
        <f t="shared" si="289"/>
        <v>December</v>
      </c>
    </row>
    <row r="2293" spans="1:23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8282</v>
      </c>
      <c r="O2293" t="s">
        <v>8283</v>
      </c>
      <c r="P2293">
        <f t="shared" si="282"/>
        <v>173</v>
      </c>
      <c r="Q2293">
        <f t="shared" si="283"/>
        <v>100.47</v>
      </c>
      <c r="R2293" s="16">
        <f t="shared" si="284"/>
        <v>40987.977060185185</v>
      </c>
      <c r="S2293" s="18">
        <f t="shared" si="285"/>
        <v>2012</v>
      </c>
      <c r="T2293" s="17" t="str">
        <f t="shared" si="286"/>
        <v>March</v>
      </c>
      <c r="U2293" s="16">
        <f t="shared" si="287"/>
        <v>41022.166666666664</v>
      </c>
      <c r="V2293" s="17">
        <f t="shared" si="288"/>
        <v>2012</v>
      </c>
      <c r="W2293" s="17" t="str">
        <f t="shared" si="289"/>
        <v>April</v>
      </c>
    </row>
    <row r="2294" spans="1:23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8282</v>
      </c>
      <c r="O2294" t="s">
        <v>8283</v>
      </c>
      <c r="P2294">
        <f t="shared" si="282"/>
        <v>107</v>
      </c>
      <c r="Q2294">
        <f t="shared" si="283"/>
        <v>46.63</v>
      </c>
      <c r="R2294" s="16">
        <f t="shared" si="284"/>
        <v>40987.697638888887</v>
      </c>
      <c r="S2294" s="18">
        <f t="shared" si="285"/>
        <v>2012</v>
      </c>
      <c r="T2294" s="17" t="str">
        <f t="shared" si="286"/>
        <v>March</v>
      </c>
      <c r="U2294" s="16">
        <f t="shared" si="287"/>
        <v>41017.697638888887</v>
      </c>
      <c r="V2294" s="17">
        <f t="shared" si="288"/>
        <v>2012</v>
      </c>
      <c r="W2294" s="17" t="str">
        <f t="shared" si="289"/>
        <v>April</v>
      </c>
    </row>
    <row r="2295" spans="1:23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8282</v>
      </c>
      <c r="O2295" t="s">
        <v>8283</v>
      </c>
      <c r="P2295">
        <f t="shared" si="282"/>
        <v>108</v>
      </c>
      <c r="Q2295">
        <f t="shared" si="283"/>
        <v>34.07</v>
      </c>
      <c r="R2295" s="16">
        <f t="shared" si="284"/>
        <v>41151.708321759259</v>
      </c>
      <c r="S2295" s="18">
        <f t="shared" si="285"/>
        <v>2012</v>
      </c>
      <c r="T2295" s="17" t="str">
        <f t="shared" si="286"/>
        <v>August</v>
      </c>
      <c r="U2295" s="16">
        <f t="shared" si="287"/>
        <v>41177.165972222225</v>
      </c>
      <c r="V2295" s="17">
        <f t="shared" si="288"/>
        <v>2012</v>
      </c>
      <c r="W2295" s="17" t="str">
        <f t="shared" si="289"/>
        <v>September</v>
      </c>
    </row>
    <row r="2296" spans="1:23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8282</v>
      </c>
      <c r="O2296" t="s">
        <v>8283</v>
      </c>
      <c r="P2296">
        <f t="shared" si="282"/>
        <v>146</v>
      </c>
      <c r="Q2296">
        <f t="shared" si="283"/>
        <v>65.209999999999994</v>
      </c>
      <c r="R2296" s="16">
        <f t="shared" si="284"/>
        <v>41264.72314814815</v>
      </c>
      <c r="S2296" s="18">
        <f t="shared" si="285"/>
        <v>2012</v>
      </c>
      <c r="T2296" s="17" t="str">
        <f t="shared" si="286"/>
        <v>December</v>
      </c>
      <c r="U2296" s="16">
        <f t="shared" si="287"/>
        <v>41294.72314814815</v>
      </c>
      <c r="V2296" s="17">
        <f t="shared" si="288"/>
        <v>2013</v>
      </c>
      <c r="W2296" s="17" t="str">
        <f t="shared" si="289"/>
        <v>January</v>
      </c>
    </row>
    <row r="2297" spans="1:23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8282</v>
      </c>
      <c r="O2297" t="s">
        <v>8283</v>
      </c>
      <c r="P2297">
        <f t="shared" si="282"/>
        <v>125</v>
      </c>
      <c r="Q2297">
        <f t="shared" si="283"/>
        <v>44.21</v>
      </c>
      <c r="R2297" s="16">
        <f t="shared" si="284"/>
        <v>41270.954351851848</v>
      </c>
      <c r="S2297" s="18">
        <f t="shared" si="285"/>
        <v>2012</v>
      </c>
      <c r="T2297" s="17" t="str">
        <f t="shared" si="286"/>
        <v>December</v>
      </c>
      <c r="U2297" s="16">
        <f t="shared" si="287"/>
        <v>41300.954351851848</v>
      </c>
      <c r="V2297" s="17">
        <f t="shared" si="288"/>
        <v>2013</v>
      </c>
      <c r="W2297" s="17" t="str">
        <f t="shared" si="289"/>
        <v>January</v>
      </c>
    </row>
    <row r="2298" spans="1:23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8282</v>
      </c>
      <c r="O2298" t="s">
        <v>8283</v>
      </c>
      <c r="P2298">
        <f t="shared" si="282"/>
        <v>149</v>
      </c>
      <c r="Q2298">
        <f t="shared" si="283"/>
        <v>71.97</v>
      </c>
      <c r="R2298" s="16">
        <f t="shared" si="284"/>
        <v>40927.731782407405</v>
      </c>
      <c r="S2298" s="18">
        <f t="shared" si="285"/>
        <v>2012</v>
      </c>
      <c r="T2298" s="17" t="str">
        <f t="shared" si="286"/>
        <v>January</v>
      </c>
      <c r="U2298" s="16">
        <f t="shared" si="287"/>
        <v>40962.731782407405</v>
      </c>
      <c r="V2298" s="17">
        <f t="shared" si="288"/>
        <v>2012</v>
      </c>
      <c r="W2298" s="17" t="str">
        <f t="shared" si="289"/>
        <v>February</v>
      </c>
    </row>
    <row r="2299" spans="1:23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8282</v>
      </c>
      <c r="O2299" t="s">
        <v>8283</v>
      </c>
      <c r="P2299">
        <f t="shared" si="282"/>
        <v>101</v>
      </c>
      <c r="Q2299">
        <f t="shared" si="283"/>
        <v>52.95</v>
      </c>
      <c r="R2299" s="16">
        <f t="shared" si="284"/>
        <v>40948.042233796295</v>
      </c>
      <c r="S2299" s="18">
        <f t="shared" si="285"/>
        <v>2012</v>
      </c>
      <c r="T2299" s="17" t="str">
        <f t="shared" si="286"/>
        <v>February</v>
      </c>
      <c r="U2299" s="16">
        <f t="shared" si="287"/>
        <v>40982.165972222225</v>
      </c>
      <c r="V2299" s="17">
        <f t="shared" si="288"/>
        <v>2012</v>
      </c>
      <c r="W2299" s="17" t="str">
        <f t="shared" si="289"/>
        <v>March</v>
      </c>
    </row>
    <row r="2300" spans="1:23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8282</v>
      </c>
      <c r="O2300" t="s">
        <v>8283</v>
      </c>
      <c r="P2300">
        <f t="shared" si="282"/>
        <v>105</v>
      </c>
      <c r="Q2300">
        <f t="shared" si="283"/>
        <v>109.45</v>
      </c>
      <c r="R2300" s="16">
        <f t="shared" si="284"/>
        <v>41694.84065972222</v>
      </c>
      <c r="S2300" s="18">
        <f t="shared" si="285"/>
        <v>2014</v>
      </c>
      <c r="T2300" s="17" t="str">
        <f t="shared" si="286"/>
        <v>February</v>
      </c>
      <c r="U2300" s="16">
        <f t="shared" si="287"/>
        <v>41724.798993055556</v>
      </c>
      <c r="V2300" s="17">
        <f t="shared" si="288"/>
        <v>2014</v>
      </c>
      <c r="W2300" s="17" t="str">
        <f t="shared" si="289"/>
        <v>March</v>
      </c>
    </row>
    <row r="2301" spans="1:23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8282</v>
      </c>
      <c r="O2301" t="s">
        <v>8283</v>
      </c>
      <c r="P2301">
        <f t="shared" si="282"/>
        <v>350</v>
      </c>
      <c r="Q2301">
        <f t="shared" si="283"/>
        <v>75.040000000000006</v>
      </c>
      <c r="R2301" s="16">
        <f t="shared" si="284"/>
        <v>40565.032511574071</v>
      </c>
      <c r="S2301" s="18">
        <f t="shared" si="285"/>
        <v>2011</v>
      </c>
      <c r="T2301" s="17" t="str">
        <f t="shared" si="286"/>
        <v>January</v>
      </c>
      <c r="U2301" s="16">
        <f t="shared" si="287"/>
        <v>40580.032511574071</v>
      </c>
      <c r="V2301" s="17">
        <f t="shared" si="288"/>
        <v>2011</v>
      </c>
      <c r="W2301" s="17" t="str">
        <f t="shared" si="289"/>
        <v>February</v>
      </c>
    </row>
    <row r="2302" spans="1:23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8282</v>
      </c>
      <c r="O2302" t="s">
        <v>8283</v>
      </c>
      <c r="P2302">
        <f t="shared" si="282"/>
        <v>101</v>
      </c>
      <c r="Q2302">
        <f t="shared" si="283"/>
        <v>115.71</v>
      </c>
      <c r="R2302" s="16">
        <f t="shared" si="284"/>
        <v>41074.727037037039</v>
      </c>
      <c r="S2302" s="18">
        <f t="shared" si="285"/>
        <v>2012</v>
      </c>
      <c r="T2302" s="17" t="str">
        <f t="shared" si="286"/>
        <v>June</v>
      </c>
      <c r="U2302" s="16">
        <f t="shared" si="287"/>
        <v>41088.727037037039</v>
      </c>
      <c r="V2302" s="17">
        <f t="shared" si="288"/>
        <v>2012</v>
      </c>
      <c r="W2302" s="17" t="str">
        <f t="shared" si="289"/>
        <v>June</v>
      </c>
    </row>
    <row r="2303" spans="1:23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8282</v>
      </c>
      <c r="O2303" t="s">
        <v>8286</v>
      </c>
      <c r="P2303">
        <f t="shared" si="282"/>
        <v>134</v>
      </c>
      <c r="Q2303">
        <f t="shared" si="283"/>
        <v>31.66</v>
      </c>
      <c r="R2303" s="16">
        <f t="shared" si="284"/>
        <v>41416.146944444445</v>
      </c>
      <c r="S2303" s="18">
        <f t="shared" si="285"/>
        <v>2013</v>
      </c>
      <c r="T2303" s="17" t="str">
        <f t="shared" si="286"/>
        <v>May</v>
      </c>
      <c r="U2303" s="16">
        <f t="shared" si="287"/>
        <v>41446.146944444445</v>
      </c>
      <c r="V2303" s="17">
        <f t="shared" si="288"/>
        <v>2013</v>
      </c>
      <c r="W2303" s="17" t="str">
        <f t="shared" si="289"/>
        <v>June</v>
      </c>
    </row>
    <row r="2304" spans="1:23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8282</v>
      </c>
      <c r="O2304" t="s">
        <v>8286</v>
      </c>
      <c r="P2304">
        <f t="shared" si="282"/>
        <v>171</v>
      </c>
      <c r="Q2304">
        <f t="shared" si="283"/>
        <v>46.18</v>
      </c>
      <c r="R2304" s="16">
        <f t="shared" si="284"/>
        <v>41605.868449074071</v>
      </c>
      <c r="S2304" s="18">
        <f t="shared" si="285"/>
        <v>2013</v>
      </c>
      <c r="T2304" s="17" t="str">
        <f t="shared" si="286"/>
        <v>November</v>
      </c>
      <c r="U2304" s="16">
        <f t="shared" si="287"/>
        <v>41639.291666666664</v>
      </c>
      <c r="V2304" s="17">
        <f t="shared" si="288"/>
        <v>2013</v>
      </c>
      <c r="W2304" s="17" t="str">
        <f t="shared" si="289"/>
        <v>December</v>
      </c>
    </row>
    <row r="2305" spans="1:23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8282</v>
      </c>
      <c r="O2305" t="s">
        <v>8286</v>
      </c>
      <c r="P2305">
        <f t="shared" si="282"/>
        <v>109</v>
      </c>
      <c r="Q2305">
        <f t="shared" si="283"/>
        <v>68.48</v>
      </c>
      <c r="R2305" s="16">
        <f t="shared" si="284"/>
        <v>40850.111064814817</v>
      </c>
      <c r="S2305" s="18">
        <f t="shared" si="285"/>
        <v>2011</v>
      </c>
      <c r="T2305" s="17" t="str">
        <f t="shared" si="286"/>
        <v>November</v>
      </c>
      <c r="U2305" s="16">
        <f t="shared" si="287"/>
        <v>40890.152731481481</v>
      </c>
      <c r="V2305" s="17">
        <f t="shared" si="288"/>
        <v>2011</v>
      </c>
      <c r="W2305" s="17" t="str">
        <f t="shared" si="289"/>
        <v>December</v>
      </c>
    </row>
    <row r="2306" spans="1:23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8282</v>
      </c>
      <c r="O2306" t="s">
        <v>8286</v>
      </c>
      <c r="P2306">
        <f t="shared" si="282"/>
        <v>101</v>
      </c>
      <c r="Q2306">
        <f t="shared" si="283"/>
        <v>53.47</v>
      </c>
      <c r="R2306" s="16">
        <f t="shared" si="284"/>
        <v>40502.815868055557</v>
      </c>
      <c r="S2306" s="18">
        <f t="shared" si="285"/>
        <v>2010</v>
      </c>
      <c r="T2306" s="17" t="str">
        <f t="shared" si="286"/>
        <v>November</v>
      </c>
      <c r="U2306" s="16">
        <f t="shared" si="287"/>
        <v>40544.207638888889</v>
      </c>
      <c r="V2306" s="17">
        <f t="shared" si="288"/>
        <v>2011</v>
      </c>
      <c r="W2306" s="17" t="str">
        <f t="shared" si="289"/>
        <v>January</v>
      </c>
    </row>
    <row r="2307" spans="1:23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8282</v>
      </c>
      <c r="O2307" t="s">
        <v>8286</v>
      </c>
      <c r="P2307">
        <f t="shared" ref="P2307:P2370" si="290">ROUND(E2307/D2307*100,0)</f>
        <v>101</v>
      </c>
      <c r="Q2307">
        <f t="shared" ref="Q2307:Q2370" si="291">ROUND(E2307/L2307,2)</f>
        <v>109.11</v>
      </c>
      <c r="R2307" s="16">
        <f t="shared" ref="R2307:R2370" si="292">(((J2307/60)/60)/24)+DATE(1970,1,1)</f>
        <v>41834.695277777777</v>
      </c>
      <c r="S2307" s="18">
        <f t="shared" ref="S2307:S2370" si="293">YEAR(R2307)</f>
        <v>2014</v>
      </c>
      <c r="T2307" s="17" t="str">
        <f t="shared" ref="T2307:T2370" si="294">TEXT(R2307,"mmmm")</f>
        <v>July</v>
      </c>
      <c r="U2307" s="16">
        <f t="shared" ref="U2307:U2370" si="295">(((I2307/60)/60)/24)+DATE(1970,1,1)</f>
        <v>41859.75</v>
      </c>
      <c r="V2307" s="17">
        <f t="shared" ref="V2307:V2370" si="296">YEAR(U2307)</f>
        <v>2014</v>
      </c>
      <c r="W2307" s="17" t="str">
        <f t="shared" ref="W2307:W2370" si="297">TEXT(U2307,"mmmm")</f>
        <v>August</v>
      </c>
    </row>
    <row r="2308" spans="1:23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8282</v>
      </c>
      <c r="O2308" t="s">
        <v>8286</v>
      </c>
      <c r="P2308">
        <f t="shared" si="290"/>
        <v>107</v>
      </c>
      <c r="Q2308">
        <f t="shared" si="291"/>
        <v>51.19</v>
      </c>
      <c r="R2308" s="16">
        <f t="shared" si="292"/>
        <v>40948.16815972222</v>
      </c>
      <c r="S2308" s="18">
        <f t="shared" si="293"/>
        <v>2012</v>
      </c>
      <c r="T2308" s="17" t="str">
        <f t="shared" si="294"/>
        <v>February</v>
      </c>
      <c r="U2308" s="16">
        <f t="shared" si="295"/>
        <v>40978.16815972222</v>
      </c>
      <c r="V2308" s="17">
        <f t="shared" si="296"/>
        <v>2012</v>
      </c>
      <c r="W2308" s="17" t="str">
        <f t="shared" si="297"/>
        <v>March</v>
      </c>
    </row>
    <row r="2309" spans="1:23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8282</v>
      </c>
      <c r="O2309" t="s">
        <v>8286</v>
      </c>
      <c r="P2309">
        <f t="shared" si="290"/>
        <v>107</v>
      </c>
      <c r="Q2309">
        <f t="shared" si="291"/>
        <v>27.94</v>
      </c>
      <c r="R2309" s="16">
        <f t="shared" si="292"/>
        <v>41004.802465277775</v>
      </c>
      <c r="S2309" s="18">
        <f t="shared" si="293"/>
        <v>2012</v>
      </c>
      <c r="T2309" s="17" t="str">
        <f t="shared" si="294"/>
        <v>April</v>
      </c>
      <c r="U2309" s="16">
        <f t="shared" si="295"/>
        <v>41034.802407407406</v>
      </c>
      <c r="V2309" s="17">
        <f t="shared" si="296"/>
        <v>2012</v>
      </c>
      <c r="W2309" s="17" t="str">
        <f t="shared" si="297"/>
        <v>May</v>
      </c>
    </row>
    <row r="2310" spans="1:23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8282</v>
      </c>
      <c r="O2310" t="s">
        <v>8286</v>
      </c>
      <c r="P2310">
        <f t="shared" si="290"/>
        <v>101</v>
      </c>
      <c r="Q2310">
        <f t="shared" si="291"/>
        <v>82.5</v>
      </c>
      <c r="R2310" s="16">
        <f t="shared" si="292"/>
        <v>41851.962916666671</v>
      </c>
      <c r="S2310" s="18">
        <f t="shared" si="293"/>
        <v>2014</v>
      </c>
      <c r="T2310" s="17" t="str">
        <f t="shared" si="294"/>
        <v>July</v>
      </c>
      <c r="U2310" s="16">
        <f t="shared" si="295"/>
        <v>41880.041666666664</v>
      </c>
      <c r="V2310" s="17">
        <f t="shared" si="296"/>
        <v>2014</v>
      </c>
      <c r="W2310" s="17" t="str">
        <f t="shared" si="297"/>
        <v>August</v>
      </c>
    </row>
    <row r="2311" spans="1:23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8282</v>
      </c>
      <c r="O2311" t="s">
        <v>8286</v>
      </c>
      <c r="P2311">
        <f t="shared" si="290"/>
        <v>107</v>
      </c>
      <c r="Q2311">
        <f t="shared" si="291"/>
        <v>59.82</v>
      </c>
      <c r="R2311" s="16">
        <f t="shared" si="292"/>
        <v>41307.987696759257</v>
      </c>
      <c r="S2311" s="18">
        <f t="shared" si="293"/>
        <v>2013</v>
      </c>
      <c r="T2311" s="17" t="str">
        <f t="shared" si="294"/>
        <v>February</v>
      </c>
      <c r="U2311" s="16">
        <f t="shared" si="295"/>
        <v>41342.987696759257</v>
      </c>
      <c r="V2311" s="17">
        <f t="shared" si="296"/>
        <v>2013</v>
      </c>
      <c r="W2311" s="17" t="str">
        <f t="shared" si="297"/>
        <v>March</v>
      </c>
    </row>
    <row r="2312" spans="1:23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8282</v>
      </c>
      <c r="O2312" t="s">
        <v>8286</v>
      </c>
      <c r="P2312">
        <f t="shared" si="290"/>
        <v>429</v>
      </c>
      <c r="Q2312">
        <f t="shared" si="291"/>
        <v>64.819999999999993</v>
      </c>
      <c r="R2312" s="16">
        <f t="shared" si="292"/>
        <v>41324.79415509259</v>
      </c>
      <c r="S2312" s="18">
        <f t="shared" si="293"/>
        <v>2013</v>
      </c>
      <c r="T2312" s="17" t="str">
        <f t="shared" si="294"/>
        <v>February</v>
      </c>
      <c r="U2312" s="16">
        <f t="shared" si="295"/>
        <v>41354.752488425926</v>
      </c>
      <c r="V2312" s="17">
        <f t="shared" si="296"/>
        <v>2013</v>
      </c>
      <c r="W2312" s="17" t="str">
        <f t="shared" si="297"/>
        <v>March</v>
      </c>
    </row>
    <row r="2313" spans="1:23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8282</v>
      </c>
      <c r="O2313" t="s">
        <v>8286</v>
      </c>
      <c r="P2313">
        <f t="shared" si="290"/>
        <v>104</v>
      </c>
      <c r="Q2313">
        <f t="shared" si="291"/>
        <v>90.1</v>
      </c>
      <c r="R2313" s="16">
        <f t="shared" si="292"/>
        <v>41736.004502314812</v>
      </c>
      <c r="S2313" s="18">
        <f t="shared" si="293"/>
        <v>2014</v>
      </c>
      <c r="T2313" s="17" t="str">
        <f t="shared" si="294"/>
        <v>April</v>
      </c>
      <c r="U2313" s="16">
        <f t="shared" si="295"/>
        <v>41766.004502314812</v>
      </c>
      <c r="V2313" s="17">
        <f t="shared" si="296"/>
        <v>2014</v>
      </c>
      <c r="W2313" s="17" t="str">
        <f t="shared" si="297"/>
        <v>May</v>
      </c>
    </row>
    <row r="2314" spans="1:23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8282</v>
      </c>
      <c r="O2314" t="s">
        <v>8286</v>
      </c>
      <c r="P2314">
        <f t="shared" si="290"/>
        <v>108</v>
      </c>
      <c r="Q2314">
        <f t="shared" si="291"/>
        <v>40.96</v>
      </c>
      <c r="R2314" s="16">
        <f t="shared" si="292"/>
        <v>41716.632847222223</v>
      </c>
      <c r="S2314" s="18">
        <f t="shared" si="293"/>
        <v>2014</v>
      </c>
      <c r="T2314" s="17" t="str">
        <f t="shared" si="294"/>
        <v>March</v>
      </c>
      <c r="U2314" s="16">
        <f t="shared" si="295"/>
        <v>41747.958333333336</v>
      </c>
      <c r="V2314" s="17">
        <f t="shared" si="296"/>
        <v>2014</v>
      </c>
      <c r="W2314" s="17" t="str">
        <f t="shared" si="297"/>
        <v>April</v>
      </c>
    </row>
    <row r="2315" spans="1:23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8282</v>
      </c>
      <c r="O2315" t="s">
        <v>8286</v>
      </c>
      <c r="P2315">
        <f t="shared" si="290"/>
        <v>176</v>
      </c>
      <c r="Q2315">
        <f t="shared" si="291"/>
        <v>56</v>
      </c>
      <c r="R2315" s="16">
        <f t="shared" si="292"/>
        <v>41002.958634259259</v>
      </c>
      <c r="S2315" s="18">
        <f t="shared" si="293"/>
        <v>2012</v>
      </c>
      <c r="T2315" s="17" t="str">
        <f t="shared" si="294"/>
        <v>April</v>
      </c>
      <c r="U2315" s="16">
        <f t="shared" si="295"/>
        <v>41032.958634259259</v>
      </c>
      <c r="V2315" s="17">
        <f t="shared" si="296"/>
        <v>2012</v>
      </c>
      <c r="W2315" s="17" t="str">
        <f t="shared" si="297"/>
        <v>May</v>
      </c>
    </row>
    <row r="2316" spans="1:23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8282</v>
      </c>
      <c r="O2316" t="s">
        <v>8286</v>
      </c>
      <c r="P2316">
        <f t="shared" si="290"/>
        <v>157</v>
      </c>
      <c r="Q2316">
        <f t="shared" si="291"/>
        <v>37.67</v>
      </c>
      <c r="R2316" s="16">
        <f t="shared" si="292"/>
        <v>41037.551585648151</v>
      </c>
      <c r="S2316" s="18">
        <f t="shared" si="293"/>
        <v>2012</v>
      </c>
      <c r="T2316" s="17" t="str">
        <f t="shared" si="294"/>
        <v>May</v>
      </c>
      <c r="U2316" s="16">
        <f t="shared" si="295"/>
        <v>41067.551585648151</v>
      </c>
      <c r="V2316" s="17">
        <f t="shared" si="296"/>
        <v>2012</v>
      </c>
      <c r="W2316" s="17" t="str">
        <f t="shared" si="297"/>
        <v>June</v>
      </c>
    </row>
    <row r="2317" spans="1:23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8282</v>
      </c>
      <c r="O2317" t="s">
        <v>8286</v>
      </c>
      <c r="P2317">
        <f t="shared" si="290"/>
        <v>103</v>
      </c>
      <c r="Q2317">
        <f t="shared" si="291"/>
        <v>40.08</v>
      </c>
      <c r="R2317" s="16">
        <f t="shared" si="292"/>
        <v>41004.72619212963</v>
      </c>
      <c r="S2317" s="18">
        <f t="shared" si="293"/>
        <v>2012</v>
      </c>
      <c r="T2317" s="17" t="str">
        <f t="shared" si="294"/>
        <v>April</v>
      </c>
      <c r="U2317" s="16">
        <f t="shared" si="295"/>
        <v>41034.72619212963</v>
      </c>
      <c r="V2317" s="17">
        <f t="shared" si="296"/>
        <v>2012</v>
      </c>
      <c r="W2317" s="17" t="str">
        <f t="shared" si="297"/>
        <v>May</v>
      </c>
    </row>
    <row r="2318" spans="1:23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8282</v>
      </c>
      <c r="O2318" t="s">
        <v>8286</v>
      </c>
      <c r="P2318">
        <f t="shared" si="290"/>
        <v>104</v>
      </c>
      <c r="Q2318">
        <f t="shared" si="291"/>
        <v>78.03</v>
      </c>
      <c r="R2318" s="16">
        <f t="shared" si="292"/>
        <v>40079.725115740745</v>
      </c>
      <c r="S2318" s="18">
        <f t="shared" si="293"/>
        <v>2009</v>
      </c>
      <c r="T2318" s="17" t="str">
        <f t="shared" si="294"/>
        <v>September</v>
      </c>
      <c r="U2318" s="16">
        <f t="shared" si="295"/>
        <v>40156.76666666667</v>
      </c>
      <c r="V2318" s="17">
        <f t="shared" si="296"/>
        <v>2009</v>
      </c>
      <c r="W2318" s="17" t="str">
        <f t="shared" si="297"/>
        <v>December</v>
      </c>
    </row>
    <row r="2319" spans="1:23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8282</v>
      </c>
      <c r="O2319" t="s">
        <v>8286</v>
      </c>
      <c r="P2319">
        <f t="shared" si="290"/>
        <v>104</v>
      </c>
      <c r="Q2319">
        <f t="shared" si="291"/>
        <v>18.91</v>
      </c>
      <c r="R2319" s="16">
        <f t="shared" si="292"/>
        <v>40192.542233796295</v>
      </c>
      <c r="S2319" s="18">
        <f t="shared" si="293"/>
        <v>2010</v>
      </c>
      <c r="T2319" s="17" t="str">
        <f t="shared" si="294"/>
        <v>January</v>
      </c>
      <c r="U2319" s="16">
        <f t="shared" si="295"/>
        <v>40224.208333333336</v>
      </c>
      <c r="V2319" s="17">
        <f t="shared" si="296"/>
        <v>2010</v>
      </c>
      <c r="W2319" s="17" t="str">
        <f t="shared" si="297"/>
        <v>February</v>
      </c>
    </row>
    <row r="2320" spans="1:23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8282</v>
      </c>
      <c r="O2320" t="s">
        <v>8286</v>
      </c>
      <c r="P2320">
        <f t="shared" si="290"/>
        <v>121</v>
      </c>
      <c r="Q2320">
        <f t="shared" si="291"/>
        <v>37.130000000000003</v>
      </c>
      <c r="R2320" s="16">
        <f t="shared" si="292"/>
        <v>40050.643680555557</v>
      </c>
      <c r="S2320" s="18">
        <f t="shared" si="293"/>
        <v>2009</v>
      </c>
      <c r="T2320" s="17" t="str">
        <f t="shared" si="294"/>
        <v>August</v>
      </c>
      <c r="U2320" s="16">
        <f t="shared" si="295"/>
        <v>40082.165972222225</v>
      </c>
      <c r="V2320" s="17">
        <f t="shared" si="296"/>
        <v>2009</v>
      </c>
      <c r="W2320" s="17" t="str">
        <f t="shared" si="297"/>
        <v>September</v>
      </c>
    </row>
    <row r="2321" spans="1:23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8282</v>
      </c>
      <c r="O2321" t="s">
        <v>8286</v>
      </c>
      <c r="P2321">
        <f t="shared" si="290"/>
        <v>108</v>
      </c>
      <c r="Q2321">
        <f t="shared" si="291"/>
        <v>41.96</v>
      </c>
      <c r="R2321" s="16">
        <f t="shared" si="292"/>
        <v>41593.082002314812</v>
      </c>
      <c r="S2321" s="18">
        <f t="shared" si="293"/>
        <v>2013</v>
      </c>
      <c r="T2321" s="17" t="str">
        <f t="shared" si="294"/>
        <v>November</v>
      </c>
      <c r="U2321" s="16">
        <f t="shared" si="295"/>
        <v>41623.082002314812</v>
      </c>
      <c r="V2321" s="17">
        <f t="shared" si="296"/>
        <v>2013</v>
      </c>
      <c r="W2321" s="17" t="str">
        <f t="shared" si="297"/>
        <v>December</v>
      </c>
    </row>
    <row r="2322" spans="1:23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8282</v>
      </c>
      <c r="O2322" t="s">
        <v>8286</v>
      </c>
      <c r="P2322">
        <f t="shared" si="290"/>
        <v>109</v>
      </c>
      <c r="Q2322">
        <f t="shared" si="291"/>
        <v>61.04</v>
      </c>
      <c r="R2322" s="16">
        <f t="shared" si="292"/>
        <v>41696.817129629628</v>
      </c>
      <c r="S2322" s="18">
        <f t="shared" si="293"/>
        <v>2014</v>
      </c>
      <c r="T2322" s="17" t="str">
        <f t="shared" si="294"/>
        <v>February</v>
      </c>
      <c r="U2322" s="16">
        <f t="shared" si="295"/>
        <v>41731.775462962964</v>
      </c>
      <c r="V2322" s="17">
        <f t="shared" si="296"/>
        <v>2014</v>
      </c>
      <c r="W2322" s="17" t="str">
        <f t="shared" si="297"/>
        <v>April</v>
      </c>
    </row>
    <row r="2323" spans="1:23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8293</v>
      </c>
      <c r="O2323" t="s">
        <v>8309</v>
      </c>
      <c r="P2323">
        <f t="shared" si="290"/>
        <v>39</v>
      </c>
      <c r="Q2323">
        <f t="shared" si="291"/>
        <v>64.53</v>
      </c>
      <c r="R2323" s="16">
        <f t="shared" si="292"/>
        <v>42799.260428240741</v>
      </c>
      <c r="S2323" s="18">
        <f t="shared" si="293"/>
        <v>2017</v>
      </c>
      <c r="T2323" s="17" t="str">
        <f t="shared" si="294"/>
        <v>March</v>
      </c>
      <c r="U2323" s="16">
        <f t="shared" si="295"/>
        <v>42829.21876157407</v>
      </c>
      <c r="V2323" s="17">
        <f t="shared" si="296"/>
        <v>2017</v>
      </c>
      <c r="W2323" s="17" t="str">
        <f t="shared" si="297"/>
        <v>April</v>
      </c>
    </row>
    <row r="2324" spans="1:23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8293</v>
      </c>
      <c r="O2324" t="s">
        <v>8309</v>
      </c>
      <c r="P2324">
        <f t="shared" si="290"/>
        <v>3</v>
      </c>
      <c r="Q2324">
        <f t="shared" si="291"/>
        <v>21.25</v>
      </c>
      <c r="R2324" s="16">
        <f t="shared" si="292"/>
        <v>42804.895474537043</v>
      </c>
      <c r="S2324" s="18">
        <f t="shared" si="293"/>
        <v>2017</v>
      </c>
      <c r="T2324" s="17" t="str">
        <f t="shared" si="294"/>
        <v>March</v>
      </c>
      <c r="U2324" s="16">
        <f t="shared" si="295"/>
        <v>42834.853807870371</v>
      </c>
      <c r="V2324" s="17">
        <f t="shared" si="296"/>
        <v>2017</v>
      </c>
      <c r="W2324" s="17" t="str">
        <f t="shared" si="297"/>
        <v>April</v>
      </c>
    </row>
    <row r="2325" spans="1:23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8293</v>
      </c>
      <c r="O2325" t="s">
        <v>8309</v>
      </c>
      <c r="P2325">
        <f t="shared" si="290"/>
        <v>48</v>
      </c>
      <c r="Q2325">
        <f t="shared" si="291"/>
        <v>30</v>
      </c>
      <c r="R2325" s="16">
        <f t="shared" si="292"/>
        <v>42807.755173611105</v>
      </c>
      <c r="S2325" s="18">
        <f t="shared" si="293"/>
        <v>2017</v>
      </c>
      <c r="T2325" s="17" t="str">
        <f t="shared" si="294"/>
        <v>March</v>
      </c>
      <c r="U2325" s="16">
        <f t="shared" si="295"/>
        <v>42814.755173611105</v>
      </c>
      <c r="V2325" s="17">
        <f t="shared" si="296"/>
        <v>2017</v>
      </c>
      <c r="W2325" s="17" t="str">
        <f t="shared" si="297"/>
        <v>March</v>
      </c>
    </row>
    <row r="2326" spans="1:23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8293</v>
      </c>
      <c r="O2326" t="s">
        <v>8309</v>
      </c>
      <c r="P2326">
        <f t="shared" si="290"/>
        <v>21</v>
      </c>
      <c r="Q2326">
        <f t="shared" si="291"/>
        <v>25.49</v>
      </c>
      <c r="R2326" s="16">
        <f t="shared" si="292"/>
        <v>42790.885243055556</v>
      </c>
      <c r="S2326" s="18">
        <f t="shared" si="293"/>
        <v>2017</v>
      </c>
      <c r="T2326" s="17" t="str">
        <f t="shared" si="294"/>
        <v>February</v>
      </c>
      <c r="U2326" s="16">
        <f t="shared" si="295"/>
        <v>42820.843576388885</v>
      </c>
      <c r="V2326" s="17">
        <f t="shared" si="296"/>
        <v>2017</v>
      </c>
      <c r="W2326" s="17" t="str">
        <f t="shared" si="297"/>
        <v>March</v>
      </c>
    </row>
    <row r="2327" spans="1:23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8293</v>
      </c>
      <c r="O2327" t="s">
        <v>8309</v>
      </c>
      <c r="P2327">
        <f t="shared" si="290"/>
        <v>8</v>
      </c>
      <c r="Q2327">
        <f t="shared" si="291"/>
        <v>11.43</v>
      </c>
      <c r="R2327" s="16">
        <f t="shared" si="292"/>
        <v>42794.022349537037</v>
      </c>
      <c r="S2327" s="18">
        <f t="shared" si="293"/>
        <v>2017</v>
      </c>
      <c r="T2327" s="17" t="str">
        <f t="shared" si="294"/>
        <v>February</v>
      </c>
      <c r="U2327" s="16">
        <f t="shared" si="295"/>
        <v>42823.980682870373</v>
      </c>
      <c r="V2327" s="17">
        <f t="shared" si="296"/>
        <v>2017</v>
      </c>
      <c r="W2327" s="17" t="str">
        <f t="shared" si="297"/>
        <v>March</v>
      </c>
    </row>
    <row r="2328" spans="1:23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8293</v>
      </c>
      <c r="O2328" t="s">
        <v>8309</v>
      </c>
      <c r="P2328">
        <f t="shared" si="290"/>
        <v>1</v>
      </c>
      <c r="Q2328">
        <f t="shared" si="291"/>
        <v>108</v>
      </c>
      <c r="R2328" s="16">
        <f t="shared" si="292"/>
        <v>42804.034120370372</v>
      </c>
      <c r="S2328" s="18">
        <f t="shared" si="293"/>
        <v>2017</v>
      </c>
      <c r="T2328" s="17" t="str">
        <f t="shared" si="294"/>
        <v>March</v>
      </c>
      <c r="U2328" s="16">
        <f t="shared" si="295"/>
        <v>42855.708333333328</v>
      </c>
      <c r="V2328" s="17">
        <f t="shared" si="296"/>
        <v>2017</v>
      </c>
      <c r="W2328" s="17" t="str">
        <f t="shared" si="297"/>
        <v>April</v>
      </c>
    </row>
    <row r="2329" spans="1:23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8293</v>
      </c>
      <c r="O2329" t="s">
        <v>8309</v>
      </c>
      <c r="P2329">
        <f t="shared" si="290"/>
        <v>526</v>
      </c>
      <c r="Q2329">
        <f t="shared" si="291"/>
        <v>54.88</v>
      </c>
      <c r="R2329" s="16">
        <f t="shared" si="292"/>
        <v>41842.917129629634</v>
      </c>
      <c r="S2329" s="18">
        <f t="shared" si="293"/>
        <v>2014</v>
      </c>
      <c r="T2329" s="17" t="str">
        <f t="shared" si="294"/>
        <v>July</v>
      </c>
      <c r="U2329" s="16">
        <f t="shared" si="295"/>
        <v>41877.917129629634</v>
      </c>
      <c r="V2329" s="17">
        <f t="shared" si="296"/>
        <v>2014</v>
      </c>
      <c r="W2329" s="17" t="str">
        <f t="shared" si="297"/>
        <v>August</v>
      </c>
    </row>
    <row r="2330" spans="1:23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8293</v>
      </c>
      <c r="O2330" t="s">
        <v>8309</v>
      </c>
      <c r="P2330">
        <f t="shared" si="290"/>
        <v>254</v>
      </c>
      <c r="Q2330">
        <f t="shared" si="291"/>
        <v>47.38</v>
      </c>
      <c r="R2330" s="16">
        <f t="shared" si="292"/>
        <v>42139.781678240746</v>
      </c>
      <c r="S2330" s="18">
        <f t="shared" si="293"/>
        <v>2015</v>
      </c>
      <c r="T2330" s="17" t="str">
        <f t="shared" si="294"/>
        <v>May</v>
      </c>
      <c r="U2330" s="16">
        <f t="shared" si="295"/>
        <v>42169.781678240746</v>
      </c>
      <c r="V2330" s="17">
        <f t="shared" si="296"/>
        <v>2015</v>
      </c>
      <c r="W2330" s="17" t="str">
        <f t="shared" si="297"/>
        <v>June</v>
      </c>
    </row>
    <row r="2331" spans="1:23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8293</v>
      </c>
      <c r="O2331" t="s">
        <v>8309</v>
      </c>
      <c r="P2331">
        <f t="shared" si="290"/>
        <v>106</v>
      </c>
      <c r="Q2331">
        <f t="shared" si="291"/>
        <v>211.84</v>
      </c>
      <c r="R2331" s="16">
        <f t="shared" si="292"/>
        <v>41807.624374999999</v>
      </c>
      <c r="S2331" s="18">
        <f t="shared" si="293"/>
        <v>2014</v>
      </c>
      <c r="T2331" s="17" t="str">
        <f t="shared" si="294"/>
        <v>June</v>
      </c>
      <c r="U2331" s="16">
        <f t="shared" si="295"/>
        <v>41837.624374999999</v>
      </c>
      <c r="V2331" s="17">
        <f t="shared" si="296"/>
        <v>2014</v>
      </c>
      <c r="W2331" s="17" t="str">
        <f t="shared" si="297"/>
        <v>July</v>
      </c>
    </row>
    <row r="2332" spans="1:23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8293</v>
      </c>
      <c r="O2332" t="s">
        <v>8309</v>
      </c>
      <c r="P2332">
        <f t="shared" si="290"/>
        <v>102</v>
      </c>
      <c r="Q2332">
        <f t="shared" si="291"/>
        <v>219.93</v>
      </c>
      <c r="R2332" s="16">
        <f t="shared" si="292"/>
        <v>42332.89980324074</v>
      </c>
      <c r="S2332" s="18">
        <f t="shared" si="293"/>
        <v>2015</v>
      </c>
      <c r="T2332" s="17" t="str">
        <f t="shared" si="294"/>
        <v>November</v>
      </c>
      <c r="U2332" s="16">
        <f t="shared" si="295"/>
        <v>42363</v>
      </c>
      <c r="V2332" s="17">
        <f t="shared" si="296"/>
        <v>2015</v>
      </c>
      <c r="W2332" s="17" t="str">
        <f t="shared" si="297"/>
        <v>December</v>
      </c>
    </row>
    <row r="2333" spans="1:23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8293</v>
      </c>
      <c r="O2333" t="s">
        <v>8309</v>
      </c>
      <c r="P2333">
        <f t="shared" si="290"/>
        <v>144</v>
      </c>
      <c r="Q2333">
        <f t="shared" si="291"/>
        <v>40.799999999999997</v>
      </c>
      <c r="R2333" s="16">
        <f t="shared" si="292"/>
        <v>41839.005671296298</v>
      </c>
      <c r="S2333" s="18">
        <f t="shared" si="293"/>
        <v>2014</v>
      </c>
      <c r="T2333" s="17" t="str">
        <f t="shared" si="294"/>
        <v>July</v>
      </c>
      <c r="U2333" s="16">
        <f t="shared" si="295"/>
        <v>41869.005671296298</v>
      </c>
      <c r="V2333" s="17">
        <f t="shared" si="296"/>
        <v>2014</v>
      </c>
      <c r="W2333" s="17" t="str">
        <f t="shared" si="297"/>
        <v>August</v>
      </c>
    </row>
    <row r="2334" spans="1:23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8293</v>
      </c>
      <c r="O2334" t="s">
        <v>8309</v>
      </c>
      <c r="P2334">
        <f t="shared" si="290"/>
        <v>106</v>
      </c>
      <c r="Q2334">
        <f t="shared" si="291"/>
        <v>75.5</v>
      </c>
      <c r="R2334" s="16">
        <f t="shared" si="292"/>
        <v>42011.628136574072</v>
      </c>
      <c r="S2334" s="18">
        <f t="shared" si="293"/>
        <v>2015</v>
      </c>
      <c r="T2334" s="17" t="str">
        <f t="shared" si="294"/>
        <v>January</v>
      </c>
      <c r="U2334" s="16">
        <f t="shared" si="295"/>
        <v>42041.628136574072</v>
      </c>
      <c r="V2334" s="17">
        <f t="shared" si="296"/>
        <v>2015</v>
      </c>
      <c r="W2334" s="17" t="str">
        <f t="shared" si="297"/>
        <v>February</v>
      </c>
    </row>
    <row r="2335" spans="1:23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8293</v>
      </c>
      <c r="O2335" t="s">
        <v>8309</v>
      </c>
      <c r="P2335">
        <f t="shared" si="290"/>
        <v>212</v>
      </c>
      <c r="Q2335">
        <f t="shared" si="291"/>
        <v>13.54</v>
      </c>
      <c r="R2335" s="16">
        <f t="shared" si="292"/>
        <v>41767.650347222225</v>
      </c>
      <c r="S2335" s="18">
        <f t="shared" si="293"/>
        <v>2014</v>
      </c>
      <c r="T2335" s="17" t="str">
        <f t="shared" si="294"/>
        <v>May</v>
      </c>
      <c r="U2335" s="16">
        <f t="shared" si="295"/>
        <v>41788.743055555555</v>
      </c>
      <c r="V2335" s="17">
        <f t="shared" si="296"/>
        <v>2014</v>
      </c>
      <c r="W2335" s="17" t="str">
        <f t="shared" si="297"/>
        <v>May</v>
      </c>
    </row>
    <row r="2336" spans="1:23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8293</v>
      </c>
      <c r="O2336" t="s">
        <v>8309</v>
      </c>
      <c r="P2336">
        <f t="shared" si="290"/>
        <v>102</v>
      </c>
      <c r="Q2336">
        <f t="shared" si="291"/>
        <v>60.87</v>
      </c>
      <c r="R2336" s="16">
        <f t="shared" si="292"/>
        <v>41918.670115740737</v>
      </c>
      <c r="S2336" s="18">
        <f t="shared" si="293"/>
        <v>2014</v>
      </c>
      <c r="T2336" s="17" t="str">
        <f t="shared" si="294"/>
        <v>October</v>
      </c>
      <c r="U2336" s="16">
        <f t="shared" si="295"/>
        <v>41948.731944444444</v>
      </c>
      <c r="V2336" s="17">
        <f t="shared" si="296"/>
        <v>2014</v>
      </c>
      <c r="W2336" s="17" t="str">
        <f t="shared" si="297"/>
        <v>November</v>
      </c>
    </row>
    <row r="2337" spans="1:23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8293</v>
      </c>
      <c r="O2337" t="s">
        <v>8309</v>
      </c>
      <c r="P2337">
        <f t="shared" si="290"/>
        <v>102</v>
      </c>
      <c r="Q2337">
        <f t="shared" si="291"/>
        <v>115.69</v>
      </c>
      <c r="R2337" s="16">
        <f t="shared" si="292"/>
        <v>41771.572256944448</v>
      </c>
      <c r="S2337" s="18">
        <f t="shared" si="293"/>
        <v>2014</v>
      </c>
      <c r="T2337" s="17" t="str">
        <f t="shared" si="294"/>
        <v>May</v>
      </c>
      <c r="U2337" s="16">
        <f t="shared" si="295"/>
        <v>41801.572256944448</v>
      </c>
      <c r="V2337" s="17">
        <f t="shared" si="296"/>
        <v>2014</v>
      </c>
      <c r="W2337" s="17" t="str">
        <f t="shared" si="297"/>
        <v>June</v>
      </c>
    </row>
    <row r="2338" spans="1:23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8293</v>
      </c>
      <c r="O2338" t="s">
        <v>8309</v>
      </c>
      <c r="P2338">
        <f t="shared" si="290"/>
        <v>521</v>
      </c>
      <c r="Q2338">
        <f t="shared" si="291"/>
        <v>48.1</v>
      </c>
      <c r="R2338" s="16">
        <f t="shared" si="292"/>
        <v>41666.924710648149</v>
      </c>
      <c r="S2338" s="18">
        <f t="shared" si="293"/>
        <v>2014</v>
      </c>
      <c r="T2338" s="17" t="str">
        <f t="shared" si="294"/>
        <v>January</v>
      </c>
      <c r="U2338" s="16">
        <f t="shared" si="295"/>
        <v>41706.924710648149</v>
      </c>
      <c r="V2338" s="17">
        <f t="shared" si="296"/>
        <v>2014</v>
      </c>
      <c r="W2338" s="17" t="str">
        <f t="shared" si="297"/>
        <v>March</v>
      </c>
    </row>
    <row r="2339" spans="1:23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8293</v>
      </c>
      <c r="O2339" t="s">
        <v>8309</v>
      </c>
      <c r="P2339">
        <f t="shared" si="290"/>
        <v>111</v>
      </c>
      <c r="Q2339">
        <f t="shared" si="291"/>
        <v>74.180000000000007</v>
      </c>
      <c r="R2339" s="16">
        <f t="shared" si="292"/>
        <v>41786.640543981484</v>
      </c>
      <c r="S2339" s="18">
        <f t="shared" si="293"/>
        <v>2014</v>
      </c>
      <c r="T2339" s="17" t="str">
        <f t="shared" si="294"/>
        <v>May</v>
      </c>
      <c r="U2339" s="16">
        <f t="shared" si="295"/>
        <v>41816.640543981484</v>
      </c>
      <c r="V2339" s="17">
        <f t="shared" si="296"/>
        <v>2014</v>
      </c>
      <c r="W2339" s="17" t="str">
        <f t="shared" si="297"/>
        <v>June</v>
      </c>
    </row>
    <row r="2340" spans="1:23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8293</v>
      </c>
      <c r="O2340" t="s">
        <v>8309</v>
      </c>
      <c r="P2340">
        <f t="shared" si="290"/>
        <v>101</v>
      </c>
      <c r="Q2340">
        <f t="shared" si="291"/>
        <v>123.35</v>
      </c>
      <c r="R2340" s="16">
        <f t="shared" si="292"/>
        <v>41789.896805555552</v>
      </c>
      <c r="S2340" s="18">
        <f t="shared" si="293"/>
        <v>2014</v>
      </c>
      <c r="T2340" s="17" t="str">
        <f t="shared" si="294"/>
        <v>May</v>
      </c>
      <c r="U2340" s="16">
        <f t="shared" si="295"/>
        <v>41819.896805555552</v>
      </c>
      <c r="V2340" s="17">
        <f t="shared" si="296"/>
        <v>2014</v>
      </c>
      <c r="W2340" s="17" t="str">
        <f t="shared" si="297"/>
        <v>June</v>
      </c>
    </row>
    <row r="2341" spans="1:23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8293</v>
      </c>
      <c r="O2341" t="s">
        <v>8309</v>
      </c>
      <c r="P2341">
        <f t="shared" si="290"/>
        <v>294</v>
      </c>
      <c r="Q2341">
        <f t="shared" si="291"/>
        <v>66.62</v>
      </c>
      <c r="R2341" s="16">
        <f t="shared" si="292"/>
        <v>42692.79987268518</v>
      </c>
      <c r="S2341" s="18">
        <f t="shared" si="293"/>
        <v>2016</v>
      </c>
      <c r="T2341" s="17" t="str">
        <f t="shared" si="294"/>
        <v>November</v>
      </c>
      <c r="U2341" s="16">
        <f t="shared" si="295"/>
        <v>42723.332638888889</v>
      </c>
      <c r="V2341" s="17">
        <f t="shared" si="296"/>
        <v>2016</v>
      </c>
      <c r="W2341" s="17" t="str">
        <f t="shared" si="297"/>
        <v>December</v>
      </c>
    </row>
    <row r="2342" spans="1:23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8293</v>
      </c>
      <c r="O2342" t="s">
        <v>8309</v>
      </c>
      <c r="P2342">
        <f t="shared" si="290"/>
        <v>106</v>
      </c>
      <c r="Q2342">
        <f t="shared" si="291"/>
        <v>104.99</v>
      </c>
      <c r="R2342" s="16">
        <f t="shared" si="292"/>
        <v>42643.642800925925</v>
      </c>
      <c r="S2342" s="18">
        <f t="shared" si="293"/>
        <v>2016</v>
      </c>
      <c r="T2342" s="17" t="str">
        <f t="shared" si="294"/>
        <v>September</v>
      </c>
      <c r="U2342" s="16">
        <f t="shared" si="295"/>
        <v>42673.642800925925</v>
      </c>
      <c r="V2342" s="17">
        <f t="shared" si="296"/>
        <v>2016</v>
      </c>
      <c r="W2342" s="17" t="str">
        <f t="shared" si="297"/>
        <v>October</v>
      </c>
    </row>
    <row r="2343" spans="1:23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8276</v>
      </c>
      <c r="O2343" t="s">
        <v>8277</v>
      </c>
      <c r="P2343">
        <f t="shared" si="290"/>
        <v>0</v>
      </c>
      <c r="Q2343" t="e">
        <f t="shared" si="291"/>
        <v>#DIV/0!</v>
      </c>
      <c r="R2343" s="16">
        <f t="shared" si="292"/>
        <v>42167.813703703709</v>
      </c>
      <c r="S2343" s="18">
        <f t="shared" si="293"/>
        <v>2015</v>
      </c>
      <c r="T2343" s="17" t="str">
        <f t="shared" si="294"/>
        <v>June</v>
      </c>
      <c r="U2343" s="16">
        <f t="shared" si="295"/>
        <v>42197.813703703709</v>
      </c>
      <c r="V2343" s="17">
        <f t="shared" si="296"/>
        <v>2015</v>
      </c>
      <c r="W2343" s="17" t="str">
        <f t="shared" si="297"/>
        <v>July</v>
      </c>
    </row>
    <row r="2344" spans="1:23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8276</v>
      </c>
      <c r="O2344" t="s">
        <v>8277</v>
      </c>
      <c r="P2344">
        <f t="shared" si="290"/>
        <v>0</v>
      </c>
      <c r="Q2344" t="e">
        <f t="shared" si="291"/>
        <v>#DIV/0!</v>
      </c>
      <c r="R2344" s="16">
        <f t="shared" si="292"/>
        <v>41897.702199074076</v>
      </c>
      <c r="S2344" s="18">
        <f t="shared" si="293"/>
        <v>2014</v>
      </c>
      <c r="T2344" s="17" t="str">
        <f t="shared" si="294"/>
        <v>September</v>
      </c>
      <c r="U2344" s="16">
        <f t="shared" si="295"/>
        <v>41918.208333333336</v>
      </c>
      <c r="V2344" s="17">
        <f t="shared" si="296"/>
        <v>2014</v>
      </c>
      <c r="W2344" s="17" t="str">
        <f t="shared" si="297"/>
        <v>October</v>
      </c>
    </row>
    <row r="2345" spans="1:23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8276</v>
      </c>
      <c r="O2345" t="s">
        <v>8277</v>
      </c>
      <c r="P2345">
        <f t="shared" si="290"/>
        <v>3</v>
      </c>
      <c r="Q2345">
        <f t="shared" si="291"/>
        <v>300</v>
      </c>
      <c r="R2345" s="16">
        <f t="shared" si="292"/>
        <v>42327.825289351851</v>
      </c>
      <c r="S2345" s="18">
        <f t="shared" si="293"/>
        <v>2015</v>
      </c>
      <c r="T2345" s="17" t="str">
        <f t="shared" si="294"/>
        <v>November</v>
      </c>
      <c r="U2345" s="16">
        <f t="shared" si="295"/>
        <v>42377.82430555555</v>
      </c>
      <c r="V2345" s="17">
        <f t="shared" si="296"/>
        <v>2016</v>
      </c>
      <c r="W2345" s="17" t="str">
        <f t="shared" si="297"/>
        <v>January</v>
      </c>
    </row>
    <row r="2346" spans="1:23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8276</v>
      </c>
      <c r="O2346" t="s">
        <v>8277</v>
      </c>
      <c r="P2346">
        <f t="shared" si="290"/>
        <v>0</v>
      </c>
      <c r="Q2346">
        <f t="shared" si="291"/>
        <v>1</v>
      </c>
      <c r="R2346" s="16">
        <f t="shared" si="292"/>
        <v>42515.727650462963</v>
      </c>
      <c r="S2346" s="18">
        <f t="shared" si="293"/>
        <v>2016</v>
      </c>
      <c r="T2346" s="17" t="str">
        <f t="shared" si="294"/>
        <v>May</v>
      </c>
      <c r="U2346" s="16">
        <f t="shared" si="295"/>
        <v>42545.727650462963</v>
      </c>
      <c r="V2346" s="17">
        <f t="shared" si="296"/>
        <v>2016</v>
      </c>
      <c r="W2346" s="17" t="str">
        <f t="shared" si="297"/>
        <v>June</v>
      </c>
    </row>
    <row r="2347" spans="1:23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8276</v>
      </c>
      <c r="O2347" t="s">
        <v>8277</v>
      </c>
      <c r="P2347">
        <f t="shared" si="290"/>
        <v>0</v>
      </c>
      <c r="Q2347" t="e">
        <f t="shared" si="291"/>
        <v>#DIV/0!</v>
      </c>
      <c r="R2347" s="16">
        <f t="shared" si="292"/>
        <v>42060.001805555556</v>
      </c>
      <c r="S2347" s="18">
        <f t="shared" si="293"/>
        <v>2015</v>
      </c>
      <c r="T2347" s="17" t="str">
        <f t="shared" si="294"/>
        <v>February</v>
      </c>
      <c r="U2347" s="16">
        <f t="shared" si="295"/>
        <v>42094.985416666663</v>
      </c>
      <c r="V2347" s="17">
        <f t="shared" si="296"/>
        <v>2015</v>
      </c>
      <c r="W2347" s="17" t="str">
        <f t="shared" si="297"/>
        <v>March</v>
      </c>
    </row>
    <row r="2348" spans="1:23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8276</v>
      </c>
      <c r="O2348" t="s">
        <v>8277</v>
      </c>
      <c r="P2348">
        <f t="shared" si="290"/>
        <v>0</v>
      </c>
      <c r="Q2348">
        <f t="shared" si="291"/>
        <v>13</v>
      </c>
      <c r="R2348" s="16">
        <f t="shared" si="292"/>
        <v>42615.79896990741</v>
      </c>
      <c r="S2348" s="18">
        <f t="shared" si="293"/>
        <v>2016</v>
      </c>
      <c r="T2348" s="17" t="str">
        <f t="shared" si="294"/>
        <v>September</v>
      </c>
      <c r="U2348" s="16">
        <f t="shared" si="295"/>
        <v>42660.79896990741</v>
      </c>
      <c r="V2348" s="17">
        <f t="shared" si="296"/>
        <v>2016</v>
      </c>
      <c r="W2348" s="17" t="str">
        <f t="shared" si="297"/>
        <v>October</v>
      </c>
    </row>
    <row r="2349" spans="1:23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8276</v>
      </c>
      <c r="O2349" t="s">
        <v>8277</v>
      </c>
      <c r="P2349">
        <f t="shared" si="290"/>
        <v>2</v>
      </c>
      <c r="Q2349">
        <f t="shared" si="291"/>
        <v>15</v>
      </c>
      <c r="R2349" s="16">
        <f t="shared" si="292"/>
        <v>42577.607361111113</v>
      </c>
      <c r="S2349" s="18">
        <f t="shared" si="293"/>
        <v>2016</v>
      </c>
      <c r="T2349" s="17" t="str">
        <f t="shared" si="294"/>
        <v>July</v>
      </c>
      <c r="U2349" s="16">
        <f t="shared" si="295"/>
        <v>42607.607361111113</v>
      </c>
      <c r="V2349" s="17">
        <f t="shared" si="296"/>
        <v>2016</v>
      </c>
      <c r="W2349" s="17" t="str">
        <f t="shared" si="297"/>
        <v>August</v>
      </c>
    </row>
    <row r="2350" spans="1:23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8276</v>
      </c>
      <c r="O2350" t="s">
        <v>8277</v>
      </c>
      <c r="P2350">
        <f t="shared" si="290"/>
        <v>0</v>
      </c>
      <c r="Q2350">
        <f t="shared" si="291"/>
        <v>54</v>
      </c>
      <c r="R2350" s="16">
        <f t="shared" si="292"/>
        <v>42360.932152777779</v>
      </c>
      <c r="S2350" s="18">
        <f t="shared" si="293"/>
        <v>2015</v>
      </c>
      <c r="T2350" s="17" t="str">
        <f t="shared" si="294"/>
        <v>December</v>
      </c>
      <c r="U2350" s="16">
        <f t="shared" si="295"/>
        <v>42420.932152777779</v>
      </c>
      <c r="V2350" s="17">
        <f t="shared" si="296"/>
        <v>2016</v>
      </c>
      <c r="W2350" s="17" t="str">
        <f t="shared" si="297"/>
        <v>February</v>
      </c>
    </row>
    <row r="2351" spans="1:23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8276</v>
      </c>
      <c r="O2351" t="s">
        <v>8277</v>
      </c>
      <c r="P2351">
        <f t="shared" si="290"/>
        <v>0</v>
      </c>
      <c r="Q2351" t="e">
        <f t="shared" si="291"/>
        <v>#DIV/0!</v>
      </c>
      <c r="R2351" s="16">
        <f t="shared" si="292"/>
        <v>42198.775787037041</v>
      </c>
      <c r="S2351" s="18">
        <f t="shared" si="293"/>
        <v>2015</v>
      </c>
      <c r="T2351" s="17" t="str">
        <f t="shared" si="294"/>
        <v>July</v>
      </c>
      <c r="U2351" s="16">
        <f t="shared" si="295"/>
        <v>42227.775787037041</v>
      </c>
      <c r="V2351" s="17">
        <f t="shared" si="296"/>
        <v>2015</v>
      </c>
      <c r="W2351" s="17" t="str">
        <f t="shared" si="297"/>
        <v>August</v>
      </c>
    </row>
    <row r="2352" spans="1:23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8276</v>
      </c>
      <c r="O2352" t="s">
        <v>8277</v>
      </c>
      <c r="P2352">
        <f t="shared" si="290"/>
        <v>0</v>
      </c>
      <c r="Q2352" t="e">
        <f t="shared" si="291"/>
        <v>#DIV/0!</v>
      </c>
      <c r="R2352" s="16">
        <f t="shared" si="292"/>
        <v>42708.842245370368</v>
      </c>
      <c r="S2352" s="18">
        <f t="shared" si="293"/>
        <v>2016</v>
      </c>
      <c r="T2352" s="17" t="str">
        <f t="shared" si="294"/>
        <v>December</v>
      </c>
      <c r="U2352" s="16">
        <f t="shared" si="295"/>
        <v>42738.842245370368</v>
      </c>
      <c r="V2352" s="17">
        <f t="shared" si="296"/>
        <v>2017</v>
      </c>
      <c r="W2352" s="17" t="str">
        <f t="shared" si="297"/>
        <v>January</v>
      </c>
    </row>
    <row r="2353" spans="1:23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8276</v>
      </c>
      <c r="O2353" t="s">
        <v>8277</v>
      </c>
      <c r="P2353">
        <f t="shared" si="290"/>
        <v>1</v>
      </c>
      <c r="Q2353">
        <f t="shared" si="291"/>
        <v>15.43</v>
      </c>
      <c r="R2353" s="16">
        <f t="shared" si="292"/>
        <v>42094.101145833338</v>
      </c>
      <c r="S2353" s="18">
        <f t="shared" si="293"/>
        <v>2015</v>
      </c>
      <c r="T2353" s="17" t="str">
        <f t="shared" si="294"/>
        <v>March</v>
      </c>
      <c r="U2353" s="16">
        <f t="shared" si="295"/>
        <v>42124.101145833338</v>
      </c>
      <c r="V2353" s="17">
        <f t="shared" si="296"/>
        <v>2015</v>
      </c>
      <c r="W2353" s="17" t="str">
        <f t="shared" si="297"/>
        <v>April</v>
      </c>
    </row>
    <row r="2354" spans="1:23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8276</v>
      </c>
      <c r="O2354" t="s">
        <v>8277</v>
      </c>
      <c r="P2354">
        <f t="shared" si="290"/>
        <v>0</v>
      </c>
      <c r="Q2354" t="e">
        <f t="shared" si="291"/>
        <v>#DIV/0!</v>
      </c>
      <c r="R2354" s="16">
        <f t="shared" si="292"/>
        <v>42101.633703703701</v>
      </c>
      <c r="S2354" s="18">
        <f t="shared" si="293"/>
        <v>2015</v>
      </c>
      <c r="T2354" s="17" t="str">
        <f t="shared" si="294"/>
        <v>April</v>
      </c>
      <c r="U2354" s="16">
        <f t="shared" si="295"/>
        <v>42161.633703703701</v>
      </c>
      <c r="V2354" s="17">
        <f t="shared" si="296"/>
        <v>2015</v>
      </c>
      <c r="W2354" s="17" t="str">
        <f t="shared" si="297"/>
        <v>June</v>
      </c>
    </row>
    <row r="2355" spans="1:23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8276</v>
      </c>
      <c r="O2355" t="s">
        <v>8277</v>
      </c>
      <c r="P2355">
        <f t="shared" si="290"/>
        <v>0</v>
      </c>
      <c r="Q2355" t="e">
        <f t="shared" si="291"/>
        <v>#DIV/0!</v>
      </c>
      <c r="R2355" s="16">
        <f t="shared" si="292"/>
        <v>42103.676180555558</v>
      </c>
      <c r="S2355" s="18">
        <f t="shared" si="293"/>
        <v>2015</v>
      </c>
      <c r="T2355" s="17" t="str">
        <f t="shared" si="294"/>
        <v>April</v>
      </c>
      <c r="U2355" s="16">
        <f t="shared" si="295"/>
        <v>42115.676180555558</v>
      </c>
      <c r="V2355" s="17">
        <f t="shared" si="296"/>
        <v>2015</v>
      </c>
      <c r="W2355" s="17" t="str">
        <f t="shared" si="297"/>
        <v>April</v>
      </c>
    </row>
    <row r="2356" spans="1:23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8276</v>
      </c>
      <c r="O2356" t="s">
        <v>8277</v>
      </c>
      <c r="P2356">
        <f t="shared" si="290"/>
        <v>0</v>
      </c>
      <c r="Q2356">
        <f t="shared" si="291"/>
        <v>25</v>
      </c>
      <c r="R2356" s="16">
        <f t="shared" si="292"/>
        <v>41954.722916666666</v>
      </c>
      <c r="S2356" s="18">
        <f t="shared" si="293"/>
        <v>2014</v>
      </c>
      <c r="T2356" s="17" t="str">
        <f t="shared" si="294"/>
        <v>November</v>
      </c>
      <c r="U2356" s="16">
        <f t="shared" si="295"/>
        <v>42014.722916666666</v>
      </c>
      <c r="V2356" s="17">
        <f t="shared" si="296"/>
        <v>2015</v>
      </c>
      <c r="W2356" s="17" t="str">
        <f t="shared" si="297"/>
        <v>January</v>
      </c>
    </row>
    <row r="2357" spans="1:23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8276</v>
      </c>
      <c r="O2357" t="s">
        <v>8277</v>
      </c>
      <c r="P2357">
        <f t="shared" si="290"/>
        <v>1</v>
      </c>
      <c r="Q2357">
        <f t="shared" si="291"/>
        <v>27.5</v>
      </c>
      <c r="R2357" s="16">
        <f t="shared" si="292"/>
        <v>42096.918240740735</v>
      </c>
      <c r="S2357" s="18">
        <f t="shared" si="293"/>
        <v>2015</v>
      </c>
      <c r="T2357" s="17" t="str">
        <f t="shared" si="294"/>
        <v>April</v>
      </c>
      <c r="U2357" s="16">
        <f t="shared" si="295"/>
        <v>42126.918240740735</v>
      </c>
      <c r="V2357" s="17">
        <f t="shared" si="296"/>
        <v>2015</v>
      </c>
      <c r="W2357" s="17" t="str">
        <f t="shared" si="297"/>
        <v>May</v>
      </c>
    </row>
    <row r="2358" spans="1:23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8276</v>
      </c>
      <c r="O2358" t="s">
        <v>8277</v>
      </c>
      <c r="P2358">
        <f t="shared" si="290"/>
        <v>0</v>
      </c>
      <c r="Q2358" t="e">
        <f t="shared" si="291"/>
        <v>#DIV/0!</v>
      </c>
      <c r="R2358" s="16">
        <f t="shared" si="292"/>
        <v>42130.78361111111</v>
      </c>
      <c r="S2358" s="18">
        <f t="shared" si="293"/>
        <v>2015</v>
      </c>
      <c r="T2358" s="17" t="str">
        <f t="shared" si="294"/>
        <v>May</v>
      </c>
      <c r="U2358" s="16">
        <f t="shared" si="295"/>
        <v>42160.78361111111</v>
      </c>
      <c r="V2358" s="17">
        <f t="shared" si="296"/>
        <v>2015</v>
      </c>
      <c r="W2358" s="17" t="str">
        <f t="shared" si="297"/>
        <v>June</v>
      </c>
    </row>
    <row r="2359" spans="1:23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8276</v>
      </c>
      <c r="O2359" t="s">
        <v>8277</v>
      </c>
      <c r="P2359">
        <f t="shared" si="290"/>
        <v>0</v>
      </c>
      <c r="Q2359" t="e">
        <f t="shared" si="291"/>
        <v>#DIV/0!</v>
      </c>
      <c r="R2359" s="16">
        <f t="shared" si="292"/>
        <v>42264.620115740734</v>
      </c>
      <c r="S2359" s="18">
        <f t="shared" si="293"/>
        <v>2015</v>
      </c>
      <c r="T2359" s="17" t="str">
        <f t="shared" si="294"/>
        <v>September</v>
      </c>
      <c r="U2359" s="16">
        <f t="shared" si="295"/>
        <v>42294.620115740734</v>
      </c>
      <c r="V2359" s="17">
        <f t="shared" si="296"/>
        <v>2015</v>
      </c>
      <c r="W2359" s="17" t="str">
        <f t="shared" si="297"/>
        <v>October</v>
      </c>
    </row>
    <row r="2360" spans="1:23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8276</v>
      </c>
      <c r="O2360" t="s">
        <v>8277</v>
      </c>
      <c r="P2360">
        <f t="shared" si="290"/>
        <v>0</v>
      </c>
      <c r="Q2360" t="e">
        <f t="shared" si="291"/>
        <v>#DIV/0!</v>
      </c>
      <c r="R2360" s="16">
        <f t="shared" si="292"/>
        <v>41978.930972222224</v>
      </c>
      <c r="S2360" s="18">
        <f t="shared" si="293"/>
        <v>2014</v>
      </c>
      <c r="T2360" s="17" t="str">
        <f t="shared" si="294"/>
        <v>December</v>
      </c>
      <c r="U2360" s="16">
        <f t="shared" si="295"/>
        <v>42035.027083333334</v>
      </c>
      <c r="V2360" s="17">
        <f t="shared" si="296"/>
        <v>2015</v>
      </c>
      <c r="W2360" s="17" t="str">
        <f t="shared" si="297"/>
        <v>January</v>
      </c>
    </row>
    <row r="2361" spans="1:23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8276</v>
      </c>
      <c r="O2361" t="s">
        <v>8277</v>
      </c>
      <c r="P2361">
        <f t="shared" si="290"/>
        <v>15</v>
      </c>
      <c r="Q2361">
        <f t="shared" si="291"/>
        <v>367</v>
      </c>
      <c r="R2361" s="16">
        <f t="shared" si="292"/>
        <v>42159.649583333332</v>
      </c>
      <c r="S2361" s="18">
        <f t="shared" si="293"/>
        <v>2015</v>
      </c>
      <c r="T2361" s="17" t="str">
        <f t="shared" si="294"/>
        <v>June</v>
      </c>
      <c r="U2361" s="16">
        <f t="shared" si="295"/>
        <v>42219.649583333332</v>
      </c>
      <c r="V2361" s="17">
        <f t="shared" si="296"/>
        <v>2015</v>
      </c>
      <c r="W2361" s="17" t="str">
        <f t="shared" si="297"/>
        <v>August</v>
      </c>
    </row>
    <row r="2362" spans="1:23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8276</v>
      </c>
      <c r="O2362" t="s">
        <v>8277</v>
      </c>
      <c r="P2362">
        <f t="shared" si="290"/>
        <v>0</v>
      </c>
      <c r="Q2362">
        <f t="shared" si="291"/>
        <v>2</v>
      </c>
      <c r="R2362" s="16">
        <f t="shared" si="292"/>
        <v>42377.70694444445</v>
      </c>
      <c r="S2362" s="18">
        <f t="shared" si="293"/>
        <v>2016</v>
      </c>
      <c r="T2362" s="17" t="str">
        <f t="shared" si="294"/>
        <v>January</v>
      </c>
      <c r="U2362" s="16">
        <f t="shared" si="295"/>
        <v>42407.70694444445</v>
      </c>
      <c r="V2362" s="17">
        <f t="shared" si="296"/>
        <v>2016</v>
      </c>
      <c r="W2362" s="17" t="str">
        <f t="shared" si="297"/>
        <v>February</v>
      </c>
    </row>
    <row r="2363" spans="1:23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8276</v>
      </c>
      <c r="O2363" t="s">
        <v>8277</v>
      </c>
      <c r="P2363">
        <f t="shared" si="290"/>
        <v>0</v>
      </c>
      <c r="Q2363" t="e">
        <f t="shared" si="291"/>
        <v>#DIV/0!</v>
      </c>
      <c r="R2363" s="16">
        <f t="shared" si="292"/>
        <v>42466.858888888892</v>
      </c>
      <c r="S2363" s="18">
        <f t="shared" si="293"/>
        <v>2016</v>
      </c>
      <c r="T2363" s="17" t="str">
        <f t="shared" si="294"/>
        <v>April</v>
      </c>
      <c r="U2363" s="16">
        <f t="shared" si="295"/>
        <v>42490.916666666672</v>
      </c>
      <c r="V2363" s="17">
        <f t="shared" si="296"/>
        <v>2016</v>
      </c>
      <c r="W2363" s="17" t="str">
        <f t="shared" si="297"/>
        <v>April</v>
      </c>
    </row>
    <row r="2364" spans="1:23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8276</v>
      </c>
      <c r="O2364" t="s">
        <v>8277</v>
      </c>
      <c r="P2364">
        <f t="shared" si="290"/>
        <v>29</v>
      </c>
      <c r="Q2364">
        <f t="shared" si="291"/>
        <v>60</v>
      </c>
      <c r="R2364" s="16">
        <f t="shared" si="292"/>
        <v>41954.688310185185</v>
      </c>
      <c r="S2364" s="18">
        <f t="shared" si="293"/>
        <v>2014</v>
      </c>
      <c r="T2364" s="17" t="str">
        <f t="shared" si="294"/>
        <v>November</v>
      </c>
      <c r="U2364" s="16">
        <f t="shared" si="295"/>
        <v>41984.688310185185</v>
      </c>
      <c r="V2364" s="17">
        <f t="shared" si="296"/>
        <v>2014</v>
      </c>
      <c r="W2364" s="17" t="str">
        <f t="shared" si="297"/>
        <v>December</v>
      </c>
    </row>
    <row r="2365" spans="1:23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8276</v>
      </c>
      <c r="O2365" t="s">
        <v>8277</v>
      </c>
      <c r="P2365">
        <f t="shared" si="290"/>
        <v>0</v>
      </c>
      <c r="Q2365" t="e">
        <f t="shared" si="291"/>
        <v>#DIV/0!</v>
      </c>
      <c r="R2365" s="16">
        <f t="shared" si="292"/>
        <v>42322.011574074073</v>
      </c>
      <c r="S2365" s="18">
        <f t="shared" si="293"/>
        <v>2015</v>
      </c>
      <c r="T2365" s="17" t="str">
        <f t="shared" si="294"/>
        <v>November</v>
      </c>
      <c r="U2365" s="16">
        <f t="shared" si="295"/>
        <v>42367.011574074073</v>
      </c>
      <c r="V2365" s="17">
        <f t="shared" si="296"/>
        <v>2015</v>
      </c>
      <c r="W2365" s="17" t="str">
        <f t="shared" si="297"/>
        <v>December</v>
      </c>
    </row>
    <row r="2366" spans="1:23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8276</v>
      </c>
      <c r="O2366" t="s">
        <v>8277</v>
      </c>
      <c r="P2366">
        <f t="shared" si="290"/>
        <v>0</v>
      </c>
      <c r="Q2366" t="e">
        <f t="shared" si="291"/>
        <v>#DIV/0!</v>
      </c>
      <c r="R2366" s="16">
        <f t="shared" si="292"/>
        <v>42248.934675925921</v>
      </c>
      <c r="S2366" s="18">
        <f t="shared" si="293"/>
        <v>2015</v>
      </c>
      <c r="T2366" s="17" t="str">
        <f t="shared" si="294"/>
        <v>September</v>
      </c>
      <c r="U2366" s="16">
        <f t="shared" si="295"/>
        <v>42303.934675925921</v>
      </c>
      <c r="V2366" s="17">
        <f t="shared" si="296"/>
        <v>2015</v>
      </c>
      <c r="W2366" s="17" t="str">
        <f t="shared" si="297"/>
        <v>October</v>
      </c>
    </row>
    <row r="2367" spans="1:23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8276</v>
      </c>
      <c r="O2367" t="s">
        <v>8277</v>
      </c>
      <c r="P2367">
        <f t="shared" si="290"/>
        <v>0</v>
      </c>
      <c r="Q2367" t="e">
        <f t="shared" si="291"/>
        <v>#DIV/0!</v>
      </c>
      <c r="R2367" s="16">
        <f t="shared" si="292"/>
        <v>42346.736400462964</v>
      </c>
      <c r="S2367" s="18">
        <f t="shared" si="293"/>
        <v>2015</v>
      </c>
      <c r="T2367" s="17" t="str">
        <f t="shared" si="294"/>
        <v>December</v>
      </c>
      <c r="U2367" s="16">
        <f t="shared" si="295"/>
        <v>42386.958333333328</v>
      </c>
      <c r="V2367" s="17">
        <f t="shared" si="296"/>
        <v>2016</v>
      </c>
      <c r="W2367" s="17" t="str">
        <f t="shared" si="297"/>
        <v>January</v>
      </c>
    </row>
    <row r="2368" spans="1:23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8276</v>
      </c>
      <c r="O2368" t="s">
        <v>8277</v>
      </c>
      <c r="P2368">
        <f t="shared" si="290"/>
        <v>11</v>
      </c>
      <c r="Q2368">
        <f t="shared" si="291"/>
        <v>97.41</v>
      </c>
      <c r="R2368" s="16">
        <f t="shared" si="292"/>
        <v>42268.531631944439</v>
      </c>
      <c r="S2368" s="18">
        <f t="shared" si="293"/>
        <v>2015</v>
      </c>
      <c r="T2368" s="17" t="str">
        <f t="shared" si="294"/>
        <v>September</v>
      </c>
      <c r="U2368" s="16">
        <f t="shared" si="295"/>
        <v>42298.531631944439</v>
      </c>
      <c r="V2368" s="17">
        <f t="shared" si="296"/>
        <v>2015</v>
      </c>
      <c r="W2368" s="17" t="str">
        <f t="shared" si="297"/>
        <v>October</v>
      </c>
    </row>
    <row r="2369" spans="1:23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8276</v>
      </c>
      <c r="O2369" t="s">
        <v>8277</v>
      </c>
      <c r="P2369">
        <f t="shared" si="290"/>
        <v>1</v>
      </c>
      <c r="Q2369">
        <f t="shared" si="291"/>
        <v>47.86</v>
      </c>
      <c r="R2369" s="16">
        <f t="shared" si="292"/>
        <v>42425.970092592594</v>
      </c>
      <c r="S2369" s="18">
        <f t="shared" si="293"/>
        <v>2016</v>
      </c>
      <c r="T2369" s="17" t="str">
        <f t="shared" si="294"/>
        <v>February</v>
      </c>
      <c r="U2369" s="16">
        <f t="shared" si="295"/>
        <v>42485.928425925929</v>
      </c>
      <c r="V2369" s="17">
        <f t="shared" si="296"/>
        <v>2016</v>
      </c>
      <c r="W2369" s="17" t="str">
        <f t="shared" si="297"/>
        <v>April</v>
      </c>
    </row>
    <row r="2370" spans="1:23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8276</v>
      </c>
      <c r="O2370" t="s">
        <v>8277</v>
      </c>
      <c r="P2370">
        <f t="shared" si="290"/>
        <v>0</v>
      </c>
      <c r="Q2370">
        <f t="shared" si="291"/>
        <v>50</v>
      </c>
      <c r="R2370" s="16">
        <f t="shared" si="292"/>
        <v>42063.721817129626</v>
      </c>
      <c r="S2370" s="18">
        <f t="shared" si="293"/>
        <v>2015</v>
      </c>
      <c r="T2370" s="17" t="str">
        <f t="shared" si="294"/>
        <v>February</v>
      </c>
      <c r="U2370" s="16">
        <f t="shared" si="295"/>
        <v>42108.680150462969</v>
      </c>
      <c r="V2370" s="17">
        <f t="shared" si="296"/>
        <v>2015</v>
      </c>
      <c r="W2370" s="17" t="str">
        <f t="shared" si="297"/>
        <v>April</v>
      </c>
    </row>
    <row r="2371" spans="1:23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8276</v>
      </c>
      <c r="O2371" t="s">
        <v>8277</v>
      </c>
      <c r="P2371">
        <f t="shared" ref="P2371:P2434" si="298">ROUND(E2371/D2371*100,0)</f>
        <v>0</v>
      </c>
      <c r="Q2371" t="e">
        <f t="shared" ref="Q2371:Q2434" si="299">ROUND(E2371/L2371,2)</f>
        <v>#DIV/0!</v>
      </c>
      <c r="R2371" s="16">
        <f t="shared" ref="R2371:R2434" si="300">(((J2371/60)/60)/24)+DATE(1970,1,1)</f>
        <v>42380.812627314815</v>
      </c>
      <c r="S2371" s="18">
        <f t="shared" ref="S2371:S2434" si="301">YEAR(R2371)</f>
        <v>2016</v>
      </c>
      <c r="T2371" s="17" t="str">
        <f t="shared" ref="T2371:T2434" si="302">TEXT(R2371,"mmmm")</f>
        <v>January</v>
      </c>
      <c r="U2371" s="16">
        <f t="shared" ref="U2371:U2434" si="303">(((I2371/60)/60)/24)+DATE(1970,1,1)</f>
        <v>42410.812627314815</v>
      </c>
      <c r="V2371" s="17">
        <f t="shared" ref="V2371:V2434" si="304">YEAR(U2371)</f>
        <v>2016</v>
      </c>
      <c r="W2371" s="17" t="str">
        <f t="shared" ref="W2371:W2434" si="305">TEXT(U2371,"mmmm")</f>
        <v>February</v>
      </c>
    </row>
    <row r="2372" spans="1:23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8276</v>
      </c>
      <c r="O2372" t="s">
        <v>8277</v>
      </c>
      <c r="P2372">
        <f t="shared" si="298"/>
        <v>0</v>
      </c>
      <c r="Q2372">
        <f t="shared" si="299"/>
        <v>20.5</v>
      </c>
      <c r="R2372" s="16">
        <f t="shared" si="300"/>
        <v>41961.18913194444</v>
      </c>
      <c r="S2372" s="18">
        <f t="shared" si="301"/>
        <v>2014</v>
      </c>
      <c r="T2372" s="17" t="str">
        <f t="shared" si="302"/>
        <v>November</v>
      </c>
      <c r="U2372" s="16">
        <f t="shared" si="303"/>
        <v>41991.18913194444</v>
      </c>
      <c r="V2372" s="17">
        <f t="shared" si="304"/>
        <v>2014</v>
      </c>
      <c r="W2372" s="17" t="str">
        <f t="shared" si="305"/>
        <v>December</v>
      </c>
    </row>
    <row r="2373" spans="1:23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8276</v>
      </c>
      <c r="O2373" t="s">
        <v>8277</v>
      </c>
      <c r="P2373">
        <f t="shared" si="298"/>
        <v>0</v>
      </c>
      <c r="Q2373" t="e">
        <f t="shared" si="299"/>
        <v>#DIV/0!</v>
      </c>
      <c r="R2373" s="16">
        <f t="shared" si="300"/>
        <v>42150.777731481481</v>
      </c>
      <c r="S2373" s="18">
        <f t="shared" si="301"/>
        <v>2015</v>
      </c>
      <c r="T2373" s="17" t="str">
        <f t="shared" si="302"/>
        <v>May</v>
      </c>
      <c r="U2373" s="16">
        <f t="shared" si="303"/>
        <v>42180.777731481481</v>
      </c>
      <c r="V2373" s="17">
        <f t="shared" si="304"/>
        <v>2015</v>
      </c>
      <c r="W2373" s="17" t="str">
        <f t="shared" si="305"/>
        <v>June</v>
      </c>
    </row>
    <row r="2374" spans="1:23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8276</v>
      </c>
      <c r="O2374" t="s">
        <v>8277</v>
      </c>
      <c r="P2374">
        <f t="shared" si="298"/>
        <v>3</v>
      </c>
      <c r="Q2374">
        <f t="shared" si="299"/>
        <v>30</v>
      </c>
      <c r="R2374" s="16">
        <f t="shared" si="300"/>
        <v>42088.069108796291</v>
      </c>
      <c r="S2374" s="18">
        <f t="shared" si="301"/>
        <v>2015</v>
      </c>
      <c r="T2374" s="17" t="str">
        <f t="shared" si="302"/>
        <v>March</v>
      </c>
      <c r="U2374" s="16">
        <f t="shared" si="303"/>
        <v>42118.069108796291</v>
      </c>
      <c r="V2374" s="17">
        <f t="shared" si="304"/>
        <v>2015</v>
      </c>
      <c r="W2374" s="17" t="str">
        <f t="shared" si="305"/>
        <v>April</v>
      </c>
    </row>
    <row r="2375" spans="1:23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8276</v>
      </c>
      <c r="O2375" t="s">
        <v>8277</v>
      </c>
      <c r="P2375">
        <f t="shared" si="298"/>
        <v>0</v>
      </c>
      <c r="Q2375">
        <f t="shared" si="299"/>
        <v>50</v>
      </c>
      <c r="R2375" s="16">
        <f t="shared" si="300"/>
        <v>42215.662314814821</v>
      </c>
      <c r="S2375" s="18">
        <f t="shared" si="301"/>
        <v>2015</v>
      </c>
      <c r="T2375" s="17" t="str">
        <f t="shared" si="302"/>
        <v>July</v>
      </c>
      <c r="U2375" s="16">
        <f t="shared" si="303"/>
        <v>42245.662314814821</v>
      </c>
      <c r="V2375" s="17">
        <f t="shared" si="304"/>
        <v>2015</v>
      </c>
      <c r="W2375" s="17" t="str">
        <f t="shared" si="305"/>
        <v>August</v>
      </c>
    </row>
    <row r="2376" spans="1:23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8276</v>
      </c>
      <c r="O2376" t="s">
        <v>8277</v>
      </c>
      <c r="P2376">
        <f t="shared" si="298"/>
        <v>0</v>
      </c>
      <c r="Q2376">
        <f t="shared" si="299"/>
        <v>10</v>
      </c>
      <c r="R2376" s="16">
        <f t="shared" si="300"/>
        <v>42017.843287037031</v>
      </c>
      <c r="S2376" s="18">
        <f t="shared" si="301"/>
        <v>2015</v>
      </c>
      <c r="T2376" s="17" t="str">
        <f t="shared" si="302"/>
        <v>January</v>
      </c>
      <c r="U2376" s="16">
        <f t="shared" si="303"/>
        <v>42047.843287037031</v>
      </c>
      <c r="V2376" s="17">
        <f t="shared" si="304"/>
        <v>2015</v>
      </c>
      <c r="W2376" s="17" t="str">
        <f t="shared" si="305"/>
        <v>February</v>
      </c>
    </row>
    <row r="2377" spans="1:23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8276</v>
      </c>
      <c r="O2377" t="s">
        <v>8277</v>
      </c>
      <c r="P2377">
        <f t="shared" si="298"/>
        <v>0</v>
      </c>
      <c r="Q2377" t="e">
        <f t="shared" si="299"/>
        <v>#DIV/0!</v>
      </c>
      <c r="R2377" s="16">
        <f t="shared" si="300"/>
        <v>42592.836076388892</v>
      </c>
      <c r="S2377" s="18">
        <f t="shared" si="301"/>
        <v>2016</v>
      </c>
      <c r="T2377" s="17" t="str">
        <f t="shared" si="302"/>
        <v>August</v>
      </c>
      <c r="U2377" s="16">
        <f t="shared" si="303"/>
        <v>42622.836076388892</v>
      </c>
      <c r="V2377" s="17">
        <f t="shared" si="304"/>
        <v>2016</v>
      </c>
      <c r="W2377" s="17" t="str">
        <f t="shared" si="305"/>
        <v>September</v>
      </c>
    </row>
    <row r="2378" spans="1:23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8276</v>
      </c>
      <c r="O2378" t="s">
        <v>8277</v>
      </c>
      <c r="P2378">
        <f t="shared" si="298"/>
        <v>11</v>
      </c>
      <c r="Q2378">
        <f t="shared" si="299"/>
        <v>81.58</v>
      </c>
      <c r="R2378" s="16">
        <f t="shared" si="300"/>
        <v>42318.925532407404</v>
      </c>
      <c r="S2378" s="18">
        <f t="shared" si="301"/>
        <v>2015</v>
      </c>
      <c r="T2378" s="17" t="str">
        <f t="shared" si="302"/>
        <v>November</v>
      </c>
      <c r="U2378" s="16">
        <f t="shared" si="303"/>
        <v>42348.925532407404</v>
      </c>
      <c r="V2378" s="17">
        <f t="shared" si="304"/>
        <v>2015</v>
      </c>
      <c r="W2378" s="17" t="str">
        <f t="shared" si="305"/>
        <v>December</v>
      </c>
    </row>
    <row r="2379" spans="1:23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8276</v>
      </c>
      <c r="O2379" t="s">
        <v>8277</v>
      </c>
      <c r="P2379">
        <f t="shared" si="298"/>
        <v>0</v>
      </c>
      <c r="Q2379" t="e">
        <f t="shared" si="299"/>
        <v>#DIV/0!</v>
      </c>
      <c r="R2379" s="16">
        <f t="shared" si="300"/>
        <v>42669.870173611111</v>
      </c>
      <c r="S2379" s="18">
        <f t="shared" si="301"/>
        <v>2016</v>
      </c>
      <c r="T2379" s="17" t="str">
        <f t="shared" si="302"/>
        <v>October</v>
      </c>
      <c r="U2379" s="16">
        <f t="shared" si="303"/>
        <v>42699.911840277782</v>
      </c>
      <c r="V2379" s="17">
        <f t="shared" si="304"/>
        <v>2016</v>
      </c>
      <c r="W2379" s="17" t="str">
        <f t="shared" si="305"/>
        <v>November</v>
      </c>
    </row>
    <row r="2380" spans="1:23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8276</v>
      </c>
      <c r="O2380" t="s">
        <v>8277</v>
      </c>
      <c r="P2380">
        <f t="shared" si="298"/>
        <v>0</v>
      </c>
      <c r="Q2380" t="e">
        <f t="shared" si="299"/>
        <v>#DIV/0!</v>
      </c>
      <c r="R2380" s="16">
        <f t="shared" si="300"/>
        <v>42213.013078703705</v>
      </c>
      <c r="S2380" s="18">
        <f t="shared" si="301"/>
        <v>2015</v>
      </c>
      <c r="T2380" s="17" t="str">
        <f t="shared" si="302"/>
        <v>July</v>
      </c>
      <c r="U2380" s="16">
        <f t="shared" si="303"/>
        <v>42242.013078703705</v>
      </c>
      <c r="V2380" s="17">
        <f t="shared" si="304"/>
        <v>2015</v>
      </c>
      <c r="W2380" s="17" t="str">
        <f t="shared" si="305"/>
        <v>August</v>
      </c>
    </row>
    <row r="2381" spans="1:23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8276</v>
      </c>
      <c r="O2381" t="s">
        <v>8277</v>
      </c>
      <c r="P2381">
        <f t="shared" si="298"/>
        <v>0</v>
      </c>
      <c r="Q2381" t="e">
        <f t="shared" si="299"/>
        <v>#DIV/0!</v>
      </c>
      <c r="R2381" s="16">
        <f t="shared" si="300"/>
        <v>42237.016388888893</v>
      </c>
      <c r="S2381" s="18">
        <f t="shared" si="301"/>
        <v>2015</v>
      </c>
      <c r="T2381" s="17" t="str">
        <f t="shared" si="302"/>
        <v>August</v>
      </c>
      <c r="U2381" s="16">
        <f t="shared" si="303"/>
        <v>42282.016388888893</v>
      </c>
      <c r="V2381" s="17">
        <f t="shared" si="304"/>
        <v>2015</v>
      </c>
      <c r="W2381" s="17" t="str">
        <f t="shared" si="305"/>
        <v>October</v>
      </c>
    </row>
    <row r="2382" spans="1:23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8276</v>
      </c>
      <c r="O2382" t="s">
        <v>8277</v>
      </c>
      <c r="P2382">
        <f t="shared" si="298"/>
        <v>0</v>
      </c>
      <c r="Q2382">
        <f t="shared" si="299"/>
        <v>18.329999999999998</v>
      </c>
      <c r="R2382" s="16">
        <f t="shared" si="300"/>
        <v>42248.793310185181</v>
      </c>
      <c r="S2382" s="18">
        <f t="shared" si="301"/>
        <v>2015</v>
      </c>
      <c r="T2382" s="17" t="str">
        <f t="shared" si="302"/>
        <v>September</v>
      </c>
      <c r="U2382" s="16">
        <f t="shared" si="303"/>
        <v>42278.793310185181</v>
      </c>
      <c r="V2382" s="17">
        <f t="shared" si="304"/>
        <v>2015</v>
      </c>
      <c r="W2382" s="17" t="str">
        <f t="shared" si="305"/>
        <v>October</v>
      </c>
    </row>
    <row r="2383" spans="1:23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8276</v>
      </c>
      <c r="O2383" t="s">
        <v>8277</v>
      </c>
      <c r="P2383">
        <f t="shared" si="298"/>
        <v>2</v>
      </c>
      <c r="Q2383">
        <f t="shared" si="299"/>
        <v>224.43</v>
      </c>
      <c r="R2383" s="16">
        <f t="shared" si="300"/>
        <v>42074.935740740737</v>
      </c>
      <c r="S2383" s="18">
        <f t="shared" si="301"/>
        <v>2015</v>
      </c>
      <c r="T2383" s="17" t="str">
        <f t="shared" si="302"/>
        <v>March</v>
      </c>
      <c r="U2383" s="16">
        <f t="shared" si="303"/>
        <v>42104.935740740737</v>
      </c>
      <c r="V2383" s="17">
        <f t="shared" si="304"/>
        <v>2015</v>
      </c>
      <c r="W2383" s="17" t="str">
        <f t="shared" si="305"/>
        <v>April</v>
      </c>
    </row>
    <row r="2384" spans="1:23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8276</v>
      </c>
      <c r="O2384" t="s">
        <v>8277</v>
      </c>
      <c r="P2384">
        <f t="shared" si="298"/>
        <v>3</v>
      </c>
      <c r="Q2384">
        <f t="shared" si="299"/>
        <v>37.5</v>
      </c>
      <c r="R2384" s="16">
        <f t="shared" si="300"/>
        <v>42195.187534722223</v>
      </c>
      <c r="S2384" s="18">
        <f t="shared" si="301"/>
        <v>2015</v>
      </c>
      <c r="T2384" s="17" t="str">
        <f t="shared" si="302"/>
        <v>July</v>
      </c>
      <c r="U2384" s="16">
        <f t="shared" si="303"/>
        <v>42220.187534722223</v>
      </c>
      <c r="V2384" s="17">
        <f t="shared" si="304"/>
        <v>2015</v>
      </c>
      <c r="W2384" s="17" t="str">
        <f t="shared" si="305"/>
        <v>August</v>
      </c>
    </row>
    <row r="2385" spans="1:23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8276</v>
      </c>
      <c r="O2385" t="s">
        <v>8277</v>
      </c>
      <c r="P2385">
        <f t="shared" si="298"/>
        <v>4</v>
      </c>
      <c r="Q2385">
        <f t="shared" si="299"/>
        <v>145</v>
      </c>
      <c r="R2385" s="16">
        <f t="shared" si="300"/>
        <v>42027.056793981479</v>
      </c>
      <c r="S2385" s="18">
        <f t="shared" si="301"/>
        <v>2015</v>
      </c>
      <c r="T2385" s="17" t="str">
        <f t="shared" si="302"/>
        <v>January</v>
      </c>
      <c r="U2385" s="16">
        <f t="shared" si="303"/>
        <v>42057.056793981479</v>
      </c>
      <c r="V2385" s="17">
        <f t="shared" si="304"/>
        <v>2015</v>
      </c>
      <c r="W2385" s="17" t="str">
        <f t="shared" si="305"/>
        <v>February</v>
      </c>
    </row>
    <row r="2386" spans="1:23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8276</v>
      </c>
      <c r="O2386" t="s">
        <v>8277</v>
      </c>
      <c r="P2386">
        <f t="shared" si="298"/>
        <v>1</v>
      </c>
      <c r="Q2386">
        <f t="shared" si="299"/>
        <v>1</v>
      </c>
      <c r="R2386" s="16">
        <f t="shared" si="300"/>
        <v>41927.067627314813</v>
      </c>
      <c r="S2386" s="18">
        <f t="shared" si="301"/>
        <v>2014</v>
      </c>
      <c r="T2386" s="17" t="str">
        <f t="shared" si="302"/>
        <v>October</v>
      </c>
      <c r="U2386" s="16">
        <f t="shared" si="303"/>
        <v>41957.109293981484</v>
      </c>
      <c r="V2386" s="17">
        <f t="shared" si="304"/>
        <v>2014</v>
      </c>
      <c r="W2386" s="17" t="str">
        <f t="shared" si="305"/>
        <v>November</v>
      </c>
    </row>
    <row r="2387" spans="1:23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8276</v>
      </c>
      <c r="O2387" t="s">
        <v>8277</v>
      </c>
      <c r="P2387">
        <f t="shared" si="298"/>
        <v>1</v>
      </c>
      <c r="Q2387">
        <f t="shared" si="299"/>
        <v>112.57</v>
      </c>
      <c r="R2387" s="16">
        <f t="shared" si="300"/>
        <v>42191.70175925926</v>
      </c>
      <c r="S2387" s="18">
        <f t="shared" si="301"/>
        <v>2015</v>
      </c>
      <c r="T2387" s="17" t="str">
        <f t="shared" si="302"/>
        <v>July</v>
      </c>
      <c r="U2387" s="16">
        <f t="shared" si="303"/>
        <v>42221.70175925926</v>
      </c>
      <c r="V2387" s="17">
        <f t="shared" si="304"/>
        <v>2015</v>
      </c>
      <c r="W2387" s="17" t="str">
        <f t="shared" si="305"/>
        <v>August</v>
      </c>
    </row>
    <row r="2388" spans="1:23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8276</v>
      </c>
      <c r="O2388" t="s">
        <v>8277</v>
      </c>
      <c r="P2388">
        <f t="shared" si="298"/>
        <v>0</v>
      </c>
      <c r="Q2388" t="e">
        <f t="shared" si="299"/>
        <v>#DIV/0!</v>
      </c>
      <c r="R2388" s="16">
        <f t="shared" si="300"/>
        <v>41954.838240740741</v>
      </c>
      <c r="S2388" s="18">
        <f t="shared" si="301"/>
        <v>2014</v>
      </c>
      <c r="T2388" s="17" t="str">
        <f t="shared" si="302"/>
        <v>November</v>
      </c>
      <c r="U2388" s="16">
        <f t="shared" si="303"/>
        <v>42014.838240740741</v>
      </c>
      <c r="V2388" s="17">
        <f t="shared" si="304"/>
        <v>2015</v>
      </c>
      <c r="W2388" s="17" t="str">
        <f t="shared" si="305"/>
        <v>January</v>
      </c>
    </row>
    <row r="2389" spans="1:23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8276</v>
      </c>
      <c r="O2389" t="s">
        <v>8277</v>
      </c>
      <c r="P2389">
        <f t="shared" si="298"/>
        <v>1</v>
      </c>
      <c r="Q2389">
        <f t="shared" si="299"/>
        <v>342</v>
      </c>
      <c r="R2389" s="16">
        <f t="shared" si="300"/>
        <v>42528.626620370371</v>
      </c>
      <c r="S2389" s="18">
        <f t="shared" si="301"/>
        <v>2016</v>
      </c>
      <c r="T2389" s="17" t="str">
        <f t="shared" si="302"/>
        <v>June</v>
      </c>
      <c r="U2389" s="16">
        <f t="shared" si="303"/>
        <v>42573.626620370371</v>
      </c>
      <c r="V2389" s="17">
        <f t="shared" si="304"/>
        <v>2016</v>
      </c>
      <c r="W2389" s="17" t="str">
        <f t="shared" si="305"/>
        <v>July</v>
      </c>
    </row>
    <row r="2390" spans="1:23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8276</v>
      </c>
      <c r="O2390" t="s">
        <v>8277</v>
      </c>
      <c r="P2390">
        <f t="shared" si="298"/>
        <v>1</v>
      </c>
      <c r="Q2390">
        <f t="shared" si="299"/>
        <v>57.88</v>
      </c>
      <c r="R2390" s="16">
        <f t="shared" si="300"/>
        <v>41989.853692129633</v>
      </c>
      <c r="S2390" s="18">
        <f t="shared" si="301"/>
        <v>2014</v>
      </c>
      <c r="T2390" s="17" t="str">
        <f t="shared" si="302"/>
        <v>December</v>
      </c>
      <c r="U2390" s="16">
        <f t="shared" si="303"/>
        <v>42019.811805555553</v>
      </c>
      <c r="V2390" s="17">
        <f t="shared" si="304"/>
        <v>2015</v>
      </c>
      <c r="W2390" s="17" t="str">
        <f t="shared" si="305"/>
        <v>January</v>
      </c>
    </row>
    <row r="2391" spans="1:23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8276</v>
      </c>
      <c r="O2391" t="s">
        <v>8277</v>
      </c>
      <c r="P2391">
        <f t="shared" si="298"/>
        <v>0</v>
      </c>
      <c r="Q2391">
        <f t="shared" si="299"/>
        <v>30</v>
      </c>
      <c r="R2391" s="16">
        <f t="shared" si="300"/>
        <v>42179.653379629628</v>
      </c>
      <c r="S2391" s="18">
        <f t="shared" si="301"/>
        <v>2015</v>
      </c>
      <c r="T2391" s="17" t="str">
        <f t="shared" si="302"/>
        <v>June</v>
      </c>
      <c r="U2391" s="16">
        <f t="shared" si="303"/>
        <v>42210.915972222225</v>
      </c>
      <c r="V2391" s="17">
        <f t="shared" si="304"/>
        <v>2015</v>
      </c>
      <c r="W2391" s="17" t="str">
        <f t="shared" si="305"/>
        <v>July</v>
      </c>
    </row>
    <row r="2392" spans="1:23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8276</v>
      </c>
      <c r="O2392" t="s">
        <v>8277</v>
      </c>
      <c r="P2392">
        <f t="shared" si="298"/>
        <v>0</v>
      </c>
      <c r="Q2392" t="e">
        <f t="shared" si="299"/>
        <v>#DIV/0!</v>
      </c>
      <c r="R2392" s="16">
        <f t="shared" si="300"/>
        <v>41968.262314814812</v>
      </c>
      <c r="S2392" s="18">
        <f t="shared" si="301"/>
        <v>2014</v>
      </c>
      <c r="T2392" s="17" t="str">
        <f t="shared" si="302"/>
        <v>November</v>
      </c>
      <c r="U2392" s="16">
        <f t="shared" si="303"/>
        <v>42008.262314814812</v>
      </c>
      <c r="V2392" s="17">
        <f t="shared" si="304"/>
        <v>2015</v>
      </c>
      <c r="W2392" s="17" t="str">
        <f t="shared" si="305"/>
        <v>January</v>
      </c>
    </row>
    <row r="2393" spans="1:23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8276</v>
      </c>
      <c r="O2393" t="s">
        <v>8277</v>
      </c>
      <c r="P2393">
        <f t="shared" si="298"/>
        <v>0</v>
      </c>
      <c r="Q2393">
        <f t="shared" si="299"/>
        <v>25</v>
      </c>
      <c r="R2393" s="16">
        <f t="shared" si="300"/>
        <v>42064.794490740736</v>
      </c>
      <c r="S2393" s="18">
        <f t="shared" si="301"/>
        <v>2015</v>
      </c>
      <c r="T2393" s="17" t="str">
        <f t="shared" si="302"/>
        <v>March</v>
      </c>
      <c r="U2393" s="16">
        <f t="shared" si="303"/>
        <v>42094.752824074079</v>
      </c>
      <c r="V2393" s="17">
        <f t="shared" si="304"/>
        <v>2015</v>
      </c>
      <c r="W2393" s="17" t="str">
        <f t="shared" si="305"/>
        <v>March</v>
      </c>
    </row>
    <row r="2394" spans="1:23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8276</v>
      </c>
      <c r="O2394" t="s">
        <v>8277</v>
      </c>
      <c r="P2394">
        <f t="shared" si="298"/>
        <v>0</v>
      </c>
      <c r="Q2394" t="e">
        <f t="shared" si="299"/>
        <v>#DIV/0!</v>
      </c>
      <c r="R2394" s="16">
        <f t="shared" si="300"/>
        <v>42276.120636574073</v>
      </c>
      <c r="S2394" s="18">
        <f t="shared" si="301"/>
        <v>2015</v>
      </c>
      <c r="T2394" s="17" t="str">
        <f t="shared" si="302"/>
        <v>September</v>
      </c>
      <c r="U2394" s="16">
        <f t="shared" si="303"/>
        <v>42306.120636574073</v>
      </c>
      <c r="V2394" s="17">
        <f t="shared" si="304"/>
        <v>2015</v>
      </c>
      <c r="W2394" s="17" t="str">
        <f t="shared" si="305"/>
        <v>October</v>
      </c>
    </row>
    <row r="2395" spans="1:23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8276</v>
      </c>
      <c r="O2395" t="s">
        <v>8277</v>
      </c>
      <c r="P2395">
        <f t="shared" si="298"/>
        <v>0</v>
      </c>
      <c r="Q2395">
        <f t="shared" si="299"/>
        <v>50</v>
      </c>
      <c r="R2395" s="16">
        <f t="shared" si="300"/>
        <v>42194.648344907408</v>
      </c>
      <c r="S2395" s="18">
        <f t="shared" si="301"/>
        <v>2015</v>
      </c>
      <c r="T2395" s="17" t="str">
        <f t="shared" si="302"/>
        <v>July</v>
      </c>
      <c r="U2395" s="16">
        <f t="shared" si="303"/>
        <v>42224.648344907408</v>
      </c>
      <c r="V2395" s="17">
        <f t="shared" si="304"/>
        <v>2015</v>
      </c>
      <c r="W2395" s="17" t="str">
        <f t="shared" si="305"/>
        <v>August</v>
      </c>
    </row>
    <row r="2396" spans="1:23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8276</v>
      </c>
      <c r="O2396" t="s">
        <v>8277</v>
      </c>
      <c r="P2396">
        <f t="shared" si="298"/>
        <v>0</v>
      </c>
      <c r="Q2396">
        <f t="shared" si="299"/>
        <v>1.5</v>
      </c>
      <c r="R2396" s="16">
        <f t="shared" si="300"/>
        <v>42031.362187499995</v>
      </c>
      <c r="S2396" s="18">
        <f t="shared" si="301"/>
        <v>2015</v>
      </c>
      <c r="T2396" s="17" t="str">
        <f t="shared" si="302"/>
        <v>January</v>
      </c>
      <c r="U2396" s="16">
        <f t="shared" si="303"/>
        <v>42061.362187499995</v>
      </c>
      <c r="V2396" s="17">
        <f t="shared" si="304"/>
        <v>2015</v>
      </c>
      <c r="W2396" s="17" t="str">
        <f t="shared" si="305"/>
        <v>February</v>
      </c>
    </row>
    <row r="2397" spans="1:23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8276</v>
      </c>
      <c r="O2397" t="s">
        <v>8277</v>
      </c>
      <c r="P2397">
        <f t="shared" si="298"/>
        <v>0</v>
      </c>
      <c r="Q2397" t="e">
        <f t="shared" si="299"/>
        <v>#DIV/0!</v>
      </c>
      <c r="R2397" s="16">
        <f t="shared" si="300"/>
        <v>42717.121377314819</v>
      </c>
      <c r="S2397" s="18">
        <f t="shared" si="301"/>
        <v>2016</v>
      </c>
      <c r="T2397" s="17" t="str">
        <f t="shared" si="302"/>
        <v>December</v>
      </c>
      <c r="U2397" s="16">
        <f t="shared" si="303"/>
        <v>42745.372916666667</v>
      </c>
      <c r="V2397" s="17">
        <f t="shared" si="304"/>
        <v>2017</v>
      </c>
      <c r="W2397" s="17" t="str">
        <f t="shared" si="305"/>
        <v>January</v>
      </c>
    </row>
    <row r="2398" spans="1:23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8276</v>
      </c>
      <c r="O2398" t="s">
        <v>8277</v>
      </c>
      <c r="P2398">
        <f t="shared" si="298"/>
        <v>0</v>
      </c>
      <c r="Q2398">
        <f t="shared" si="299"/>
        <v>10</v>
      </c>
      <c r="R2398" s="16">
        <f t="shared" si="300"/>
        <v>42262.849050925928</v>
      </c>
      <c r="S2398" s="18">
        <f t="shared" si="301"/>
        <v>2015</v>
      </c>
      <c r="T2398" s="17" t="str">
        <f t="shared" si="302"/>
        <v>September</v>
      </c>
      <c r="U2398" s="16">
        <f t="shared" si="303"/>
        <v>42292.849050925928</v>
      </c>
      <c r="V2398" s="17">
        <f t="shared" si="304"/>
        <v>2015</v>
      </c>
      <c r="W2398" s="17" t="str">
        <f t="shared" si="305"/>
        <v>October</v>
      </c>
    </row>
    <row r="2399" spans="1:23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8276</v>
      </c>
      <c r="O2399" t="s">
        <v>8277</v>
      </c>
      <c r="P2399">
        <f t="shared" si="298"/>
        <v>0</v>
      </c>
      <c r="Q2399" t="e">
        <f t="shared" si="299"/>
        <v>#DIV/0!</v>
      </c>
      <c r="R2399" s="16">
        <f t="shared" si="300"/>
        <v>41976.88490740741</v>
      </c>
      <c r="S2399" s="18">
        <f t="shared" si="301"/>
        <v>2014</v>
      </c>
      <c r="T2399" s="17" t="str">
        <f t="shared" si="302"/>
        <v>December</v>
      </c>
      <c r="U2399" s="16">
        <f t="shared" si="303"/>
        <v>42006.88490740741</v>
      </c>
      <c r="V2399" s="17">
        <f t="shared" si="304"/>
        <v>2015</v>
      </c>
      <c r="W2399" s="17" t="str">
        <f t="shared" si="305"/>
        <v>January</v>
      </c>
    </row>
    <row r="2400" spans="1:23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8276</v>
      </c>
      <c r="O2400" t="s">
        <v>8277</v>
      </c>
      <c r="P2400">
        <f t="shared" si="298"/>
        <v>0</v>
      </c>
      <c r="Q2400" t="e">
        <f t="shared" si="299"/>
        <v>#DIV/0!</v>
      </c>
      <c r="R2400" s="16">
        <f t="shared" si="300"/>
        <v>42157.916481481487</v>
      </c>
      <c r="S2400" s="18">
        <f t="shared" si="301"/>
        <v>2015</v>
      </c>
      <c r="T2400" s="17" t="str">
        <f t="shared" si="302"/>
        <v>June</v>
      </c>
      <c r="U2400" s="16">
        <f t="shared" si="303"/>
        <v>42187.916481481487</v>
      </c>
      <c r="V2400" s="17">
        <f t="shared" si="304"/>
        <v>2015</v>
      </c>
      <c r="W2400" s="17" t="str">
        <f t="shared" si="305"/>
        <v>July</v>
      </c>
    </row>
    <row r="2401" spans="1:23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8276</v>
      </c>
      <c r="O2401" t="s">
        <v>8277</v>
      </c>
      <c r="P2401">
        <f t="shared" si="298"/>
        <v>0</v>
      </c>
      <c r="Q2401" t="e">
        <f t="shared" si="299"/>
        <v>#DIV/0!</v>
      </c>
      <c r="R2401" s="16">
        <f t="shared" si="300"/>
        <v>41956.853078703702</v>
      </c>
      <c r="S2401" s="18">
        <f t="shared" si="301"/>
        <v>2014</v>
      </c>
      <c r="T2401" s="17" t="str">
        <f t="shared" si="302"/>
        <v>November</v>
      </c>
      <c r="U2401" s="16">
        <f t="shared" si="303"/>
        <v>41991.853078703702</v>
      </c>
      <c r="V2401" s="17">
        <f t="shared" si="304"/>
        <v>2014</v>
      </c>
      <c r="W2401" s="17" t="str">
        <f t="shared" si="305"/>
        <v>December</v>
      </c>
    </row>
    <row r="2402" spans="1:23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8276</v>
      </c>
      <c r="O2402" t="s">
        <v>8277</v>
      </c>
      <c r="P2402">
        <f t="shared" si="298"/>
        <v>0</v>
      </c>
      <c r="Q2402" t="e">
        <f t="shared" si="299"/>
        <v>#DIV/0!</v>
      </c>
      <c r="R2402" s="16">
        <f t="shared" si="300"/>
        <v>42444.268101851849</v>
      </c>
      <c r="S2402" s="18">
        <f t="shared" si="301"/>
        <v>2016</v>
      </c>
      <c r="T2402" s="17" t="str">
        <f t="shared" si="302"/>
        <v>March</v>
      </c>
      <c r="U2402" s="16">
        <f t="shared" si="303"/>
        <v>42474.268101851849</v>
      </c>
      <c r="V2402" s="17">
        <f t="shared" si="304"/>
        <v>2016</v>
      </c>
      <c r="W2402" s="17" t="str">
        <f t="shared" si="305"/>
        <v>April</v>
      </c>
    </row>
    <row r="2403" spans="1:23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8293</v>
      </c>
      <c r="O2403" t="s">
        <v>8294</v>
      </c>
      <c r="P2403">
        <f t="shared" si="298"/>
        <v>1</v>
      </c>
      <c r="Q2403">
        <f t="shared" si="299"/>
        <v>22.33</v>
      </c>
      <c r="R2403" s="16">
        <f t="shared" si="300"/>
        <v>42374.822870370372</v>
      </c>
      <c r="S2403" s="18">
        <f t="shared" si="301"/>
        <v>2016</v>
      </c>
      <c r="T2403" s="17" t="str">
        <f t="shared" si="302"/>
        <v>January</v>
      </c>
      <c r="U2403" s="16">
        <f t="shared" si="303"/>
        <v>42434.822870370372</v>
      </c>
      <c r="V2403" s="17">
        <f t="shared" si="304"/>
        <v>2016</v>
      </c>
      <c r="W2403" s="17" t="str">
        <f t="shared" si="305"/>
        <v>March</v>
      </c>
    </row>
    <row r="2404" spans="1:23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8293</v>
      </c>
      <c r="O2404" t="s">
        <v>8294</v>
      </c>
      <c r="P2404">
        <f t="shared" si="298"/>
        <v>0</v>
      </c>
      <c r="Q2404">
        <f t="shared" si="299"/>
        <v>52</v>
      </c>
      <c r="R2404" s="16">
        <f t="shared" si="300"/>
        <v>42107.679756944446</v>
      </c>
      <c r="S2404" s="18">
        <f t="shared" si="301"/>
        <v>2015</v>
      </c>
      <c r="T2404" s="17" t="str">
        <f t="shared" si="302"/>
        <v>April</v>
      </c>
      <c r="U2404" s="16">
        <f t="shared" si="303"/>
        <v>42137.679756944446</v>
      </c>
      <c r="V2404" s="17">
        <f t="shared" si="304"/>
        <v>2015</v>
      </c>
      <c r="W2404" s="17" t="str">
        <f t="shared" si="305"/>
        <v>May</v>
      </c>
    </row>
    <row r="2405" spans="1:23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8293</v>
      </c>
      <c r="O2405" t="s">
        <v>8294</v>
      </c>
      <c r="P2405">
        <f t="shared" si="298"/>
        <v>17</v>
      </c>
      <c r="Q2405">
        <f t="shared" si="299"/>
        <v>16.829999999999998</v>
      </c>
      <c r="R2405" s="16">
        <f t="shared" si="300"/>
        <v>42399.882615740738</v>
      </c>
      <c r="S2405" s="18">
        <f t="shared" si="301"/>
        <v>2016</v>
      </c>
      <c r="T2405" s="17" t="str">
        <f t="shared" si="302"/>
        <v>January</v>
      </c>
      <c r="U2405" s="16">
        <f t="shared" si="303"/>
        <v>42459.840949074074</v>
      </c>
      <c r="V2405" s="17">
        <f t="shared" si="304"/>
        <v>2016</v>
      </c>
      <c r="W2405" s="17" t="str">
        <f t="shared" si="305"/>
        <v>March</v>
      </c>
    </row>
    <row r="2406" spans="1:23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8293</v>
      </c>
      <c r="O2406" t="s">
        <v>8294</v>
      </c>
      <c r="P2406">
        <f t="shared" si="298"/>
        <v>0</v>
      </c>
      <c r="Q2406" t="e">
        <f t="shared" si="299"/>
        <v>#DIV/0!</v>
      </c>
      <c r="R2406" s="16">
        <f t="shared" si="300"/>
        <v>42342.03943287037</v>
      </c>
      <c r="S2406" s="18">
        <f t="shared" si="301"/>
        <v>2015</v>
      </c>
      <c r="T2406" s="17" t="str">
        <f t="shared" si="302"/>
        <v>December</v>
      </c>
      <c r="U2406" s="16">
        <f t="shared" si="303"/>
        <v>42372.03943287037</v>
      </c>
      <c r="V2406" s="17">
        <f t="shared" si="304"/>
        <v>2016</v>
      </c>
      <c r="W2406" s="17" t="str">
        <f t="shared" si="305"/>
        <v>January</v>
      </c>
    </row>
    <row r="2407" spans="1:23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8293</v>
      </c>
      <c r="O2407" t="s">
        <v>8294</v>
      </c>
      <c r="P2407">
        <f t="shared" si="298"/>
        <v>23</v>
      </c>
      <c r="Q2407">
        <f t="shared" si="299"/>
        <v>56.3</v>
      </c>
      <c r="R2407" s="16">
        <f t="shared" si="300"/>
        <v>42595.585358796292</v>
      </c>
      <c r="S2407" s="18">
        <f t="shared" si="301"/>
        <v>2016</v>
      </c>
      <c r="T2407" s="17" t="str">
        <f t="shared" si="302"/>
        <v>August</v>
      </c>
      <c r="U2407" s="16">
        <f t="shared" si="303"/>
        <v>42616.585358796292</v>
      </c>
      <c r="V2407" s="17">
        <f t="shared" si="304"/>
        <v>2016</v>
      </c>
      <c r="W2407" s="17" t="str">
        <f t="shared" si="305"/>
        <v>September</v>
      </c>
    </row>
    <row r="2408" spans="1:23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8293</v>
      </c>
      <c r="O2408" t="s">
        <v>8294</v>
      </c>
      <c r="P2408">
        <f t="shared" si="298"/>
        <v>41</v>
      </c>
      <c r="Q2408">
        <f t="shared" si="299"/>
        <v>84.06</v>
      </c>
      <c r="R2408" s="16">
        <f t="shared" si="300"/>
        <v>41983.110995370371</v>
      </c>
      <c r="S2408" s="18">
        <f t="shared" si="301"/>
        <v>2014</v>
      </c>
      <c r="T2408" s="17" t="str">
        <f t="shared" si="302"/>
        <v>December</v>
      </c>
      <c r="U2408" s="16">
        <f t="shared" si="303"/>
        <v>42023.110995370371</v>
      </c>
      <c r="V2408" s="17">
        <f t="shared" si="304"/>
        <v>2015</v>
      </c>
      <c r="W2408" s="17" t="str">
        <f t="shared" si="305"/>
        <v>January</v>
      </c>
    </row>
    <row r="2409" spans="1:23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8293</v>
      </c>
      <c r="O2409" t="s">
        <v>8294</v>
      </c>
      <c r="P2409">
        <f t="shared" si="298"/>
        <v>25</v>
      </c>
      <c r="Q2409">
        <f t="shared" si="299"/>
        <v>168.39</v>
      </c>
      <c r="R2409" s="16">
        <f t="shared" si="300"/>
        <v>42082.575555555552</v>
      </c>
      <c r="S2409" s="18">
        <f t="shared" si="301"/>
        <v>2015</v>
      </c>
      <c r="T2409" s="17" t="str">
        <f t="shared" si="302"/>
        <v>March</v>
      </c>
      <c r="U2409" s="16">
        <f t="shared" si="303"/>
        <v>42105.25</v>
      </c>
      <c r="V2409" s="17">
        <f t="shared" si="304"/>
        <v>2015</v>
      </c>
      <c r="W2409" s="17" t="str">
        <f t="shared" si="305"/>
        <v>April</v>
      </c>
    </row>
    <row r="2410" spans="1:23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8293</v>
      </c>
      <c r="O2410" t="s">
        <v>8294</v>
      </c>
      <c r="P2410">
        <f t="shared" si="298"/>
        <v>0</v>
      </c>
      <c r="Q2410">
        <f t="shared" si="299"/>
        <v>15</v>
      </c>
      <c r="R2410" s="16">
        <f t="shared" si="300"/>
        <v>41919.140706018516</v>
      </c>
      <c r="S2410" s="18">
        <f t="shared" si="301"/>
        <v>2014</v>
      </c>
      <c r="T2410" s="17" t="str">
        <f t="shared" si="302"/>
        <v>October</v>
      </c>
      <c r="U2410" s="16">
        <f t="shared" si="303"/>
        <v>41949.182372685187</v>
      </c>
      <c r="V2410" s="17">
        <f t="shared" si="304"/>
        <v>2014</v>
      </c>
      <c r="W2410" s="17" t="str">
        <f t="shared" si="305"/>
        <v>November</v>
      </c>
    </row>
    <row r="2411" spans="1:23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8293</v>
      </c>
      <c r="O2411" t="s">
        <v>8294</v>
      </c>
      <c r="P2411">
        <f t="shared" si="298"/>
        <v>2</v>
      </c>
      <c r="Q2411">
        <f t="shared" si="299"/>
        <v>76.67</v>
      </c>
      <c r="R2411" s="16">
        <f t="shared" si="300"/>
        <v>42204.875868055555</v>
      </c>
      <c r="S2411" s="18">
        <f t="shared" si="301"/>
        <v>2015</v>
      </c>
      <c r="T2411" s="17" t="str">
        <f t="shared" si="302"/>
        <v>July</v>
      </c>
      <c r="U2411" s="16">
        <f t="shared" si="303"/>
        <v>42234.875868055555</v>
      </c>
      <c r="V2411" s="17">
        <f t="shared" si="304"/>
        <v>2015</v>
      </c>
      <c r="W2411" s="17" t="str">
        <f t="shared" si="305"/>
        <v>August</v>
      </c>
    </row>
    <row r="2412" spans="1:23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8293</v>
      </c>
      <c r="O2412" t="s">
        <v>8294</v>
      </c>
      <c r="P2412">
        <f t="shared" si="298"/>
        <v>0</v>
      </c>
      <c r="Q2412" t="e">
        <f t="shared" si="299"/>
        <v>#DIV/0!</v>
      </c>
      <c r="R2412" s="16">
        <f t="shared" si="300"/>
        <v>42224.408275462964</v>
      </c>
      <c r="S2412" s="18">
        <f t="shared" si="301"/>
        <v>2015</v>
      </c>
      <c r="T2412" s="17" t="str">
        <f t="shared" si="302"/>
        <v>August</v>
      </c>
      <c r="U2412" s="16">
        <f t="shared" si="303"/>
        <v>42254.408275462964</v>
      </c>
      <c r="V2412" s="17">
        <f t="shared" si="304"/>
        <v>2015</v>
      </c>
      <c r="W2412" s="17" t="str">
        <f t="shared" si="305"/>
        <v>September</v>
      </c>
    </row>
    <row r="2413" spans="1:23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8293</v>
      </c>
      <c r="O2413" t="s">
        <v>8294</v>
      </c>
      <c r="P2413">
        <f t="shared" si="298"/>
        <v>1</v>
      </c>
      <c r="Q2413">
        <f t="shared" si="299"/>
        <v>50.33</v>
      </c>
      <c r="R2413" s="16">
        <f t="shared" si="300"/>
        <v>42211.732430555552</v>
      </c>
      <c r="S2413" s="18">
        <f t="shared" si="301"/>
        <v>2015</v>
      </c>
      <c r="T2413" s="17" t="str">
        <f t="shared" si="302"/>
        <v>July</v>
      </c>
      <c r="U2413" s="16">
        <f t="shared" si="303"/>
        <v>42241.732430555552</v>
      </c>
      <c r="V2413" s="17">
        <f t="shared" si="304"/>
        <v>2015</v>
      </c>
      <c r="W2413" s="17" t="str">
        <f t="shared" si="305"/>
        <v>August</v>
      </c>
    </row>
    <row r="2414" spans="1:23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8293</v>
      </c>
      <c r="O2414" t="s">
        <v>8294</v>
      </c>
      <c r="P2414">
        <f t="shared" si="298"/>
        <v>0</v>
      </c>
      <c r="Q2414" t="e">
        <f t="shared" si="299"/>
        <v>#DIV/0!</v>
      </c>
      <c r="R2414" s="16">
        <f t="shared" si="300"/>
        <v>42655.736956018518</v>
      </c>
      <c r="S2414" s="18">
        <f t="shared" si="301"/>
        <v>2016</v>
      </c>
      <c r="T2414" s="17" t="str">
        <f t="shared" si="302"/>
        <v>October</v>
      </c>
      <c r="U2414" s="16">
        <f t="shared" si="303"/>
        <v>42700.778622685189</v>
      </c>
      <c r="V2414" s="17">
        <f t="shared" si="304"/>
        <v>2016</v>
      </c>
      <c r="W2414" s="17" t="str">
        <f t="shared" si="305"/>
        <v>November</v>
      </c>
    </row>
    <row r="2415" spans="1:23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8293</v>
      </c>
      <c r="O2415" t="s">
        <v>8294</v>
      </c>
      <c r="P2415">
        <f t="shared" si="298"/>
        <v>1</v>
      </c>
      <c r="Q2415">
        <f t="shared" si="299"/>
        <v>8.33</v>
      </c>
      <c r="R2415" s="16">
        <f t="shared" si="300"/>
        <v>41760.10974537037</v>
      </c>
      <c r="S2415" s="18">
        <f t="shared" si="301"/>
        <v>2014</v>
      </c>
      <c r="T2415" s="17" t="str">
        <f t="shared" si="302"/>
        <v>May</v>
      </c>
      <c r="U2415" s="16">
        <f t="shared" si="303"/>
        <v>41790.979166666664</v>
      </c>
      <c r="V2415" s="17">
        <f t="shared" si="304"/>
        <v>2014</v>
      </c>
      <c r="W2415" s="17" t="str">
        <f t="shared" si="305"/>
        <v>May</v>
      </c>
    </row>
    <row r="2416" spans="1:23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8293</v>
      </c>
      <c r="O2416" t="s">
        <v>8294</v>
      </c>
      <c r="P2416">
        <f t="shared" si="298"/>
        <v>3</v>
      </c>
      <c r="Q2416">
        <f t="shared" si="299"/>
        <v>35.380000000000003</v>
      </c>
      <c r="R2416" s="16">
        <f t="shared" si="300"/>
        <v>42198.695138888885</v>
      </c>
      <c r="S2416" s="18">
        <f t="shared" si="301"/>
        <v>2015</v>
      </c>
      <c r="T2416" s="17" t="str">
        <f t="shared" si="302"/>
        <v>July</v>
      </c>
      <c r="U2416" s="16">
        <f t="shared" si="303"/>
        <v>42238.165972222225</v>
      </c>
      <c r="V2416" s="17">
        <f t="shared" si="304"/>
        <v>2015</v>
      </c>
      <c r="W2416" s="17" t="str">
        <f t="shared" si="305"/>
        <v>August</v>
      </c>
    </row>
    <row r="2417" spans="1:23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8293</v>
      </c>
      <c r="O2417" t="s">
        <v>8294</v>
      </c>
      <c r="P2417">
        <f t="shared" si="298"/>
        <v>1</v>
      </c>
      <c r="Q2417">
        <f t="shared" si="299"/>
        <v>55.83</v>
      </c>
      <c r="R2417" s="16">
        <f t="shared" si="300"/>
        <v>42536.862800925926</v>
      </c>
      <c r="S2417" s="18">
        <f t="shared" si="301"/>
        <v>2016</v>
      </c>
      <c r="T2417" s="17" t="str">
        <f t="shared" si="302"/>
        <v>June</v>
      </c>
      <c r="U2417" s="16">
        <f t="shared" si="303"/>
        <v>42566.862800925926</v>
      </c>
      <c r="V2417" s="17">
        <f t="shared" si="304"/>
        <v>2016</v>
      </c>
      <c r="W2417" s="17" t="str">
        <f t="shared" si="305"/>
        <v>July</v>
      </c>
    </row>
    <row r="2418" spans="1:23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8293</v>
      </c>
      <c r="O2418" t="s">
        <v>8294</v>
      </c>
      <c r="P2418">
        <f t="shared" si="298"/>
        <v>0</v>
      </c>
      <c r="Q2418">
        <f t="shared" si="299"/>
        <v>5</v>
      </c>
      <c r="R2418" s="16">
        <f t="shared" si="300"/>
        <v>42019.737766203703</v>
      </c>
      <c r="S2418" s="18">
        <f t="shared" si="301"/>
        <v>2015</v>
      </c>
      <c r="T2418" s="17" t="str">
        <f t="shared" si="302"/>
        <v>January</v>
      </c>
      <c r="U2418" s="16">
        <f t="shared" si="303"/>
        <v>42077.625</v>
      </c>
      <c r="V2418" s="17">
        <f t="shared" si="304"/>
        <v>2015</v>
      </c>
      <c r="W2418" s="17" t="str">
        <f t="shared" si="305"/>
        <v>March</v>
      </c>
    </row>
    <row r="2419" spans="1:23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8293</v>
      </c>
      <c r="O2419" t="s">
        <v>8294</v>
      </c>
      <c r="P2419">
        <f t="shared" si="298"/>
        <v>0</v>
      </c>
      <c r="Q2419" t="e">
        <f t="shared" si="299"/>
        <v>#DIV/0!</v>
      </c>
      <c r="R2419" s="16">
        <f t="shared" si="300"/>
        <v>41831.884108796294</v>
      </c>
      <c r="S2419" s="18">
        <f t="shared" si="301"/>
        <v>2014</v>
      </c>
      <c r="T2419" s="17" t="str">
        <f t="shared" si="302"/>
        <v>July</v>
      </c>
      <c r="U2419" s="16">
        <f t="shared" si="303"/>
        <v>41861.884108796294</v>
      </c>
      <c r="V2419" s="17">
        <f t="shared" si="304"/>
        <v>2014</v>
      </c>
      <c r="W2419" s="17" t="str">
        <f t="shared" si="305"/>
        <v>August</v>
      </c>
    </row>
    <row r="2420" spans="1:23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8293</v>
      </c>
      <c r="O2420" t="s">
        <v>8294</v>
      </c>
      <c r="P2420">
        <f t="shared" si="298"/>
        <v>0</v>
      </c>
      <c r="Q2420">
        <f t="shared" si="299"/>
        <v>1</v>
      </c>
      <c r="R2420" s="16">
        <f t="shared" si="300"/>
        <v>42027.856990740736</v>
      </c>
      <c r="S2420" s="18">
        <f t="shared" si="301"/>
        <v>2015</v>
      </c>
      <c r="T2420" s="17" t="str">
        <f t="shared" si="302"/>
        <v>January</v>
      </c>
      <c r="U2420" s="16">
        <f t="shared" si="303"/>
        <v>42087.815324074079</v>
      </c>
      <c r="V2420" s="17">
        <f t="shared" si="304"/>
        <v>2015</v>
      </c>
      <c r="W2420" s="17" t="str">
        <f t="shared" si="305"/>
        <v>March</v>
      </c>
    </row>
    <row r="2421" spans="1:23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8293</v>
      </c>
      <c r="O2421" t="s">
        <v>8294</v>
      </c>
      <c r="P2421">
        <f t="shared" si="298"/>
        <v>0</v>
      </c>
      <c r="Q2421" t="e">
        <f t="shared" si="299"/>
        <v>#DIV/0!</v>
      </c>
      <c r="R2421" s="16">
        <f t="shared" si="300"/>
        <v>41993.738298611104</v>
      </c>
      <c r="S2421" s="18">
        <f t="shared" si="301"/>
        <v>2014</v>
      </c>
      <c r="T2421" s="17" t="str">
        <f t="shared" si="302"/>
        <v>December</v>
      </c>
      <c r="U2421" s="16">
        <f t="shared" si="303"/>
        <v>42053.738298611104</v>
      </c>
      <c r="V2421" s="17">
        <f t="shared" si="304"/>
        <v>2015</v>
      </c>
      <c r="W2421" s="17" t="str">
        <f t="shared" si="305"/>
        <v>February</v>
      </c>
    </row>
    <row r="2422" spans="1:23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8293</v>
      </c>
      <c r="O2422" t="s">
        <v>8294</v>
      </c>
      <c r="P2422">
        <f t="shared" si="298"/>
        <v>15</v>
      </c>
      <c r="Q2422">
        <f t="shared" si="299"/>
        <v>69.47</v>
      </c>
      <c r="R2422" s="16">
        <f t="shared" si="300"/>
        <v>41893.028877314813</v>
      </c>
      <c r="S2422" s="18">
        <f t="shared" si="301"/>
        <v>2014</v>
      </c>
      <c r="T2422" s="17" t="str">
        <f t="shared" si="302"/>
        <v>September</v>
      </c>
      <c r="U2422" s="16">
        <f t="shared" si="303"/>
        <v>41953.070543981477</v>
      </c>
      <c r="V2422" s="17">
        <f t="shared" si="304"/>
        <v>2014</v>
      </c>
      <c r="W2422" s="17" t="str">
        <f t="shared" si="305"/>
        <v>November</v>
      </c>
    </row>
    <row r="2423" spans="1:23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8293</v>
      </c>
      <c r="O2423" t="s">
        <v>8294</v>
      </c>
      <c r="P2423">
        <f t="shared" si="298"/>
        <v>0</v>
      </c>
      <c r="Q2423">
        <f t="shared" si="299"/>
        <v>1</v>
      </c>
      <c r="R2423" s="16">
        <f t="shared" si="300"/>
        <v>42026.687453703707</v>
      </c>
      <c r="S2423" s="18">
        <f t="shared" si="301"/>
        <v>2015</v>
      </c>
      <c r="T2423" s="17" t="str">
        <f t="shared" si="302"/>
        <v>January</v>
      </c>
      <c r="U2423" s="16">
        <f t="shared" si="303"/>
        <v>42056.687453703707</v>
      </c>
      <c r="V2423" s="17">
        <f t="shared" si="304"/>
        <v>2015</v>
      </c>
      <c r="W2423" s="17" t="str">
        <f t="shared" si="305"/>
        <v>February</v>
      </c>
    </row>
    <row r="2424" spans="1:23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8293</v>
      </c>
      <c r="O2424" t="s">
        <v>8294</v>
      </c>
      <c r="P2424">
        <f t="shared" si="298"/>
        <v>0</v>
      </c>
      <c r="Q2424">
        <f t="shared" si="299"/>
        <v>1</v>
      </c>
      <c r="R2424" s="16">
        <f t="shared" si="300"/>
        <v>42044.724953703699</v>
      </c>
      <c r="S2424" s="18">
        <f t="shared" si="301"/>
        <v>2015</v>
      </c>
      <c r="T2424" s="17" t="str">
        <f t="shared" si="302"/>
        <v>February</v>
      </c>
      <c r="U2424" s="16">
        <f t="shared" si="303"/>
        <v>42074.683287037042</v>
      </c>
      <c r="V2424" s="17">
        <f t="shared" si="304"/>
        <v>2015</v>
      </c>
      <c r="W2424" s="17" t="str">
        <f t="shared" si="305"/>
        <v>March</v>
      </c>
    </row>
    <row r="2425" spans="1:23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8293</v>
      </c>
      <c r="O2425" t="s">
        <v>8294</v>
      </c>
      <c r="P2425">
        <f t="shared" si="298"/>
        <v>0</v>
      </c>
      <c r="Q2425">
        <f t="shared" si="299"/>
        <v>8</v>
      </c>
      <c r="R2425" s="16">
        <f t="shared" si="300"/>
        <v>41974.704745370371</v>
      </c>
      <c r="S2425" s="18">
        <f t="shared" si="301"/>
        <v>2014</v>
      </c>
      <c r="T2425" s="17" t="str">
        <f t="shared" si="302"/>
        <v>December</v>
      </c>
      <c r="U2425" s="16">
        <f t="shared" si="303"/>
        <v>42004.704745370371</v>
      </c>
      <c r="V2425" s="17">
        <f t="shared" si="304"/>
        <v>2014</v>
      </c>
      <c r="W2425" s="17" t="str">
        <f t="shared" si="305"/>
        <v>December</v>
      </c>
    </row>
    <row r="2426" spans="1:23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8293</v>
      </c>
      <c r="O2426" t="s">
        <v>8294</v>
      </c>
      <c r="P2426">
        <f t="shared" si="298"/>
        <v>1</v>
      </c>
      <c r="Q2426">
        <f t="shared" si="299"/>
        <v>34.44</v>
      </c>
      <c r="R2426" s="16">
        <f t="shared" si="300"/>
        <v>41909.892453703702</v>
      </c>
      <c r="S2426" s="18">
        <f t="shared" si="301"/>
        <v>2014</v>
      </c>
      <c r="T2426" s="17" t="str">
        <f t="shared" si="302"/>
        <v>September</v>
      </c>
      <c r="U2426" s="16">
        <f t="shared" si="303"/>
        <v>41939.892453703702</v>
      </c>
      <c r="V2426" s="17">
        <f t="shared" si="304"/>
        <v>2014</v>
      </c>
      <c r="W2426" s="17" t="str">
        <f t="shared" si="305"/>
        <v>October</v>
      </c>
    </row>
    <row r="2427" spans="1:23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8293</v>
      </c>
      <c r="O2427" t="s">
        <v>8294</v>
      </c>
      <c r="P2427">
        <f t="shared" si="298"/>
        <v>0</v>
      </c>
      <c r="Q2427">
        <f t="shared" si="299"/>
        <v>1</v>
      </c>
      <c r="R2427" s="16">
        <f t="shared" si="300"/>
        <v>42502.913761574076</v>
      </c>
      <c r="S2427" s="18">
        <f t="shared" si="301"/>
        <v>2016</v>
      </c>
      <c r="T2427" s="17" t="str">
        <f t="shared" si="302"/>
        <v>May</v>
      </c>
      <c r="U2427" s="16">
        <f t="shared" si="303"/>
        <v>42517.919444444444</v>
      </c>
      <c r="V2427" s="17">
        <f t="shared" si="304"/>
        <v>2016</v>
      </c>
      <c r="W2427" s="17" t="str">
        <f t="shared" si="305"/>
        <v>May</v>
      </c>
    </row>
    <row r="2428" spans="1:23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8293</v>
      </c>
      <c r="O2428" t="s">
        <v>8294</v>
      </c>
      <c r="P2428">
        <f t="shared" si="298"/>
        <v>0</v>
      </c>
      <c r="Q2428" t="e">
        <f t="shared" si="299"/>
        <v>#DIV/0!</v>
      </c>
      <c r="R2428" s="16">
        <f t="shared" si="300"/>
        <v>42164.170046296291</v>
      </c>
      <c r="S2428" s="18">
        <f t="shared" si="301"/>
        <v>2015</v>
      </c>
      <c r="T2428" s="17" t="str">
        <f t="shared" si="302"/>
        <v>June</v>
      </c>
      <c r="U2428" s="16">
        <f t="shared" si="303"/>
        <v>42224.170046296291</v>
      </c>
      <c r="V2428" s="17">
        <f t="shared" si="304"/>
        <v>2015</v>
      </c>
      <c r="W2428" s="17" t="str">
        <f t="shared" si="305"/>
        <v>August</v>
      </c>
    </row>
    <row r="2429" spans="1:23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8293</v>
      </c>
      <c r="O2429" t="s">
        <v>8294</v>
      </c>
      <c r="P2429">
        <f t="shared" si="298"/>
        <v>0</v>
      </c>
      <c r="Q2429">
        <f t="shared" si="299"/>
        <v>1</v>
      </c>
      <c r="R2429" s="16">
        <f t="shared" si="300"/>
        <v>42412.318668981476</v>
      </c>
      <c r="S2429" s="18">
        <f t="shared" si="301"/>
        <v>2016</v>
      </c>
      <c r="T2429" s="17" t="str">
        <f t="shared" si="302"/>
        <v>February</v>
      </c>
      <c r="U2429" s="16">
        <f t="shared" si="303"/>
        <v>42452.277002314819</v>
      </c>
      <c r="V2429" s="17">
        <f t="shared" si="304"/>
        <v>2016</v>
      </c>
      <c r="W2429" s="17" t="str">
        <f t="shared" si="305"/>
        <v>March</v>
      </c>
    </row>
    <row r="2430" spans="1:23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8293</v>
      </c>
      <c r="O2430" t="s">
        <v>8294</v>
      </c>
      <c r="P2430">
        <f t="shared" si="298"/>
        <v>0</v>
      </c>
      <c r="Q2430">
        <f t="shared" si="299"/>
        <v>1</v>
      </c>
      <c r="R2430" s="16">
        <f t="shared" si="300"/>
        <v>42045.784155092595</v>
      </c>
      <c r="S2430" s="18">
        <f t="shared" si="301"/>
        <v>2015</v>
      </c>
      <c r="T2430" s="17" t="str">
        <f t="shared" si="302"/>
        <v>February</v>
      </c>
      <c r="U2430" s="16">
        <f t="shared" si="303"/>
        <v>42075.742488425924</v>
      </c>
      <c r="V2430" s="17">
        <f t="shared" si="304"/>
        <v>2015</v>
      </c>
      <c r="W2430" s="17" t="str">
        <f t="shared" si="305"/>
        <v>March</v>
      </c>
    </row>
    <row r="2431" spans="1:23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8293</v>
      </c>
      <c r="O2431" t="s">
        <v>8294</v>
      </c>
      <c r="P2431">
        <f t="shared" si="298"/>
        <v>1</v>
      </c>
      <c r="Q2431">
        <f t="shared" si="299"/>
        <v>501.25</v>
      </c>
      <c r="R2431" s="16">
        <f t="shared" si="300"/>
        <v>42734.879236111112</v>
      </c>
      <c r="S2431" s="18">
        <f t="shared" si="301"/>
        <v>2016</v>
      </c>
      <c r="T2431" s="17" t="str">
        <f t="shared" si="302"/>
        <v>December</v>
      </c>
      <c r="U2431" s="16">
        <f t="shared" si="303"/>
        <v>42771.697222222225</v>
      </c>
      <c r="V2431" s="17">
        <f t="shared" si="304"/>
        <v>2017</v>
      </c>
      <c r="W2431" s="17" t="str">
        <f t="shared" si="305"/>
        <v>February</v>
      </c>
    </row>
    <row r="2432" spans="1:23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8293</v>
      </c>
      <c r="O2432" t="s">
        <v>8294</v>
      </c>
      <c r="P2432">
        <f t="shared" si="298"/>
        <v>1</v>
      </c>
      <c r="Q2432">
        <f t="shared" si="299"/>
        <v>10.5</v>
      </c>
      <c r="R2432" s="16">
        <f t="shared" si="300"/>
        <v>42382.130833333329</v>
      </c>
      <c r="S2432" s="18">
        <f t="shared" si="301"/>
        <v>2016</v>
      </c>
      <c r="T2432" s="17" t="str">
        <f t="shared" si="302"/>
        <v>January</v>
      </c>
      <c r="U2432" s="16">
        <f t="shared" si="303"/>
        <v>42412.130833333329</v>
      </c>
      <c r="V2432" s="17">
        <f t="shared" si="304"/>
        <v>2016</v>
      </c>
      <c r="W2432" s="17" t="str">
        <f t="shared" si="305"/>
        <v>February</v>
      </c>
    </row>
    <row r="2433" spans="1:23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8293</v>
      </c>
      <c r="O2433" t="s">
        <v>8294</v>
      </c>
      <c r="P2433">
        <f t="shared" si="298"/>
        <v>0</v>
      </c>
      <c r="Q2433">
        <f t="shared" si="299"/>
        <v>1</v>
      </c>
      <c r="R2433" s="16">
        <f t="shared" si="300"/>
        <v>42489.099687499998</v>
      </c>
      <c r="S2433" s="18">
        <f t="shared" si="301"/>
        <v>2016</v>
      </c>
      <c r="T2433" s="17" t="str">
        <f t="shared" si="302"/>
        <v>April</v>
      </c>
      <c r="U2433" s="16">
        <f t="shared" si="303"/>
        <v>42549.099687499998</v>
      </c>
      <c r="V2433" s="17">
        <f t="shared" si="304"/>
        <v>2016</v>
      </c>
      <c r="W2433" s="17" t="str">
        <f t="shared" si="305"/>
        <v>June</v>
      </c>
    </row>
    <row r="2434" spans="1:23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8293</v>
      </c>
      <c r="O2434" t="s">
        <v>8294</v>
      </c>
      <c r="P2434">
        <f t="shared" si="298"/>
        <v>0</v>
      </c>
      <c r="Q2434">
        <f t="shared" si="299"/>
        <v>1</v>
      </c>
      <c r="R2434" s="16">
        <f t="shared" si="300"/>
        <v>42041.218715277777</v>
      </c>
      <c r="S2434" s="18">
        <f t="shared" si="301"/>
        <v>2015</v>
      </c>
      <c r="T2434" s="17" t="str">
        <f t="shared" si="302"/>
        <v>February</v>
      </c>
      <c r="U2434" s="16">
        <f t="shared" si="303"/>
        <v>42071.218715277777</v>
      </c>
      <c r="V2434" s="17">
        <f t="shared" si="304"/>
        <v>2015</v>
      </c>
      <c r="W2434" s="17" t="str">
        <f t="shared" si="305"/>
        <v>March</v>
      </c>
    </row>
    <row r="2435" spans="1:23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8293</v>
      </c>
      <c r="O2435" t="s">
        <v>8294</v>
      </c>
      <c r="P2435">
        <f t="shared" ref="P2435:P2498" si="306">ROUND(E2435/D2435*100,0)</f>
        <v>0</v>
      </c>
      <c r="Q2435" t="e">
        <f t="shared" ref="Q2435:Q2498" si="307">ROUND(E2435/L2435,2)</f>
        <v>#DIV/0!</v>
      </c>
      <c r="R2435" s="16">
        <f t="shared" ref="R2435:R2498" si="308">(((J2435/60)/60)/24)+DATE(1970,1,1)</f>
        <v>42397.89980324074</v>
      </c>
      <c r="S2435" s="18">
        <f t="shared" ref="S2435:S2498" si="309">YEAR(R2435)</f>
        <v>2016</v>
      </c>
      <c r="T2435" s="17" t="str">
        <f t="shared" ref="T2435:T2498" si="310">TEXT(R2435,"mmmm")</f>
        <v>January</v>
      </c>
      <c r="U2435" s="16">
        <f t="shared" ref="U2435:U2498" si="311">(((I2435/60)/60)/24)+DATE(1970,1,1)</f>
        <v>42427.89980324074</v>
      </c>
      <c r="V2435" s="17">
        <f t="shared" ref="V2435:V2498" si="312">YEAR(U2435)</f>
        <v>2016</v>
      </c>
      <c r="W2435" s="17" t="str">
        <f t="shared" ref="W2435:W2498" si="313">TEXT(U2435,"mmmm")</f>
        <v>February</v>
      </c>
    </row>
    <row r="2436" spans="1:23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8293</v>
      </c>
      <c r="O2436" t="s">
        <v>8294</v>
      </c>
      <c r="P2436">
        <f t="shared" si="306"/>
        <v>0</v>
      </c>
      <c r="Q2436">
        <f t="shared" si="307"/>
        <v>13</v>
      </c>
      <c r="R2436" s="16">
        <f t="shared" si="308"/>
        <v>42180.18604166666</v>
      </c>
      <c r="S2436" s="18">
        <f t="shared" si="309"/>
        <v>2015</v>
      </c>
      <c r="T2436" s="17" t="str">
        <f t="shared" si="310"/>
        <v>June</v>
      </c>
      <c r="U2436" s="16">
        <f t="shared" si="311"/>
        <v>42220.18604166666</v>
      </c>
      <c r="V2436" s="17">
        <f t="shared" si="312"/>
        <v>2015</v>
      </c>
      <c r="W2436" s="17" t="str">
        <f t="shared" si="313"/>
        <v>August</v>
      </c>
    </row>
    <row r="2437" spans="1:23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8293</v>
      </c>
      <c r="O2437" t="s">
        <v>8294</v>
      </c>
      <c r="P2437">
        <f t="shared" si="306"/>
        <v>0</v>
      </c>
      <c r="Q2437">
        <f t="shared" si="307"/>
        <v>306</v>
      </c>
      <c r="R2437" s="16">
        <f t="shared" si="308"/>
        <v>42252.277615740735</v>
      </c>
      <c r="S2437" s="18">
        <f t="shared" si="309"/>
        <v>2015</v>
      </c>
      <c r="T2437" s="17" t="str">
        <f t="shared" si="310"/>
        <v>September</v>
      </c>
      <c r="U2437" s="16">
        <f t="shared" si="311"/>
        <v>42282.277615740735</v>
      </c>
      <c r="V2437" s="17">
        <f t="shared" si="312"/>
        <v>2015</v>
      </c>
      <c r="W2437" s="17" t="str">
        <f t="shared" si="313"/>
        <v>October</v>
      </c>
    </row>
    <row r="2438" spans="1:23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8293</v>
      </c>
      <c r="O2438" t="s">
        <v>8294</v>
      </c>
      <c r="P2438">
        <f t="shared" si="306"/>
        <v>0</v>
      </c>
      <c r="Q2438">
        <f t="shared" si="307"/>
        <v>22.5</v>
      </c>
      <c r="R2438" s="16">
        <f t="shared" si="308"/>
        <v>42338.615393518514</v>
      </c>
      <c r="S2438" s="18">
        <f t="shared" si="309"/>
        <v>2015</v>
      </c>
      <c r="T2438" s="17" t="str">
        <f t="shared" si="310"/>
        <v>November</v>
      </c>
      <c r="U2438" s="16">
        <f t="shared" si="311"/>
        <v>42398.615393518514</v>
      </c>
      <c r="V2438" s="17">
        <f t="shared" si="312"/>
        <v>2016</v>
      </c>
      <c r="W2438" s="17" t="str">
        <f t="shared" si="313"/>
        <v>January</v>
      </c>
    </row>
    <row r="2439" spans="1:23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8293</v>
      </c>
      <c r="O2439" t="s">
        <v>8294</v>
      </c>
      <c r="P2439">
        <f t="shared" si="306"/>
        <v>0</v>
      </c>
      <c r="Q2439" t="e">
        <f t="shared" si="307"/>
        <v>#DIV/0!</v>
      </c>
      <c r="R2439" s="16">
        <f t="shared" si="308"/>
        <v>42031.965138888889</v>
      </c>
      <c r="S2439" s="18">
        <f t="shared" si="309"/>
        <v>2015</v>
      </c>
      <c r="T2439" s="17" t="str">
        <f t="shared" si="310"/>
        <v>January</v>
      </c>
      <c r="U2439" s="16">
        <f t="shared" si="311"/>
        <v>42080.75</v>
      </c>
      <c r="V2439" s="17">
        <f t="shared" si="312"/>
        <v>2015</v>
      </c>
      <c r="W2439" s="17" t="str">
        <f t="shared" si="313"/>
        <v>March</v>
      </c>
    </row>
    <row r="2440" spans="1:23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8293</v>
      </c>
      <c r="O2440" t="s">
        <v>8294</v>
      </c>
      <c r="P2440">
        <f t="shared" si="306"/>
        <v>0</v>
      </c>
      <c r="Q2440">
        <f t="shared" si="307"/>
        <v>50</v>
      </c>
      <c r="R2440" s="16">
        <f t="shared" si="308"/>
        <v>42285.91506944444</v>
      </c>
      <c r="S2440" s="18">
        <f t="shared" si="309"/>
        <v>2015</v>
      </c>
      <c r="T2440" s="17" t="str">
        <f t="shared" si="310"/>
        <v>October</v>
      </c>
      <c r="U2440" s="16">
        <f t="shared" si="311"/>
        <v>42345.956736111111</v>
      </c>
      <c r="V2440" s="17">
        <f t="shared" si="312"/>
        <v>2015</v>
      </c>
      <c r="W2440" s="17" t="str">
        <f t="shared" si="313"/>
        <v>December</v>
      </c>
    </row>
    <row r="2441" spans="1:23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8293</v>
      </c>
      <c r="O2441" t="s">
        <v>8294</v>
      </c>
      <c r="P2441">
        <f t="shared" si="306"/>
        <v>0</v>
      </c>
      <c r="Q2441" t="e">
        <f t="shared" si="307"/>
        <v>#DIV/0!</v>
      </c>
      <c r="R2441" s="16">
        <f t="shared" si="308"/>
        <v>42265.818622685183</v>
      </c>
      <c r="S2441" s="18">
        <f t="shared" si="309"/>
        <v>2015</v>
      </c>
      <c r="T2441" s="17" t="str">
        <f t="shared" si="310"/>
        <v>September</v>
      </c>
      <c r="U2441" s="16">
        <f t="shared" si="311"/>
        <v>42295.818622685183</v>
      </c>
      <c r="V2441" s="17">
        <f t="shared" si="312"/>
        <v>2015</v>
      </c>
      <c r="W2441" s="17" t="str">
        <f t="shared" si="313"/>
        <v>October</v>
      </c>
    </row>
    <row r="2442" spans="1:23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8293</v>
      </c>
      <c r="O2442" t="s">
        <v>8294</v>
      </c>
      <c r="P2442">
        <f t="shared" si="306"/>
        <v>0</v>
      </c>
      <c r="Q2442">
        <f t="shared" si="307"/>
        <v>5</v>
      </c>
      <c r="R2442" s="16">
        <f t="shared" si="308"/>
        <v>42383.899456018517</v>
      </c>
      <c r="S2442" s="18">
        <f t="shared" si="309"/>
        <v>2016</v>
      </c>
      <c r="T2442" s="17" t="str">
        <f t="shared" si="310"/>
        <v>January</v>
      </c>
      <c r="U2442" s="16">
        <f t="shared" si="311"/>
        <v>42413.899456018517</v>
      </c>
      <c r="V2442" s="17">
        <f t="shared" si="312"/>
        <v>2016</v>
      </c>
      <c r="W2442" s="17" t="str">
        <f t="shared" si="313"/>
        <v>February</v>
      </c>
    </row>
    <row r="2443" spans="1:23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8293</v>
      </c>
      <c r="O2443" t="s">
        <v>8309</v>
      </c>
      <c r="P2443">
        <f t="shared" si="306"/>
        <v>108</v>
      </c>
      <c r="Q2443">
        <f t="shared" si="307"/>
        <v>74.23</v>
      </c>
      <c r="R2443" s="16">
        <f t="shared" si="308"/>
        <v>42187.125625000001</v>
      </c>
      <c r="S2443" s="18">
        <f t="shared" si="309"/>
        <v>2015</v>
      </c>
      <c r="T2443" s="17" t="str">
        <f t="shared" si="310"/>
        <v>July</v>
      </c>
      <c r="U2443" s="16">
        <f t="shared" si="311"/>
        <v>42208.207638888889</v>
      </c>
      <c r="V2443" s="17">
        <f t="shared" si="312"/>
        <v>2015</v>
      </c>
      <c r="W2443" s="17" t="str">
        <f t="shared" si="313"/>
        <v>July</v>
      </c>
    </row>
    <row r="2444" spans="1:23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8293</v>
      </c>
      <c r="O2444" t="s">
        <v>8309</v>
      </c>
      <c r="P2444">
        <f t="shared" si="306"/>
        <v>126</v>
      </c>
      <c r="Q2444">
        <f t="shared" si="307"/>
        <v>81.25</v>
      </c>
      <c r="R2444" s="16">
        <f t="shared" si="308"/>
        <v>42052.666990740734</v>
      </c>
      <c r="S2444" s="18">
        <f t="shared" si="309"/>
        <v>2015</v>
      </c>
      <c r="T2444" s="17" t="str">
        <f t="shared" si="310"/>
        <v>February</v>
      </c>
      <c r="U2444" s="16">
        <f t="shared" si="311"/>
        <v>42082.625324074077</v>
      </c>
      <c r="V2444" s="17">
        <f t="shared" si="312"/>
        <v>2015</v>
      </c>
      <c r="W2444" s="17" t="str">
        <f t="shared" si="313"/>
        <v>March</v>
      </c>
    </row>
    <row r="2445" spans="1:23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8293</v>
      </c>
      <c r="O2445" t="s">
        <v>8309</v>
      </c>
      <c r="P2445">
        <f t="shared" si="306"/>
        <v>203</v>
      </c>
      <c r="Q2445">
        <f t="shared" si="307"/>
        <v>130.22999999999999</v>
      </c>
      <c r="R2445" s="16">
        <f t="shared" si="308"/>
        <v>41836.625254629631</v>
      </c>
      <c r="S2445" s="18">
        <f t="shared" si="309"/>
        <v>2014</v>
      </c>
      <c r="T2445" s="17" t="str">
        <f t="shared" si="310"/>
        <v>July</v>
      </c>
      <c r="U2445" s="16">
        <f t="shared" si="311"/>
        <v>41866.625254629631</v>
      </c>
      <c r="V2445" s="17">
        <f t="shared" si="312"/>
        <v>2014</v>
      </c>
      <c r="W2445" s="17" t="str">
        <f t="shared" si="313"/>
        <v>August</v>
      </c>
    </row>
    <row r="2446" spans="1:23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8293</v>
      </c>
      <c r="O2446" t="s">
        <v>8309</v>
      </c>
      <c r="P2446">
        <f t="shared" si="306"/>
        <v>109</v>
      </c>
      <c r="Q2446">
        <f t="shared" si="307"/>
        <v>53.41</v>
      </c>
      <c r="R2446" s="16">
        <f t="shared" si="308"/>
        <v>42485.754525462966</v>
      </c>
      <c r="S2446" s="18">
        <f t="shared" si="309"/>
        <v>2016</v>
      </c>
      <c r="T2446" s="17" t="str">
        <f t="shared" si="310"/>
        <v>April</v>
      </c>
      <c r="U2446" s="16">
        <f t="shared" si="311"/>
        <v>42515.754525462966</v>
      </c>
      <c r="V2446" s="17">
        <f t="shared" si="312"/>
        <v>2016</v>
      </c>
      <c r="W2446" s="17" t="str">
        <f t="shared" si="313"/>
        <v>May</v>
      </c>
    </row>
    <row r="2447" spans="1:23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8293</v>
      </c>
      <c r="O2447" t="s">
        <v>8309</v>
      </c>
      <c r="P2447">
        <f t="shared" si="306"/>
        <v>173</v>
      </c>
      <c r="Q2447">
        <f t="shared" si="307"/>
        <v>75.13</v>
      </c>
      <c r="R2447" s="16">
        <f t="shared" si="308"/>
        <v>42243.190057870372</v>
      </c>
      <c r="S2447" s="18">
        <f t="shared" si="309"/>
        <v>2015</v>
      </c>
      <c r="T2447" s="17" t="str">
        <f t="shared" si="310"/>
        <v>August</v>
      </c>
      <c r="U2447" s="16">
        <f t="shared" si="311"/>
        <v>42273.190057870372</v>
      </c>
      <c r="V2447" s="17">
        <f t="shared" si="312"/>
        <v>2015</v>
      </c>
      <c r="W2447" s="17" t="str">
        <f t="shared" si="313"/>
        <v>September</v>
      </c>
    </row>
    <row r="2448" spans="1:23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8293</v>
      </c>
      <c r="O2448" t="s">
        <v>8309</v>
      </c>
      <c r="P2448">
        <f t="shared" si="306"/>
        <v>168</v>
      </c>
      <c r="Q2448">
        <f t="shared" si="307"/>
        <v>75.67</v>
      </c>
      <c r="R2448" s="16">
        <f t="shared" si="308"/>
        <v>42670.602673611109</v>
      </c>
      <c r="S2448" s="18">
        <f t="shared" si="309"/>
        <v>2016</v>
      </c>
      <c r="T2448" s="17" t="str">
        <f t="shared" si="310"/>
        <v>October</v>
      </c>
      <c r="U2448" s="16">
        <f t="shared" si="311"/>
        <v>42700.64434027778</v>
      </c>
      <c r="V2448" s="17">
        <f t="shared" si="312"/>
        <v>2016</v>
      </c>
      <c r="W2448" s="17" t="str">
        <f t="shared" si="313"/>
        <v>November</v>
      </c>
    </row>
    <row r="2449" spans="1:23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8293</v>
      </c>
      <c r="O2449" t="s">
        <v>8309</v>
      </c>
      <c r="P2449">
        <f t="shared" si="306"/>
        <v>427</v>
      </c>
      <c r="Q2449">
        <f t="shared" si="307"/>
        <v>31.69</v>
      </c>
      <c r="R2449" s="16">
        <f t="shared" si="308"/>
        <v>42654.469826388886</v>
      </c>
      <c r="S2449" s="18">
        <f t="shared" si="309"/>
        <v>2016</v>
      </c>
      <c r="T2449" s="17" t="str">
        <f t="shared" si="310"/>
        <v>October</v>
      </c>
      <c r="U2449" s="16">
        <f t="shared" si="311"/>
        <v>42686.166666666672</v>
      </c>
      <c r="V2449" s="17">
        <f t="shared" si="312"/>
        <v>2016</v>
      </c>
      <c r="W2449" s="17" t="str">
        <f t="shared" si="313"/>
        <v>November</v>
      </c>
    </row>
    <row r="2450" spans="1:23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8293</v>
      </c>
      <c r="O2450" t="s">
        <v>8309</v>
      </c>
      <c r="P2450">
        <f t="shared" si="306"/>
        <v>108</v>
      </c>
      <c r="Q2450">
        <f t="shared" si="307"/>
        <v>47.78</v>
      </c>
      <c r="R2450" s="16">
        <f t="shared" si="308"/>
        <v>42607.316122685181</v>
      </c>
      <c r="S2450" s="18">
        <f t="shared" si="309"/>
        <v>2016</v>
      </c>
      <c r="T2450" s="17" t="str">
        <f t="shared" si="310"/>
        <v>August</v>
      </c>
      <c r="U2450" s="16">
        <f t="shared" si="311"/>
        <v>42613.233333333337</v>
      </c>
      <c r="V2450" s="17">
        <f t="shared" si="312"/>
        <v>2016</v>
      </c>
      <c r="W2450" s="17" t="str">
        <f t="shared" si="313"/>
        <v>August</v>
      </c>
    </row>
    <row r="2451" spans="1:23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8293</v>
      </c>
      <c r="O2451" t="s">
        <v>8309</v>
      </c>
      <c r="P2451">
        <f t="shared" si="306"/>
        <v>108</v>
      </c>
      <c r="Q2451">
        <f t="shared" si="307"/>
        <v>90</v>
      </c>
      <c r="R2451" s="16">
        <f t="shared" si="308"/>
        <v>41943.142534722225</v>
      </c>
      <c r="S2451" s="18">
        <f t="shared" si="309"/>
        <v>2014</v>
      </c>
      <c r="T2451" s="17" t="str">
        <f t="shared" si="310"/>
        <v>October</v>
      </c>
      <c r="U2451" s="16">
        <f t="shared" si="311"/>
        <v>41973.184201388889</v>
      </c>
      <c r="V2451" s="17">
        <f t="shared" si="312"/>
        <v>2014</v>
      </c>
      <c r="W2451" s="17" t="str">
        <f t="shared" si="313"/>
        <v>November</v>
      </c>
    </row>
    <row r="2452" spans="1:23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8293</v>
      </c>
      <c r="O2452" t="s">
        <v>8309</v>
      </c>
      <c r="P2452">
        <f t="shared" si="306"/>
        <v>102</v>
      </c>
      <c r="Q2452">
        <f t="shared" si="307"/>
        <v>149.31</v>
      </c>
      <c r="R2452" s="16">
        <f t="shared" si="308"/>
        <v>41902.07240740741</v>
      </c>
      <c r="S2452" s="18">
        <f t="shared" si="309"/>
        <v>2014</v>
      </c>
      <c r="T2452" s="17" t="str">
        <f t="shared" si="310"/>
        <v>September</v>
      </c>
      <c r="U2452" s="16">
        <f t="shared" si="311"/>
        <v>41940.132638888892</v>
      </c>
      <c r="V2452" s="17">
        <f t="shared" si="312"/>
        <v>2014</v>
      </c>
      <c r="W2452" s="17" t="str">
        <f t="shared" si="313"/>
        <v>October</v>
      </c>
    </row>
    <row r="2453" spans="1:23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8293</v>
      </c>
      <c r="O2453" t="s">
        <v>8309</v>
      </c>
      <c r="P2453">
        <f t="shared" si="306"/>
        <v>115</v>
      </c>
      <c r="Q2453">
        <f t="shared" si="307"/>
        <v>62.07</v>
      </c>
      <c r="R2453" s="16">
        <f t="shared" si="308"/>
        <v>42779.908449074079</v>
      </c>
      <c r="S2453" s="18">
        <f t="shared" si="309"/>
        <v>2017</v>
      </c>
      <c r="T2453" s="17" t="str">
        <f t="shared" si="310"/>
        <v>February</v>
      </c>
      <c r="U2453" s="16">
        <f t="shared" si="311"/>
        <v>42799.908449074079</v>
      </c>
      <c r="V2453" s="17">
        <f t="shared" si="312"/>
        <v>2017</v>
      </c>
      <c r="W2453" s="17" t="str">
        <f t="shared" si="313"/>
        <v>March</v>
      </c>
    </row>
    <row r="2454" spans="1:23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8293</v>
      </c>
      <c r="O2454" t="s">
        <v>8309</v>
      </c>
      <c r="P2454">
        <f t="shared" si="306"/>
        <v>134</v>
      </c>
      <c r="Q2454">
        <f t="shared" si="307"/>
        <v>53.4</v>
      </c>
      <c r="R2454" s="16">
        <f t="shared" si="308"/>
        <v>42338.84375</v>
      </c>
      <c r="S2454" s="18">
        <f t="shared" si="309"/>
        <v>2015</v>
      </c>
      <c r="T2454" s="17" t="str">
        <f t="shared" si="310"/>
        <v>November</v>
      </c>
      <c r="U2454" s="16">
        <f t="shared" si="311"/>
        <v>42367.958333333328</v>
      </c>
      <c r="V2454" s="17">
        <f t="shared" si="312"/>
        <v>2015</v>
      </c>
      <c r="W2454" s="17" t="str">
        <f t="shared" si="313"/>
        <v>December</v>
      </c>
    </row>
    <row r="2455" spans="1:23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8293</v>
      </c>
      <c r="O2455" t="s">
        <v>8309</v>
      </c>
      <c r="P2455">
        <f t="shared" si="306"/>
        <v>155</v>
      </c>
      <c r="Q2455">
        <f t="shared" si="307"/>
        <v>69.27</v>
      </c>
      <c r="R2455" s="16">
        <f t="shared" si="308"/>
        <v>42738.692233796297</v>
      </c>
      <c r="S2455" s="18">
        <f t="shared" si="309"/>
        <v>2017</v>
      </c>
      <c r="T2455" s="17" t="str">
        <f t="shared" si="310"/>
        <v>January</v>
      </c>
      <c r="U2455" s="16">
        <f t="shared" si="311"/>
        <v>42768.692233796297</v>
      </c>
      <c r="V2455" s="17">
        <f t="shared" si="312"/>
        <v>2017</v>
      </c>
      <c r="W2455" s="17" t="str">
        <f t="shared" si="313"/>
        <v>February</v>
      </c>
    </row>
    <row r="2456" spans="1:23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8293</v>
      </c>
      <c r="O2456" t="s">
        <v>8309</v>
      </c>
      <c r="P2456">
        <f t="shared" si="306"/>
        <v>101</v>
      </c>
      <c r="Q2456">
        <f t="shared" si="307"/>
        <v>271.51</v>
      </c>
      <c r="R2456" s="16">
        <f t="shared" si="308"/>
        <v>42770.201481481476</v>
      </c>
      <c r="S2456" s="18">
        <f t="shared" si="309"/>
        <v>2017</v>
      </c>
      <c r="T2456" s="17" t="str">
        <f t="shared" si="310"/>
        <v>February</v>
      </c>
      <c r="U2456" s="16">
        <f t="shared" si="311"/>
        <v>42805.201481481476</v>
      </c>
      <c r="V2456" s="17">
        <f t="shared" si="312"/>
        <v>2017</v>
      </c>
      <c r="W2456" s="17" t="str">
        <f t="shared" si="313"/>
        <v>March</v>
      </c>
    </row>
    <row r="2457" spans="1:23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8293</v>
      </c>
      <c r="O2457" t="s">
        <v>8309</v>
      </c>
      <c r="P2457">
        <f t="shared" si="306"/>
        <v>182</v>
      </c>
      <c r="Q2457">
        <f t="shared" si="307"/>
        <v>34.130000000000003</v>
      </c>
      <c r="R2457" s="16">
        <f t="shared" si="308"/>
        <v>42452.781828703708</v>
      </c>
      <c r="S2457" s="18">
        <f t="shared" si="309"/>
        <v>2016</v>
      </c>
      <c r="T2457" s="17" t="str">
        <f t="shared" si="310"/>
        <v>March</v>
      </c>
      <c r="U2457" s="16">
        <f t="shared" si="311"/>
        <v>42480.781828703708</v>
      </c>
      <c r="V2457" s="17">
        <f t="shared" si="312"/>
        <v>2016</v>
      </c>
      <c r="W2457" s="17" t="str">
        <f t="shared" si="313"/>
        <v>April</v>
      </c>
    </row>
    <row r="2458" spans="1:23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8293</v>
      </c>
      <c r="O2458" t="s">
        <v>8309</v>
      </c>
      <c r="P2458">
        <f t="shared" si="306"/>
        <v>181</v>
      </c>
      <c r="Q2458">
        <f t="shared" si="307"/>
        <v>40.49</v>
      </c>
      <c r="R2458" s="16">
        <f t="shared" si="308"/>
        <v>42761.961099537039</v>
      </c>
      <c r="S2458" s="18">
        <f t="shared" si="309"/>
        <v>2017</v>
      </c>
      <c r="T2458" s="17" t="str">
        <f t="shared" si="310"/>
        <v>January</v>
      </c>
      <c r="U2458" s="16">
        <f t="shared" si="311"/>
        <v>42791.961099537039</v>
      </c>
      <c r="V2458" s="17">
        <f t="shared" si="312"/>
        <v>2017</v>
      </c>
      <c r="W2458" s="17" t="str">
        <f t="shared" si="313"/>
        <v>February</v>
      </c>
    </row>
    <row r="2459" spans="1:23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8293</v>
      </c>
      <c r="O2459" t="s">
        <v>8309</v>
      </c>
      <c r="P2459">
        <f t="shared" si="306"/>
        <v>102</v>
      </c>
      <c r="Q2459">
        <f t="shared" si="307"/>
        <v>189.76</v>
      </c>
      <c r="R2459" s="16">
        <f t="shared" si="308"/>
        <v>42423.602500000001</v>
      </c>
      <c r="S2459" s="18">
        <f t="shared" si="309"/>
        <v>2016</v>
      </c>
      <c r="T2459" s="17" t="str">
        <f t="shared" si="310"/>
        <v>February</v>
      </c>
      <c r="U2459" s="16">
        <f t="shared" si="311"/>
        <v>42453.560833333337</v>
      </c>
      <c r="V2459" s="17">
        <f t="shared" si="312"/>
        <v>2016</v>
      </c>
      <c r="W2459" s="17" t="str">
        <f t="shared" si="313"/>
        <v>March</v>
      </c>
    </row>
    <row r="2460" spans="1:23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8293</v>
      </c>
      <c r="O2460" t="s">
        <v>8309</v>
      </c>
      <c r="P2460">
        <f t="shared" si="306"/>
        <v>110</v>
      </c>
      <c r="Q2460">
        <f t="shared" si="307"/>
        <v>68.86</v>
      </c>
      <c r="R2460" s="16">
        <f t="shared" si="308"/>
        <v>42495.871736111112</v>
      </c>
      <c r="S2460" s="18">
        <f t="shared" si="309"/>
        <v>2016</v>
      </c>
      <c r="T2460" s="17" t="str">
        <f t="shared" si="310"/>
        <v>May</v>
      </c>
      <c r="U2460" s="16">
        <f t="shared" si="311"/>
        <v>42530.791666666672</v>
      </c>
      <c r="V2460" s="17">
        <f t="shared" si="312"/>
        <v>2016</v>
      </c>
      <c r="W2460" s="17" t="str">
        <f t="shared" si="313"/>
        <v>June</v>
      </c>
    </row>
    <row r="2461" spans="1:23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8293</v>
      </c>
      <c r="O2461" t="s">
        <v>8309</v>
      </c>
      <c r="P2461">
        <f t="shared" si="306"/>
        <v>102</v>
      </c>
      <c r="Q2461">
        <f t="shared" si="307"/>
        <v>108.78</v>
      </c>
      <c r="R2461" s="16">
        <f t="shared" si="308"/>
        <v>42407.637557870374</v>
      </c>
      <c r="S2461" s="18">
        <f t="shared" si="309"/>
        <v>2016</v>
      </c>
      <c r="T2461" s="17" t="str">
        <f t="shared" si="310"/>
        <v>February</v>
      </c>
      <c r="U2461" s="16">
        <f t="shared" si="311"/>
        <v>42452.595891203702</v>
      </c>
      <c r="V2461" s="17">
        <f t="shared" si="312"/>
        <v>2016</v>
      </c>
      <c r="W2461" s="17" t="str">
        <f t="shared" si="313"/>
        <v>March</v>
      </c>
    </row>
    <row r="2462" spans="1:23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8293</v>
      </c>
      <c r="O2462" t="s">
        <v>8309</v>
      </c>
      <c r="P2462">
        <f t="shared" si="306"/>
        <v>101</v>
      </c>
      <c r="Q2462">
        <f t="shared" si="307"/>
        <v>125.99</v>
      </c>
      <c r="R2462" s="16">
        <f t="shared" si="308"/>
        <v>42704.187118055561</v>
      </c>
      <c r="S2462" s="18">
        <f t="shared" si="309"/>
        <v>2016</v>
      </c>
      <c r="T2462" s="17" t="str">
        <f t="shared" si="310"/>
        <v>November</v>
      </c>
      <c r="U2462" s="16">
        <f t="shared" si="311"/>
        <v>42738.178472222222</v>
      </c>
      <c r="V2462" s="17">
        <f t="shared" si="312"/>
        <v>2017</v>
      </c>
      <c r="W2462" s="17" t="str">
        <f t="shared" si="313"/>
        <v>January</v>
      </c>
    </row>
    <row r="2463" spans="1:23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8282</v>
      </c>
      <c r="O2463" t="s">
        <v>8286</v>
      </c>
      <c r="P2463">
        <f t="shared" si="306"/>
        <v>104</v>
      </c>
      <c r="Q2463">
        <f t="shared" si="307"/>
        <v>90.52</v>
      </c>
      <c r="R2463" s="16">
        <f t="shared" si="308"/>
        <v>40784.012696759259</v>
      </c>
      <c r="S2463" s="18">
        <f t="shared" si="309"/>
        <v>2011</v>
      </c>
      <c r="T2463" s="17" t="str">
        <f t="shared" si="310"/>
        <v>August</v>
      </c>
      <c r="U2463" s="16">
        <f t="shared" si="311"/>
        <v>40817.125</v>
      </c>
      <c r="V2463" s="17">
        <f t="shared" si="312"/>
        <v>2011</v>
      </c>
      <c r="W2463" s="17" t="str">
        <f t="shared" si="313"/>
        <v>October</v>
      </c>
    </row>
    <row r="2464" spans="1:23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8282</v>
      </c>
      <c r="O2464" t="s">
        <v>8286</v>
      </c>
      <c r="P2464">
        <f t="shared" si="306"/>
        <v>111</v>
      </c>
      <c r="Q2464">
        <f t="shared" si="307"/>
        <v>28.88</v>
      </c>
      <c r="R2464" s="16">
        <f t="shared" si="308"/>
        <v>41089.186296296299</v>
      </c>
      <c r="S2464" s="18">
        <f t="shared" si="309"/>
        <v>2012</v>
      </c>
      <c r="T2464" s="17" t="str">
        <f t="shared" si="310"/>
        <v>June</v>
      </c>
      <c r="U2464" s="16">
        <f t="shared" si="311"/>
        <v>41109.186296296299</v>
      </c>
      <c r="V2464" s="17">
        <f t="shared" si="312"/>
        <v>2012</v>
      </c>
      <c r="W2464" s="17" t="str">
        <f t="shared" si="313"/>
        <v>July</v>
      </c>
    </row>
    <row r="2465" spans="1:23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8282</v>
      </c>
      <c r="O2465" t="s">
        <v>8286</v>
      </c>
      <c r="P2465">
        <f t="shared" si="306"/>
        <v>116</v>
      </c>
      <c r="Q2465">
        <f t="shared" si="307"/>
        <v>31</v>
      </c>
      <c r="R2465" s="16">
        <f t="shared" si="308"/>
        <v>41341.111400462964</v>
      </c>
      <c r="S2465" s="18">
        <f t="shared" si="309"/>
        <v>2013</v>
      </c>
      <c r="T2465" s="17" t="str">
        <f t="shared" si="310"/>
        <v>March</v>
      </c>
      <c r="U2465" s="16">
        <f t="shared" si="311"/>
        <v>41380.791666666664</v>
      </c>
      <c r="V2465" s="17">
        <f t="shared" si="312"/>
        <v>2013</v>
      </c>
      <c r="W2465" s="17" t="str">
        <f t="shared" si="313"/>
        <v>April</v>
      </c>
    </row>
    <row r="2466" spans="1:23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8282</v>
      </c>
      <c r="O2466" t="s">
        <v>8286</v>
      </c>
      <c r="P2466">
        <f t="shared" si="306"/>
        <v>111</v>
      </c>
      <c r="Q2466">
        <f t="shared" si="307"/>
        <v>51.67</v>
      </c>
      <c r="R2466" s="16">
        <f t="shared" si="308"/>
        <v>42248.90042824074</v>
      </c>
      <c r="S2466" s="18">
        <f t="shared" si="309"/>
        <v>2015</v>
      </c>
      <c r="T2466" s="17" t="str">
        <f t="shared" si="310"/>
        <v>September</v>
      </c>
      <c r="U2466" s="16">
        <f t="shared" si="311"/>
        <v>42277.811805555553</v>
      </c>
      <c r="V2466" s="17">
        <f t="shared" si="312"/>
        <v>2015</v>
      </c>
      <c r="W2466" s="17" t="str">
        <f t="shared" si="313"/>
        <v>September</v>
      </c>
    </row>
    <row r="2467" spans="1:23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8282</v>
      </c>
      <c r="O2467" t="s">
        <v>8286</v>
      </c>
      <c r="P2467">
        <f t="shared" si="306"/>
        <v>180</v>
      </c>
      <c r="Q2467">
        <f t="shared" si="307"/>
        <v>26.27</v>
      </c>
      <c r="R2467" s="16">
        <f t="shared" si="308"/>
        <v>41145.719305555554</v>
      </c>
      <c r="S2467" s="18">
        <f t="shared" si="309"/>
        <v>2012</v>
      </c>
      <c r="T2467" s="17" t="str">
        <f t="shared" si="310"/>
        <v>August</v>
      </c>
      <c r="U2467" s="16">
        <f t="shared" si="311"/>
        <v>41175.719305555554</v>
      </c>
      <c r="V2467" s="17">
        <f t="shared" si="312"/>
        <v>2012</v>
      </c>
      <c r="W2467" s="17" t="str">
        <f t="shared" si="313"/>
        <v>September</v>
      </c>
    </row>
    <row r="2468" spans="1:23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8282</v>
      </c>
      <c r="O2468" t="s">
        <v>8286</v>
      </c>
      <c r="P2468">
        <f t="shared" si="306"/>
        <v>100</v>
      </c>
      <c r="Q2468">
        <f t="shared" si="307"/>
        <v>48.08</v>
      </c>
      <c r="R2468" s="16">
        <f t="shared" si="308"/>
        <v>41373.102465277778</v>
      </c>
      <c r="S2468" s="18">
        <f t="shared" si="309"/>
        <v>2013</v>
      </c>
      <c r="T2468" s="17" t="str">
        <f t="shared" si="310"/>
        <v>April</v>
      </c>
      <c r="U2468" s="16">
        <f t="shared" si="311"/>
        <v>41403.102465277778</v>
      </c>
      <c r="V2468" s="17">
        <f t="shared" si="312"/>
        <v>2013</v>
      </c>
      <c r="W2468" s="17" t="str">
        <f t="shared" si="313"/>
        <v>May</v>
      </c>
    </row>
    <row r="2469" spans="1:23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8282</v>
      </c>
      <c r="O2469" t="s">
        <v>8286</v>
      </c>
      <c r="P2469">
        <f t="shared" si="306"/>
        <v>119</v>
      </c>
      <c r="Q2469">
        <f t="shared" si="307"/>
        <v>27.56</v>
      </c>
      <c r="R2469" s="16">
        <f t="shared" si="308"/>
        <v>41025.874201388891</v>
      </c>
      <c r="S2469" s="18">
        <f t="shared" si="309"/>
        <v>2012</v>
      </c>
      <c r="T2469" s="17" t="str">
        <f t="shared" si="310"/>
        <v>April</v>
      </c>
      <c r="U2469" s="16">
        <f t="shared" si="311"/>
        <v>41039.708333333336</v>
      </c>
      <c r="V2469" s="17">
        <f t="shared" si="312"/>
        <v>2012</v>
      </c>
      <c r="W2469" s="17" t="str">
        <f t="shared" si="313"/>
        <v>May</v>
      </c>
    </row>
    <row r="2470" spans="1:23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8282</v>
      </c>
      <c r="O2470" t="s">
        <v>8286</v>
      </c>
      <c r="P2470">
        <f t="shared" si="306"/>
        <v>107</v>
      </c>
      <c r="Q2470">
        <f t="shared" si="307"/>
        <v>36.97</v>
      </c>
      <c r="R2470" s="16">
        <f t="shared" si="308"/>
        <v>41174.154178240737</v>
      </c>
      <c r="S2470" s="18">
        <f t="shared" si="309"/>
        <v>2012</v>
      </c>
      <c r="T2470" s="17" t="str">
        <f t="shared" si="310"/>
        <v>September</v>
      </c>
      <c r="U2470" s="16">
        <f t="shared" si="311"/>
        <v>41210.208333333336</v>
      </c>
      <c r="V2470" s="17">
        <f t="shared" si="312"/>
        <v>2012</v>
      </c>
      <c r="W2470" s="17" t="str">
        <f t="shared" si="313"/>
        <v>October</v>
      </c>
    </row>
    <row r="2471" spans="1:23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8282</v>
      </c>
      <c r="O2471" t="s">
        <v>8286</v>
      </c>
      <c r="P2471">
        <f t="shared" si="306"/>
        <v>114</v>
      </c>
      <c r="Q2471">
        <f t="shared" si="307"/>
        <v>29.02</v>
      </c>
      <c r="R2471" s="16">
        <f t="shared" si="308"/>
        <v>40557.429733796293</v>
      </c>
      <c r="S2471" s="18">
        <f t="shared" si="309"/>
        <v>2011</v>
      </c>
      <c r="T2471" s="17" t="str">
        <f t="shared" si="310"/>
        <v>January</v>
      </c>
      <c r="U2471" s="16">
        <f t="shared" si="311"/>
        <v>40582.429733796293</v>
      </c>
      <c r="V2471" s="17">
        <f t="shared" si="312"/>
        <v>2011</v>
      </c>
      <c r="W2471" s="17" t="str">
        <f t="shared" si="313"/>
        <v>February</v>
      </c>
    </row>
    <row r="2472" spans="1:23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8282</v>
      </c>
      <c r="O2472" t="s">
        <v>8286</v>
      </c>
      <c r="P2472">
        <f t="shared" si="306"/>
        <v>103</v>
      </c>
      <c r="Q2472">
        <f t="shared" si="307"/>
        <v>28.66</v>
      </c>
      <c r="R2472" s="16">
        <f t="shared" si="308"/>
        <v>41023.07471064815</v>
      </c>
      <c r="S2472" s="18">
        <f t="shared" si="309"/>
        <v>2012</v>
      </c>
      <c r="T2472" s="17" t="str">
        <f t="shared" si="310"/>
        <v>April</v>
      </c>
      <c r="U2472" s="16">
        <f t="shared" si="311"/>
        <v>41053.07471064815</v>
      </c>
      <c r="V2472" s="17">
        <f t="shared" si="312"/>
        <v>2012</v>
      </c>
      <c r="W2472" s="17" t="str">
        <f t="shared" si="313"/>
        <v>May</v>
      </c>
    </row>
    <row r="2473" spans="1:23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8282</v>
      </c>
      <c r="O2473" t="s">
        <v>8286</v>
      </c>
      <c r="P2473">
        <f t="shared" si="306"/>
        <v>128</v>
      </c>
      <c r="Q2473">
        <f t="shared" si="307"/>
        <v>37.65</v>
      </c>
      <c r="R2473" s="16">
        <f t="shared" si="308"/>
        <v>40893.992962962962</v>
      </c>
      <c r="S2473" s="18">
        <f t="shared" si="309"/>
        <v>2011</v>
      </c>
      <c r="T2473" s="17" t="str">
        <f t="shared" si="310"/>
        <v>December</v>
      </c>
      <c r="U2473" s="16">
        <f t="shared" si="311"/>
        <v>40933.992962962962</v>
      </c>
      <c r="V2473" s="17">
        <f t="shared" si="312"/>
        <v>2012</v>
      </c>
      <c r="W2473" s="17" t="str">
        <f t="shared" si="313"/>
        <v>January</v>
      </c>
    </row>
    <row r="2474" spans="1:23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8282</v>
      </c>
      <c r="O2474" t="s">
        <v>8286</v>
      </c>
      <c r="P2474">
        <f t="shared" si="306"/>
        <v>136</v>
      </c>
      <c r="Q2474">
        <f t="shared" si="307"/>
        <v>97.9</v>
      </c>
      <c r="R2474" s="16">
        <f t="shared" si="308"/>
        <v>40354.11550925926</v>
      </c>
      <c r="S2474" s="18">
        <f t="shared" si="309"/>
        <v>2010</v>
      </c>
      <c r="T2474" s="17" t="str">
        <f t="shared" si="310"/>
        <v>June</v>
      </c>
      <c r="U2474" s="16">
        <f t="shared" si="311"/>
        <v>40425.043749999997</v>
      </c>
      <c r="V2474" s="17">
        <f t="shared" si="312"/>
        <v>2010</v>
      </c>
      <c r="W2474" s="17" t="str">
        <f t="shared" si="313"/>
        <v>September</v>
      </c>
    </row>
    <row r="2475" spans="1:23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8282</v>
      </c>
      <c r="O2475" t="s">
        <v>8286</v>
      </c>
      <c r="P2475">
        <f t="shared" si="306"/>
        <v>100</v>
      </c>
      <c r="Q2475">
        <f t="shared" si="307"/>
        <v>42.55</v>
      </c>
      <c r="R2475" s="16">
        <f t="shared" si="308"/>
        <v>41193.748483796298</v>
      </c>
      <c r="S2475" s="18">
        <f t="shared" si="309"/>
        <v>2012</v>
      </c>
      <c r="T2475" s="17" t="str">
        <f t="shared" si="310"/>
        <v>October</v>
      </c>
      <c r="U2475" s="16">
        <f t="shared" si="311"/>
        <v>41223.790150462963</v>
      </c>
      <c r="V2475" s="17">
        <f t="shared" si="312"/>
        <v>2012</v>
      </c>
      <c r="W2475" s="17" t="str">
        <f t="shared" si="313"/>
        <v>November</v>
      </c>
    </row>
    <row r="2476" spans="1:23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8282</v>
      </c>
      <c r="O2476" t="s">
        <v>8286</v>
      </c>
      <c r="P2476">
        <f t="shared" si="306"/>
        <v>100</v>
      </c>
      <c r="Q2476">
        <f t="shared" si="307"/>
        <v>131.58000000000001</v>
      </c>
      <c r="R2476" s="16">
        <f t="shared" si="308"/>
        <v>40417.011296296296</v>
      </c>
      <c r="S2476" s="18">
        <f t="shared" si="309"/>
        <v>2010</v>
      </c>
      <c r="T2476" s="17" t="str">
        <f t="shared" si="310"/>
        <v>August</v>
      </c>
      <c r="U2476" s="16">
        <f t="shared" si="311"/>
        <v>40462.011296296296</v>
      </c>
      <c r="V2476" s="17">
        <f t="shared" si="312"/>
        <v>2010</v>
      </c>
      <c r="W2476" s="17" t="str">
        <f t="shared" si="313"/>
        <v>October</v>
      </c>
    </row>
    <row r="2477" spans="1:23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8282</v>
      </c>
      <c r="O2477" t="s">
        <v>8286</v>
      </c>
      <c r="P2477">
        <f t="shared" si="306"/>
        <v>105</v>
      </c>
      <c r="Q2477">
        <f t="shared" si="307"/>
        <v>32.32</v>
      </c>
      <c r="R2477" s="16">
        <f t="shared" si="308"/>
        <v>40310.287673611114</v>
      </c>
      <c r="S2477" s="18">
        <f t="shared" si="309"/>
        <v>2010</v>
      </c>
      <c r="T2477" s="17" t="str">
        <f t="shared" si="310"/>
        <v>May</v>
      </c>
      <c r="U2477" s="16">
        <f t="shared" si="311"/>
        <v>40369.916666666664</v>
      </c>
      <c r="V2477" s="17">
        <f t="shared" si="312"/>
        <v>2010</v>
      </c>
      <c r="W2477" s="17" t="str">
        <f t="shared" si="313"/>
        <v>July</v>
      </c>
    </row>
    <row r="2478" spans="1:23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8282</v>
      </c>
      <c r="O2478" t="s">
        <v>8286</v>
      </c>
      <c r="P2478">
        <f t="shared" si="306"/>
        <v>105</v>
      </c>
      <c r="Q2478">
        <f t="shared" si="307"/>
        <v>61.1</v>
      </c>
      <c r="R2478" s="16">
        <f t="shared" si="308"/>
        <v>41913.328356481477</v>
      </c>
      <c r="S2478" s="18">
        <f t="shared" si="309"/>
        <v>2014</v>
      </c>
      <c r="T2478" s="17" t="str">
        <f t="shared" si="310"/>
        <v>October</v>
      </c>
      <c r="U2478" s="16">
        <f t="shared" si="311"/>
        <v>41946.370023148149</v>
      </c>
      <c r="V2478" s="17">
        <f t="shared" si="312"/>
        <v>2014</v>
      </c>
      <c r="W2478" s="17" t="str">
        <f t="shared" si="313"/>
        <v>November</v>
      </c>
    </row>
    <row r="2479" spans="1:23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8282</v>
      </c>
      <c r="O2479" t="s">
        <v>8286</v>
      </c>
      <c r="P2479">
        <f t="shared" si="306"/>
        <v>171</v>
      </c>
      <c r="Q2479">
        <f t="shared" si="307"/>
        <v>31.34</v>
      </c>
      <c r="R2479" s="16">
        <f t="shared" si="308"/>
        <v>41088.691493055558</v>
      </c>
      <c r="S2479" s="18">
        <f t="shared" si="309"/>
        <v>2012</v>
      </c>
      <c r="T2479" s="17" t="str">
        <f t="shared" si="310"/>
        <v>June</v>
      </c>
      <c r="U2479" s="16">
        <f t="shared" si="311"/>
        <v>41133.691493055558</v>
      </c>
      <c r="V2479" s="17">
        <f t="shared" si="312"/>
        <v>2012</v>
      </c>
      <c r="W2479" s="17" t="str">
        <f t="shared" si="313"/>
        <v>August</v>
      </c>
    </row>
    <row r="2480" spans="1:23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8282</v>
      </c>
      <c r="O2480" t="s">
        <v>8286</v>
      </c>
      <c r="P2480">
        <f t="shared" si="306"/>
        <v>128</v>
      </c>
      <c r="Q2480">
        <f t="shared" si="307"/>
        <v>129.11000000000001</v>
      </c>
      <c r="R2480" s="16">
        <f t="shared" si="308"/>
        <v>41257.950381944444</v>
      </c>
      <c r="S2480" s="18">
        <f t="shared" si="309"/>
        <v>2012</v>
      </c>
      <c r="T2480" s="17" t="str">
        <f t="shared" si="310"/>
        <v>December</v>
      </c>
      <c r="U2480" s="16">
        <f t="shared" si="311"/>
        <v>41287.950381944444</v>
      </c>
      <c r="V2480" s="17">
        <f t="shared" si="312"/>
        <v>2013</v>
      </c>
      <c r="W2480" s="17" t="str">
        <f t="shared" si="313"/>
        <v>January</v>
      </c>
    </row>
    <row r="2481" spans="1:23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8282</v>
      </c>
      <c r="O2481" t="s">
        <v>8286</v>
      </c>
      <c r="P2481">
        <f t="shared" si="306"/>
        <v>133</v>
      </c>
      <c r="Q2481">
        <f t="shared" si="307"/>
        <v>25.02</v>
      </c>
      <c r="R2481" s="16">
        <f t="shared" si="308"/>
        <v>41107.726782407408</v>
      </c>
      <c r="S2481" s="18">
        <f t="shared" si="309"/>
        <v>2012</v>
      </c>
      <c r="T2481" s="17" t="str">
        <f t="shared" si="310"/>
        <v>July</v>
      </c>
      <c r="U2481" s="16">
        <f t="shared" si="311"/>
        <v>41118.083333333336</v>
      </c>
      <c r="V2481" s="17">
        <f t="shared" si="312"/>
        <v>2012</v>
      </c>
      <c r="W2481" s="17" t="str">
        <f t="shared" si="313"/>
        <v>July</v>
      </c>
    </row>
    <row r="2482" spans="1:23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8282</v>
      </c>
      <c r="O2482" t="s">
        <v>8286</v>
      </c>
      <c r="P2482">
        <f t="shared" si="306"/>
        <v>100</v>
      </c>
      <c r="Q2482">
        <f t="shared" si="307"/>
        <v>250</v>
      </c>
      <c r="R2482" s="16">
        <f t="shared" si="308"/>
        <v>42227.936157407406</v>
      </c>
      <c r="S2482" s="18">
        <f t="shared" si="309"/>
        <v>2015</v>
      </c>
      <c r="T2482" s="17" t="str">
        <f t="shared" si="310"/>
        <v>August</v>
      </c>
      <c r="U2482" s="16">
        <f t="shared" si="311"/>
        <v>42287.936157407406</v>
      </c>
      <c r="V2482" s="17">
        <f t="shared" si="312"/>
        <v>2015</v>
      </c>
      <c r="W2482" s="17" t="str">
        <f t="shared" si="313"/>
        <v>October</v>
      </c>
    </row>
    <row r="2483" spans="1:23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8282</v>
      </c>
      <c r="O2483" t="s">
        <v>8286</v>
      </c>
      <c r="P2483">
        <f t="shared" si="306"/>
        <v>113</v>
      </c>
      <c r="Q2483">
        <f t="shared" si="307"/>
        <v>47.54</v>
      </c>
      <c r="R2483" s="16">
        <f t="shared" si="308"/>
        <v>40999.645925925928</v>
      </c>
      <c r="S2483" s="18">
        <f t="shared" si="309"/>
        <v>2012</v>
      </c>
      <c r="T2483" s="17" t="str">
        <f t="shared" si="310"/>
        <v>March</v>
      </c>
      <c r="U2483" s="16">
        <f t="shared" si="311"/>
        <v>41029.645925925928</v>
      </c>
      <c r="V2483" s="17">
        <f t="shared" si="312"/>
        <v>2012</v>
      </c>
      <c r="W2483" s="17" t="str">
        <f t="shared" si="313"/>
        <v>April</v>
      </c>
    </row>
    <row r="2484" spans="1:23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8282</v>
      </c>
      <c r="O2484" t="s">
        <v>8286</v>
      </c>
      <c r="P2484">
        <f t="shared" si="306"/>
        <v>100</v>
      </c>
      <c r="Q2484">
        <f t="shared" si="307"/>
        <v>40.04</v>
      </c>
      <c r="R2484" s="16">
        <f t="shared" si="308"/>
        <v>40711.782210648147</v>
      </c>
      <c r="S2484" s="18">
        <f t="shared" si="309"/>
        <v>2011</v>
      </c>
      <c r="T2484" s="17" t="str">
        <f t="shared" si="310"/>
        <v>June</v>
      </c>
      <c r="U2484" s="16">
        <f t="shared" si="311"/>
        <v>40756.782210648147</v>
      </c>
      <c r="V2484" s="17">
        <f t="shared" si="312"/>
        <v>2011</v>
      </c>
      <c r="W2484" s="17" t="str">
        <f t="shared" si="313"/>
        <v>August</v>
      </c>
    </row>
    <row r="2485" spans="1:23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8282</v>
      </c>
      <c r="O2485" t="s">
        <v>8286</v>
      </c>
      <c r="P2485">
        <f t="shared" si="306"/>
        <v>114</v>
      </c>
      <c r="Q2485">
        <f t="shared" si="307"/>
        <v>65.84</v>
      </c>
      <c r="R2485" s="16">
        <f t="shared" si="308"/>
        <v>40970.750034722223</v>
      </c>
      <c r="S2485" s="18">
        <f t="shared" si="309"/>
        <v>2012</v>
      </c>
      <c r="T2485" s="17" t="str">
        <f t="shared" si="310"/>
        <v>March</v>
      </c>
      <c r="U2485" s="16">
        <f t="shared" si="311"/>
        <v>41030.708368055559</v>
      </c>
      <c r="V2485" s="17">
        <f t="shared" si="312"/>
        <v>2012</v>
      </c>
      <c r="W2485" s="17" t="str">
        <f t="shared" si="313"/>
        <v>May</v>
      </c>
    </row>
    <row r="2486" spans="1:23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8282</v>
      </c>
      <c r="O2486" t="s">
        <v>8286</v>
      </c>
      <c r="P2486">
        <f t="shared" si="306"/>
        <v>119</v>
      </c>
      <c r="Q2486">
        <f t="shared" si="307"/>
        <v>46.4</v>
      </c>
      <c r="R2486" s="16">
        <f t="shared" si="308"/>
        <v>40771.916701388887</v>
      </c>
      <c r="S2486" s="18">
        <f t="shared" si="309"/>
        <v>2011</v>
      </c>
      <c r="T2486" s="17" t="str">
        <f t="shared" si="310"/>
        <v>August</v>
      </c>
      <c r="U2486" s="16">
        <f t="shared" si="311"/>
        <v>40801.916701388887</v>
      </c>
      <c r="V2486" s="17">
        <f t="shared" si="312"/>
        <v>2011</v>
      </c>
      <c r="W2486" s="17" t="str">
        <f t="shared" si="313"/>
        <v>September</v>
      </c>
    </row>
    <row r="2487" spans="1:23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8282</v>
      </c>
      <c r="O2487" t="s">
        <v>8286</v>
      </c>
      <c r="P2487">
        <f t="shared" si="306"/>
        <v>103</v>
      </c>
      <c r="Q2487">
        <f t="shared" si="307"/>
        <v>50.37</v>
      </c>
      <c r="R2487" s="16">
        <f t="shared" si="308"/>
        <v>40793.998599537037</v>
      </c>
      <c r="S2487" s="18">
        <f t="shared" si="309"/>
        <v>2011</v>
      </c>
      <c r="T2487" s="17" t="str">
        <f t="shared" si="310"/>
        <v>September</v>
      </c>
      <c r="U2487" s="16">
        <f t="shared" si="311"/>
        <v>40828.998599537037</v>
      </c>
      <c r="V2487" s="17">
        <f t="shared" si="312"/>
        <v>2011</v>
      </c>
      <c r="W2487" s="17" t="str">
        <f t="shared" si="313"/>
        <v>October</v>
      </c>
    </row>
    <row r="2488" spans="1:23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8282</v>
      </c>
      <c r="O2488" t="s">
        <v>8286</v>
      </c>
      <c r="P2488">
        <f t="shared" si="306"/>
        <v>266</v>
      </c>
      <c r="Q2488">
        <f t="shared" si="307"/>
        <v>26.57</v>
      </c>
      <c r="R2488" s="16">
        <f t="shared" si="308"/>
        <v>40991.708055555559</v>
      </c>
      <c r="S2488" s="18">
        <f t="shared" si="309"/>
        <v>2012</v>
      </c>
      <c r="T2488" s="17" t="str">
        <f t="shared" si="310"/>
        <v>March</v>
      </c>
      <c r="U2488" s="16">
        <f t="shared" si="311"/>
        <v>41021.708055555559</v>
      </c>
      <c r="V2488" s="17">
        <f t="shared" si="312"/>
        <v>2012</v>
      </c>
      <c r="W2488" s="17" t="str">
        <f t="shared" si="313"/>
        <v>April</v>
      </c>
    </row>
    <row r="2489" spans="1:23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8282</v>
      </c>
      <c r="O2489" t="s">
        <v>8286</v>
      </c>
      <c r="P2489">
        <f t="shared" si="306"/>
        <v>100</v>
      </c>
      <c r="Q2489">
        <f t="shared" si="307"/>
        <v>39.49</v>
      </c>
      <c r="R2489" s="16">
        <f t="shared" si="308"/>
        <v>41026.083298611113</v>
      </c>
      <c r="S2489" s="18">
        <f t="shared" si="309"/>
        <v>2012</v>
      </c>
      <c r="T2489" s="17" t="str">
        <f t="shared" si="310"/>
        <v>April</v>
      </c>
      <c r="U2489" s="16">
        <f t="shared" si="311"/>
        <v>41056.083298611113</v>
      </c>
      <c r="V2489" s="17">
        <f t="shared" si="312"/>
        <v>2012</v>
      </c>
      <c r="W2489" s="17" t="str">
        <f t="shared" si="313"/>
        <v>May</v>
      </c>
    </row>
    <row r="2490" spans="1:23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8282</v>
      </c>
      <c r="O2490" t="s">
        <v>8286</v>
      </c>
      <c r="P2490">
        <f t="shared" si="306"/>
        <v>107</v>
      </c>
      <c r="Q2490">
        <f t="shared" si="307"/>
        <v>49.25</v>
      </c>
      <c r="R2490" s="16">
        <f t="shared" si="308"/>
        <v>40833.633194444446</v>
      </c>
      <c r="S2490" s="18">
        <f t="shared" si="309"/>
        <v>2011</v>
      </c>
      <c r="T2490" s="17" t="str">
        <f t="shared" si="310"/>
        <v>October</v>
      </c>
      <c r="U2490" s="16">
        <f t="shared" si="311"/>
        <v>40863.674861111111</v>
      </c>
      <c r="V2490" s="17">
        <f t="shared" si="312"/>
        <v>2011</v>
      </c>
      <c r="W2490" s="17" t="str">
        <f t="shared" si="313"/>
        <v>November</v>
      </c>
    </row>
    <row r="2491" spans="1:23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8282</v>
      </c>
      <c r="O2491" t="s">
        <v>8286</v>
      </c>
      <c r="P2491">
        <f t="shared" si="306"/>
        <v>134</v>
      </c>
      <c r="Q2491">
        <f t="shared" si="307"/>
        <v>62.38</v>
      </c>
      <c r="R2491" s="16">
        <f t="shared" si="308"/>
        <v>41373.690266203703</v>
      </c>
      <c r="S2491" s="18">
        <f t="shared" si="309"/>
        <v>2013</v>
      </c>
      <c r="T2491" s="17" t="str">
        <f t="shared" si="310"/>
        <v>April</v>
      </c>
      <c r="U2491" s="16">
        <f t="shared" si="311"/>
        <v>41403.690266203703</v>
      </c>
      <c r="V2491" s="17">
        <f t="shared" si="312"/>
        <v>2013</v>
      </c>
      <c r="W2491" s="17" t="str">
        <f t="shared" si="313"/>
        <v>May</v>
      </c>
    </row>
    <row r="2492" spans="1:23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8282</v>
      </c>
      <c r="O2492" t="s">
        <v>8286</v>
      </c>
      <c r="P2492">
        <f t="shared" si="306"/>
        <v>121</v>
      </c>
      <c r="Q2492">
        <f t="shared" si="307"/>
        <v>37.94</v>
      </c>
      <c r="R2492" s="16">
        <f t="shared" si="308"/>
        <v>41023.227731481478</v>
      </c>
      <c r="S2492" s="18">
        <f t="shared" si="309"/>
        <v>2012</v>
      </c>
      <c r="T2492" s="17" t="str">
        <f t="shared" si="310"/>
        <v>April</v>
      </c>
      <c r="U2492" s="16">
        <f t="shared" si="311"/>
        <v>41083.227731481478</v>
      </c>
      <c r="V2492" s="17">
        <f t="shared" si="312"/>
        <v>2012</v>
      </c>
      <c r="W2492" s="17" t="str">
        <f t="shared" si="313"/>
        <v>June</v>
      </c>
    </row>
    <row r="2493" spans="1:23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8282</v>
      </c>
      <c r="O2493" t="s">
        <v>8286</v>
      </c>
      <c r="P2493">
        <f t="shared" si="306"/>
        <v>103</v>
      </c>
      <c r="Q2493">
        <f t="shared" si="307"/>
        <v>51.6</v>
      </c>
      <c r="R2493" s="16">
        <f t="shared" si="308"/>
        <v>40542.839282407411</v>
      </c>
      <c r="S2493" s="18">
        <f t="shared" si="309"/>
        <v>2010</v>
      </c>
      <c r="T2493" s="17" t="str">
        <f t="shared" si="310"/>
        <v>December</v>
      </c>
      <c r="U2493" s="16">
        <f t="shared" si="311"/>
        <v>40559.07708333333</v>
      </c>
      <c r="V2493" s="17">
        <f t="shared" si="312"/>
        <v>2011</v>
      </c>
      <c r="W2493" s="17" t="str">
        <f t="shared" si="313"/>
        <v>January</v>
      </c>
    </row>
    <row r="2494" spans="1:23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8282</v>
      </c>
      <c r="O2494" t="s">
        <v>8286</v>
      </c>
      <c r="P2494">
        <f t="shared" si="306"/>
        <v>125</v>
      </c>
      <c r="Q2494">
        <f t="shared" si="307"/>
        <v>27.78</v>
      </c>
      <c r="R2494" s="16">
        <f t="shared" si="308"/>
        <v>41024.985972222225</v>
      </c>
      <c r="S2494" s="18">
        <f t="shared" si="309"/>
        <v>2012</v>
      </c>
      <c r="T2494" s="17" t="str">
        <f t="shared" si="310"/>
        <v>April</v>
      </c>
      <c r="U2494" s="16">
        <f t="shared" si="311"/>
        <v>41076.415972222225</v>
      </c>
      <c r="V2494" s="17">
        <f t="shared" si="312"/>
        <v>2012</v>
      </c>
      <c r="W2494" s="17" t="str">
        <f t="shared" si="313"/>
        <v>June</v>
      </c>
    </row>
    <row r="2495" spans="1:23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8282</v>
      </c>
      <c r="O2495" t="s">
        <v>8286</v>
      </c>
      <c r="P2495">
        <f t="shared" si="306"/>
        <v>129</v>
      </c>
      <c r="Q2495">
        <f t="shared" si="307"/>
        <v>99.38</v>
      </c>
      <c r="R2495" s="16">
        <f t="shared" si="308"/>
        <v>41348.168287037035</v>
      </c>
      <c r="S2495" s="18">
        <f t="shared" si="309"/>
        <v>2013</v>
      </c>
      <c r="T2495" s="17" t="str">
        <f t="shared" si="310"/>
        <v>March</v>
      </c>
      <c r="U2495" s="16">
        <f t="shared" si="311"/>
        <v>41393.168287037035</v>
      </c>
      <c r="V2495" s="17">
        <f t="shared" si="312"/>
        <v>2013</v>
      </c>
      <c r="W2495" s="17" t="str">
        <f t="shared" si="313"/>
        <v>April</v>
      </c>
    </row>
    <row r="2496" spans="1:23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8282</v>
      </c>
      <c r="O2496" t="s">
        <v>8286</v>
      </c>
      <c r="P2496">
        <f t="shared" si="306"/>
        <v>101</v>
      </c>
      <c r="Q2496">
        <f t="shared" si="307"/>
        <v>38.85</v>
      </c>
      <c r="R2496" s="16">
        <f t="shared" si="308"/>
        <v>41022.645185185182</v>
      </c>
      <c r="S2496" s="18">
        <f t="shared" si="309"/>
        <v>2012</v>
      </c>
      <c r="T2496" s="17" t="str">
        <f t="shared" si="310"/>
        <v>April</v>
      </c>
      <c r="U2496" s="16">
        <f t="shared" si="311"/>
        <v>41052.645185185182</v>
      </c>
      <c r="V2496" s="17">
        <f t="shared" si="312"/>
        <v>2012</v>
      </c>
      <c r="W2496" s="17" t="str">
        <f t="shared" si="313"/>
        <v>May</v>
      </c>
    </row>
    <row r="2497" spans="1:23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8282</v>
      </c>
      <c r="O2497" t="s">
        <v>8286</v>
      </c>
      <c r="P2497">
        <f t="shared" si="306"/>
        <v>128</v>
      </c>
      <c r="Q2497">
        <f t="shared" si="307"/>
        <v>45.55</v>
      </c>
      <c r="R2497" s="16">
        <f t="shared" si="308"/>
        <v>41036.946469907409</v>
      </c>
      <c r="S2497" s="18">
        <f t="shared" si="309"/>
        <v>2012</v>
      </c>
      <c r="T2497" s="17" t="str">
        <f t="shared" si="310"/>
        <v>May</v>
      </c>
      <c r="U2497" s="16">
        <f t="shared" si="311"/>
        <v>41066.946469907409</v>
      </c>
      <c r="V2497" s="17">
        <f t="shared" si="312"/>
        <v>2012</v>
      </c>
      <c r="W2497" s="17" t="str">
        <f t="shared" si="313"/>
        <v>June</v>
      </c>
    </row>
    <row r="2498" spans="1:23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8282</v>
      </c>
      <c r="O2498" t="s">
        <v>8286</v>
      </c>
      <c r="P2498">
        <f t="shared" si="306"/>
        <v>100</v>
      </c>
      <c r="Q2498">
        <f t="shared" si="307"/>
        <v>600</v>
      </c>
      <c r="R2498" s="16">
        <f t="shared" si="308"/>
        <v>41327.996435185189</v>
      </c>
      <c r="S2498" s="18">
        <f t="shared" si="309"/>
        <v>2013</v>
      </c>
      <c r="T2498" s="17" t="str">
        <f t="shared" si="310"/>
        <v>February</v>
      </c>
      <c r="U2498" s="16">
        <f t="shared" si="311"/>
        <v>41362.954768518517</v>
      </c>
      <c r="V2498" s="17">
        <f t="shared" si="312"/>
        <v>2013</v>
      </c>
      <c r="W2498" s="17" t="str">
        <f t="shared" si="313"/>
        <v>March</v>
      </c>
    </row>
    <row r="2499" spans="1:23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8282</v>
      </c>
      <c r="O2499" t="s">
        <v>8286</v>
      </c>
      <c r="P2499">
        <f t="shared" ref="P2499:P2562" si="314">ROUND(E2499/D2499*100,0)</f>
        <v>113</v>
      </c>
      <c r="Q2499">
        <f t="shared" ref="Q2499:Q2562" si="315">ROUND(E2499/L2499,2)</f>
        <v>80.55</v>
      </c>
      <c r="R2499" s="16">
        <f t="shared" ref="R2499:R2562" si="316">(((J2499/60)/60)/24)+DATE(1970,1,1)</f>
        <v>40730.878912037035</v>
      </c>
      <c r="S2499" s="18">
        <f t="shared" ref="S2499:S2562" si="317">YEAR(R2499)</f>
        <v>2011</v>
      </c>
      <c r="T2499" s="17" t="str">
        <f t="shared" ref="T2499:T2562" si="318">TEXT(R2499,"mmmm")</f>
        <v>July</v>
      </c>
      <c r="U2499" s="16">
        <f t="shared" ref="U2499:U2562" si="319">(((I2499/60)/60)/24)+DATE(1970,1,1)</f>
        <v>40760.878912037035</v>
      </c>
      <c r="V2499" s="17">
        <f t="shared" ref="V2499:V2562" si="320">YEAR(U2499)</f>
        <v>2011</v>
      </c>
      <c r="W2499" s="17" t="str">
        <f t="shared" ref="W2499:W2562" si="321">TEXT(U2499,"mmmm")</f>
        <v>August</v>
      </c>
    </row>
    <row r="2500" spans="1:23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8282</v>
      </c>
      <c r="O2500" t="s">
        <v>8286</v>
      </c>
      <c r="P2500">
        <f t="shared" si="314"/>
        <v>106</v>
      </c>
      <c r="Q2500">
        <f t="shared" si="315"/>
        <v>52.8</v>
      </c>
      <c r="R2500" s="16">
        <f t="shared" si="316"/>
        <v>42017.967442129629</v>
      </c>
      <c r="S2500" s="18">
        <f t="shared" si="317"/>
        <v>2015</v>
      </c>
      <c r="T2500" s="17" t="str">
        <f t="shared" si="318"/>
        <v>January</v>
      </c>
      <c r="U2500" s="16">
        <f t="shared" si="319"/>
        <v>42031.967442129629</v>
      </c>
      <c r="V2500" s="17">
        <f t="shared" si="320"/>
        <v>2015</v>
      </c>
      <c r="W2500" s="17" t="str">
        <f t="shared" si="321"/>
        <v>January</v>
      </c>
    </row>
    <row r="2501" spans="1:23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8282</v>
      </c>
      <c r="O2501" t="s">
        <v>8286</v>
      </c>
      <c r="P2501">
        <f t="shared" si="314"/>
        <v>203</v>
      </c>
      <c r="Q2501">
        <f t="shared" si="315"/>
        <v>47.68</v>
      </c>
      <c r="R2501" s="16">
        <f t="shared" si="316"/>
        <v>41226.648576388885</v>
      </c>
      <c r="S2501" s="18">
        <f t="shared" si="317"/>
        <v>2012</v>
      </c>
      <c r="T2501" s="17" t="str">
        <f t="shared" si="318"/>
        <v>November</v>
      </c>
      <c r="U2501" s="16">
        <f t="shared" si="319"/>
        <v>41274.75</v>
      </c>
      <c r="V2501" s="17">
        <f t="shared" si="320"/>
        <v>2012</v>
      </c>
      <c r="W2501" s="17" t="str">
        <f t="shared" si="321"/>
        <v>December</v>
      </c>
    </row>
    <row r="2502" spans="1:23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8282</v>
      </c>
      <c r="O2502" t="s">
        <v>8286</v>
      </c>
      <c r="P2502">
        <f t="shared" si="314"/>
        <v>113</v>
      </c>
      <c r="Q2502">
        <f t="shared" si="315"/>
        <v>23.45</v>
      </c>
      <c r="R2502" s="16">
        <f t="shared" si="316"/>
        <v>41053.772858796299</v>
      </c>
      <c r="S2502" s="18">
        <f t="shared" si="317"/>
        <v>2012</v>
      </c>
      <c r="T2502" s="17" t="str">
        <f t="shared" si="318"/>
        <v>May</v>
      </c>
      <c r="U2502" s="16">
        <f t="shared" si="319"/>
        <v>41083.772858796299</v>
      </c>
      <c r="V2502" s="17">
        <f t="shared" si="320"/>
        <v>2012</v>
      </c>
      <c r="W2502" s="17" t="str">
        <f t="shared" si="321"/>
        <v>June</v>
      </c>
    </row>
    <row r="2503" spans="1:23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8293</v>
      </c>
      <c r="O2503" t="s">
        <v>8310</v>
      </c>
      <c r="P2503">
        <f t="shared" si="314"/>
        <v>3</v>
      </c>
      <c r="Q2503">
        <f t="shared" si="315"/>
        <v>40.14</v>
      </c>
      <c r="R2503" s="16">
        <f t="shared" si="316"/>
        <v>42244.776666666665</v>
      </c>
      <c r="S2503" s="18">
        <f t="shared" si="317"/>
        <v>2015</v>
      </c>
      <c r="T2503" s="17" t="str">
        <f t="shared" si="318"/>
        <v>August</v>
      </c>
      <c r="U2503" s="16">
        <f t="shared" si="319"/>
        <v>42274.776666666665</v>
      </c>
      <c r="V2503" s="17">
        <f t="shared" si="320"/>
        <v>2015</v>
      </c>
      <c r="W2503" s="17" t="str">
        <f t="shared" si="321"/>
        <v>September</v>
      </c>
    </row>
    <row r="2504" spans="1:23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8293</v>
      </c>
      <c r="O2504" t="s">
        <v>8310</v>
      </c>
      <c r="P2504">
        <f t="shared" si="314"/>
        <v>0</v>
      </c>
      <c r="Q2504">
        <f t="shared" si="315"/>
        <v>17.2</v>
      </c>
      <c r="R2504" s="16">
        <f t="shared" si="316"/>
        <v>41858.825439814813</v>
      </c>
      <c r="S2504" s="18">
        <f t="shared" si="317"/>
        <v>2014</v>
      </c>
      <c r="T2504" s="17" t="str">
        <f t="shared" si="318"/>
        <v>August</v>
      </c>
      <c r="U2504" s="16">
        <f t="shared" si="319"/>
        <v>41903.825439814813</v>
      </c>
      <c r="V2504" s="17">
        <f t="shared" si="320"/>
        <v>2014</v>
      </c>
      <c r="W2504" s="17" t="str">
        <f t="shared" si="321"/>
        <v>September</v>
      </c>
    </row>
    <row r="2505" spans="1:23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8293</v>
      </c>
      <c r="O2505" t="s">
        <v>8310</v>
      </c>
      <c r="P2505">
        <f t="shared" si="314"/>
        <v>0</v>
      </c>
      <c r="Q2505" t="e">
        <f t="shared" si="315"/>
        <v>#DIV/0!</v>
      </c>
      <c r="R2505" s="16">
        <f t="shared" si="316"/>
        <v>42498.899398148147</v>
      </c>
      <c r="S2505" s="18">
        <f t="shared" si="317"/>
        <v>2016</v>
      </c>
      <c r="T2505" s="17" t="str">
        <f t="shared" si="318"/>
        <v>May</v>
      </c>
      <c r="U2505" s="16">
        <f t="shared" si="319"/>
        <v>42528.879166666666</v>
      </c>
      <c r="V2505" s="17">
        <f t="shared" si="320"/>
        <v>2016</v>
      </c>
      <c r="W2505" s="17" t="str">
        <f t="shared" si="321"/>
        <v>June</v>
      </c>
    </row>
    <row r="2506" spans="1:23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8293</v>
      </c>
      <c r="O2506" t="s">
        <v>8310</v>
      </c>
      <c r="P2506">
        <f t="shared" si="314"/>
        <v>0</v>
      </c>
      <c r="Q2506" t="e">
        <f t="shared" si="315"/>
        <v>#DIV/0!</v>
      </c>
      <c r="R2506" s="16">
        <f t="shared" si="316"/>
        <v>41928.015439814815</v>
      </c>
      <c r="S2506" s="18">
        <f t="shared" si="317"/>
        <v>2014</v>
      </c>
      <c r="T2506" s="17" t="str">
        <f t="shared" si="318"/>
        <v>October</v>
      </c>
      <c r="U2506" s="16">
        <f t="shared" si="319"/>
        <v>41958.057106481487</v>
      </c>
      <c r="V2506" s="17">
        <f t="shared" si="320"/>
        <v>2014</v>
      </c>
      <c r="W2506" s="17" t="str">
        <f t="shared" si="321"/>
        <v>November</v>
      </c>
    </row>
    <row r="2507" spans="1:23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8293</v>
      </c>
      <c r="O2507" t="s">
        <v>8310</v>
      </c>
      <c r="P2507">
        <f t="shared" si="314"/>
        <v>0</v>
      </c>
      <c r="Q2507" t="e">
        <f t="shared" si="315"/>
        <v>#DIV/0!</v>
      </c>
      <c r="R2507" s="16">
        <f t="shared" si="316"/>
        <v>42047.05574074074</v>
      </c>
      <c r="S2507" s="18">
        <f t="shared" si="317"/>
        <v>2015</v>
      </c>
      <c r="T2507" s="17" t="str">
        <f t="shared" si="318"/>
        <v>February</v>
      </c>
      <c r="U2507" s="16">
        <f t="shared" si="319"/>
        <v>42077.014074074075</v>
      </c>
      <c r="V2507" s="17">
        <f t="shared" si="320"/>
        <v>2015</v>
      </c>
      <c r="W2507" s="17" t="str">
        <f t="shared" si="321"/>
        <v>March</v>
      </c>
    </row>
    <row r="2508" spans="1:23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8293</v>
      </c>
      <c r="O2508" t="s">
        <v>8310</v>
      </c>
      <c r="P2508">
        <f t="shared" si="314"/>
        <v>1</v>
      </c>
      <c r="Q2508">
        <f t="shared" si="315"/>
        <v>15</v>
      </c>
      <c r="R2508" s="16">
        <f t="shared" si="316"/>
        <v>42258.297094907408</v>
      </c>
      <c r="S2508" s="18">
        <f t="shared" si="317"/>
        <v>2015</v>
      </c>
      <c r="T2508" s="17" t="str">
        <f t="shared" si="318"/>
        <v>September</v>
      </c>
      <c r="U2508" s="16">
        <f t="shared" si="319"/>
        <v>42280.875</v>
      </c>
      <c r="V2508" s="17">
        <f t="shared" si="320"/>
        <v>2015</v>
      </c>
      <c r="W2508" s="17" t="str">
        <f t="shared" si="321"/>
        <v>October</v>
      </c>
    </row>
    <row r="2509" spans="1:23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8293</v>
      </c>
      <c r="O2509" t="s">
        <v>8310</v>
      </c>
      <c r="P2509">
        <f t="shared" si="314"/>
        <v>0</v>
      </c>
      <c r="Q2509" t="e">
        <f t="shared" si="315"/>
        <v>#DIV/0!</v>
      </c>
      <c r="R2509" s="16">
        <f t="shared" si="316"/>
        <v>42105.072962962964</v>
      </c>
      <c r="S2509" s="18">
        <f t="shared" si="317"/>
        <v>2015</v>
      </c>
      <c r="T2509" s="17" t="str">
        <f t="shared" si="318"/>
        <v>April</v>
      </c>
      <c r="U2509" s="16">
        <f t="shared" si="319"/>
        <v>42135.072962962964</v>
      </c>
      <c r="V2509" s="17">
        <f t="shared" si="320"/>
        <v>2015</v>
      </c>
      <c r="W2509" s="17" t="str">
        <f t="shared" si="321"/>
        <v>May</v>
      </c>
    </row>
    <row r="2510" spans="1:23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8293</v>
      </c>
      <c r="O2510" t="s">
        <v>8310</v>
      </c>
      <c r="P2510">
        <f t="shared" si="314"/>
        <v>0</v>
      </c>
      <c r="Q2510" t="e">
        <f t="shared" si="315"/>
        <v>#DIV/0!</v>
      </c>
      <c r="R2510" s="16">
        <f t="shared" si="316"/>
        <v>41835.951782407406</v>
      </c>
      <c r="S2510" s="18">
        <f t="shared" si="317"/>
        <v>2014</v>
      </c>
      <c r="T2510" s="17" t="str">
        <f t="shared" si="318"/>
        <v>July</v>
      </c>
      <c r="U2510" s="16">
        <f t="shared" si="319"/>
        <v>41865.951782407406</v>
      </c>
      <c r="V2510" s="17">
        <f t="shared" si="320"/>
        <v>2014</v>
      </c>
      <c r="W2510" s="17" t="str">
        <f t="shared" si="321"/>
        <v>August</v>
      </c>
    </row>
    <row r="2511" spans="1:23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8293</v>
      </c>
      <c r="O2511" t="s">
        <v>8310</v>
      </c>
      <c r="P2511">
        <f t="shared" si="314"/>
        <v>1</v>
      </c>
      <c r="Q2511">
        <f t="shared" si="315"/>
        <v>35.71</v>
      </c>
      <c r="R2511" s="16">
        <f t="shared" si="316"/>
        <v>42058.809594907405</v>
      </c>
      <c r="S2511" s="18">
        <f t="shared" si="317"/>
        <v>2015</v>
      </c>
      <c r="T2511" s="17" t="str">
        <f t="shared" si="318"/>
        <v>February</v>
      </c>
      <c r="U2511" s="16">
        <f t="shared" si="319"/>
        <v>42114.767928240741</v>
      </c>
      <c r="V2511" s="17">
        <f t="shared" si="320"/>
        <v>2015</v>
      </c>
      <c r="W2511" s="17" t="str">
        <f t="shared" si="321"/>
        <v>April</v>
      </c>
    </row>
    <row r="2512" spans="1:23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8293</v>
      </c>
      <c r="O2512" t="s">
        <v>8310</v>
      </c>
      <c r="P2512">
        <f t="shared" si="314"/>
        <v>0</v>
      </c>
      <c r="Q2512">
        <f t="shared" si="315"/>
        <v>37.5</v>
      </c>
      <c r="R2512" s="16">
        <f t="shared" si="316"/>
        <v>42078.997361111105</v>
      </c>
      <c r="S2512" s="18">
        <f t="shared" si="317"/>
        <v>2015</v>
      </c>
      <c r="T2512" s="17" t="str">
        <f t="shared" si="318"/>
        <v>March</v>
      </c>
      <c r="U2512" s="16">
        <f t="shared" si="319"/>
        <v>42138.997361111105</v>
      </c>
      <c r="V2512" s="17">
        <f t="shared" si="320"/>
        <v>2015</v>
      </c>
      <c r="W2512" s="17" t="str">
        <f t="shared" si="321"/>
        <v>May</v>
      </c>
    </row>
    <row r="2513" spans="1:23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8293</v>
      </c>
      <c r="O2513" t="s">
        <v>8310</v>
      </c>
      <c r="P2513">
        <f t="shared" si="314"/>
        <v>0</v>
      </c>
      <c r="Q2513" t="e">
        <f t="shared" si="315"/>
        <v>#DIV/0!</v>
      </c>
      <c r="R2513" s="16">
        <f t="shared" si="316"/>
        <v>42371.446909722217</v>
      </c>
      <c r="S2513" s="18">
        <f t="shared" si="317"/>
        <v>2016</v>
      </c>
      <c r="T2513" s="17" t="str">
        <f t="shared" si="318"/>
        <v>January</v>
      </c>
      <c r="U2513" s="16">
        <f t="shared" si="319"/>
        <v>42401.446909722217</v>
      </c>
      <c r="V2513" s="17">
        <f t="shared" si="320"/>
        <v>2016</v>
      </c>
      <c r="W2513" s="17" t="str">
        <f t="shared" si="321"/>
        <v>February</v>
      </c>
    </row>
    <row r="2514" spans="1:23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8293</v>
      </c>
      <c r="O2514" t="s">
        <v>8310</v>
      </c>
      <c r="P2514">
        <f t="shared" si="314"/>
        <v>0</v>
      </c>
      <c r="Q2514" t="e">
        <f t="shared" si="315"/>
        <v>#DIV/0!</v>
      </c>
      <c r="R2514" s="16">
        <f t="shared" si="316"/>
        <v>41971.876863425925</v>
      </c>
      <c r="S2514" s="18">
        <f t="shared" si="317"/>
        <v>2014</v>
      </c>
      <c r="T2514" s="17" t="str">
        <f t="shared" si="318"/>
        <v>November</v>
      </c>
      <c r="U2514" s="16">
        <f t="shared" si="319"/>
        <v>41986.876863425925</v>
      </c>
      <c r="V2514" s="17">
        <f t="shared" si="320"/>
        <v>2014</v>
      </c>
      <c r="W2514" s="17" t="str">
        <f t="shared" si="321"/>
        <v>December</v>
      </c>
    </row>
    <row r="2515" spans="1:23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8293</v>
      </c>
      <c r="O2515" t="s">
        <v>8310</v>
      </c>
      <c r="P2515">
        <f t="shared" si="314"/>
        <v>0</v>
      </c>
      <c r="Q2515" t="e">
        <f t="shared" si="315"/>
        <v>#DIV/0!</v>
      </c>
      <c r="R2515" s="16">
        <f t="shared" si="316"/>
        <v>42732.00681712963</v>
      </c>
      <c r="S2515" s="18">
        <f t="shared" si="317"/>
        <v>2016</v>
      </c>
      <c r="T2515" s="17" t="str">
        <f t="shared" si="318"/>
        <v>December</v>
      </c>
      <c r="U2515" s="16">
        <f t="shared" si="319"/>
        <v>42792.00681712963</v>
      </c>
      <c r="V2515" s="17">
        <f t="shared" si="320"/>
        <v>2017</v>
      </c>
      <c r="W2515" s="17" t="str">
        <f t="shared" si="321"/>
        <v>February</v>
      </c>
    </row>
    <row r="2516" spans="1:23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8293</v>
      </c>
      <c r="O2516" t="s">
        <v>8310</v>
      </c>
      <c r="P2516">
        <f t="shared" si="314"/>
        <v>2</v>
      </c>
      <c r="Q2516">
        <f t="shared" si="315"/>
        <v>52.5</v>
      </c>
      <c r="R2516" s="16">
        <f t="shared" si="316"/>
        <v>41854.389780092592</v>
      </c>
      <c r="S2516" s="18">
        <f t="shared" si="317"/>
        <v>2014</v>
      </c>
      <c r="T2516" s="17" t="str">
        <f t="shared" si="318"/>
        <v>August</v>
      </c>
      <c r="U2516" s="16">
        <f t="shared" si="319"/>
        <v>41871.389780092592</v>
      </c>
      <c r="V2516" s="17">
        <f t="shared" si="320"/>
        <v>2014</v>
      </c>
      <c r="W2516" s="17" t="str">
        <f t="shared" si="321"/>
        <v>August</v>
      </c>
    </row>
    <row r="2517" spans="1:23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8293</v>
      </c>
      <c r="O2517" t="s">
        <v>8310</v>
      </c>
      <c r="P2517">
        <f t="shared" si="314"/>
        <v>19</v>
      </c>
      <c r="Q2517">
        <f t="shared" si="315"/>
        <v>77.5</v>
      </c>
      <c r="R2517" s="16">
        <f t="shared" si="316"/>
        <v>42027.839733796296</v>
      </c>
      <c r="S2517" s="18">
        <f t="shared" si="317"/>
        <v>2015</v>
      </c>
      <c r="T2517" s="17" t="str">
        <f t="shared" si="318"/>
        <v>January</v>
      </c>
      <c r="U2517" s="16">
        <f t="shared" si="319"/>
        <v>42057.839733796296</v>
      </c>
      <c r="V2517" s="17">
        <f t="shared" si="320"/>
        <v>2015</v>
      </c>
      <c r="W2517" s="17" t="str">
        <f t="shared" si="321"/>
        <v>February</v>
      </c>
    </row>
    <row r="2518" spans="1:23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8293</v>
      </c>
      <c r="O2518" t="s">
        <v>8310</v>
      </c>
      <c r="P2518">
        <f t="shared" si="314"/>
        <v>0</v>
      </c>
      <c r="Q2518" t="e">
        <f t="shared" si="315"/>
        <v>#DIV/0!</v>
      </c>
      <c r="R2518" s="16">
        <f t="shared" si="316"/>
        <v>41942.653379629628</v>
      </c>
      <c r="S2518" s="18">
        <f t="shared" si="317"/>
        <v>2014</v>
      </c>
      <c r="T2518" s="17" t="str">
        <f t="shared" si="318"/>
        <v>October</v>
      </c>
      <c r="U2518" s="16">
        <f t="shared" si="319"/>
        <v>41972.6950462963</v>
      </c>
      <c r="V2518" s="17">
        <f t="shared" si="320"/>
        <v>2014</v>
      </c>
      <c r="W2518" s="17" t="str">
        <f t="shared" si="321"/>
        <v>November</v>
      </c>
    </row>
    <row r="2519" spans="1:23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8293</v>
      </c>
      <c r="O2519" t="s">
        <v>8310</v>
      </c>
      <c r="P2519">
        <f t="shared" si="314"/>
        <v>10</v>
      </c>
      <c r="Q2519">
        <f t="shared" si="315"/>
        <v>53.55</v>
      </c>
      <c r="R2519" s="16">
        <f t="shared" si="316"/>
        <v>42052.802430555559</v>
      </c>
      <c r="S2519" s="18">
        <f t="shared" si="317"/>
        <v>2015</v>
      </c>
      <c r="T2519" s="17" t="str">
        <f t="shared" si="318"/>
        <v>February</v>
      </c>
      <c r="U2519" s="16">
        <f t="shared" si="319"/>
        <v>42082.760763888888</v>
      </c>
      <c r="V2519" s="17">
        <f t="shared" si="320"/>
        <v>2015</v>
      </c>
      <c r="W2519" s="17" t="str">
        <f t="shared" si="321"/>
        <v>March</v>
      </c>
    </row>
    <row r="2520" spans="1:23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8293</v>
      </c>
      <c r="O2520" t="s">
        <v>8310</v>
      </c>
      <c r="P2520">
        <f t="shared" si="314"/>
        <v>0</v>
      </c>
      <c r="Q2520" t="e">
        <f t="shared" si="315"/>
        <v>#DIV/0!</v>
      </c>
      <c r="R2520" s="16">
        <f t="shared" si="316"/>
        <v>41926.680879629632</v>
      </c>
      <c r="S2520" s="18">
        <f t="shared" si="317"/>
        <v>2014</v>
      </c>
      <c r="T2520" s="17" t="str">
        <f t="shared" si="318"/>
        <v>October</v>
      </c>
      <c r="U2520" s="16">
        <f t="shared" si="319"/>
        <v>41956.722546296296</v>
      </c>
      <c r="V2520" s="17">
        <f t="shared" si="320"/>
        <v>2014</v>
      </c>
      <c r="W2520" s="17" t="str">
        <f t="shared" si="321"/>
        <v>November</v>
      </c>
    </row>
    <row r="2521" spans="1:23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8293</v>
      </c>
      <c r="O2521" t="s">
        <v>8310</v>
      </c>
      <c r="P2521">
        <f t="shared" si="314"/>
        <v>0</v>
      </c>
      <c r="Q2521">
        <f t="shared" si="315"/>
        <v>16.25</v>
      </c>
      <c r="R2521" s="16">
        <f t="shared" si="316"/>
        <v>41809.155138888891</v>
      </c>
      <c r="S2521" s="18">
        <f t="shared" si="317"/>
        <v>2014</v>
      </c>
      <c r="T2521" s="17" t="str">
        <f t="shared" si="318"/>
        <v>June</v>
      </c>
      <c r="U2521" s="16">
        <f t="shared" si="319"/>
        <v>41839.155138888891</v>
      </c>
      <c r="V2521" s="17">
        <f t="shared" si="320"/>
        <v>2014</v>
      </c>
      <c r="W2521" s="17" t="str">
        <f t="shared" si="321"/>
        <v>July</v>
      </c>
    </row>
    <row r="2522" spans="1:23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8293</v>
      </c>
      <c r="O2522" t="s">
        <v>8310</v>
      </c>
      <c r="P2522">
        <f t="shared" si="314"/>
        <v>0</v>
      </c>
      <c r="Q2522" t="e">
        <f t="shared" si="315"/>
        <v>#DIV/0!</v>
      </c>
      <c r="R2522" s="16">
        <f t="shared" si="316"/>
        <v>42612.600520833337</v>
      </c>
      <c r="S2522" s="18">
        <f t="shared" si="317"/>
        <v>2016</v>
      </c>
      <c r="T2522" s="17" t="str">
        <f t="shared" si="318"/>
        <v>August</v>
      </c>
      <c r="U2522" s="16">
        <f t="shared" si="319"/>
        <v>42658.806249999994</v>
      </c>
      <c r="V2522" s="17">
        <f t="shared" si="320"/>
        <v>2016</v>
      </c>
      <c r="W2522" s="17" t="str">
        <f t="shared" si="321"/>
        <v>October</v>
      </c>
    </row>
    <row r="2523" spans="1:23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8282</v>
      </c>
      <c r="O2523" t="s">
        <v>8311</v>
      </c>
      <c r="P2523">
        <f t="shared" si="314"/>
        <v>109</v>
      </c>
      <c r="Q2523">
        <f t="shared" si="315"/>
        <v>103.68</v>
      </c>
      <c r="R2523" s="16">
        <f t="shared" si="316"/>
        <v>42269.967835648145</v>
      </c>
      <c r="S2523" s="18">
        <f t="shared" si="317"/>
        <v>2015</v>
      </c>
      <c r="T2523" s="17" t="str">
        <f t="shared" si="318"/>
        <v>September</v>
      </c>
      <c r="U2523" s="16">
        <f t="shared" si="319"/>
        <v>42290.967835648145</v>
      </c>
      <c r="V2523" s="17">
        <f t="shared" si="320"/>
        <v>2015</v>
      </c>
      <c r="W2523" s="17" t="str">
        <f t="shared" si="321"/>
        <v>October</v>
      </c>
    </row>
    <row r="2524" spans="1:23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8282</v>
      </c>
      <c r="O2524" t="s">
        <v>8311</v>
      </c>
      <c r="P2524">
        <f t="shared" si="314"/>
        <v>100</v>
      </c>
      <c r="Q2524">
        <f t="shared" si="315"/>
        <v>185.19</v>
      </c>
      <c r="R2524" s="16">
        <f t="shared" si="316"/>
        <v>42460.573611111111</v>
      </c>
      <c r="S2524" s="18">
        <f t="shared" si="317"/>
        <v>2016</v>
      </c>
      <c r="T2524" s="17" t="str">
        <f t="shared" si="318"/>
        <v>March</v>
      </c>
      <c r="U2524" s="16">
        <f t="shared" si="319"/>
        <v>42482.619444444441</v>
      </c>
      <c r="V2524" s="17">
        <f t="shared" si="320"/>
        <v>2016</v>
      </c>
      <c r="W2524" s="17" t="str">
        <f t="shared" si="321"/>
        <v>April</v>
      </c>
    </row>
    <row r="2525" spans="1:23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8282</v>
      </c>
      <c r="O2525" t="s">
        <v>8311</v>
      </c>
      <c r="P2525">
        <f t="shared" si="314"/>
        <v>156</v>
      </c>
      <c r="Q2525">
        <f t="shared" si="315"/>
        <v>54.15</v>
      </c>
      <c r="R2525" s="16">
        <f t="shared" si="316"/>
        <v>41930.975601851853</v>
      </c>
      <c r="S2525" s="18">
        <f t="shared" si="317"/>
        <v>2014</v>
      </c>
      <c r="T2525" s="17" t="str">
        <f t="shared" si="318"/>
        <v>October</v>
      </c>
      <c r="U2525" s="16">
        <f t="shared" si="319"/>
        <v>41961.017268518524</v>
      </c>
      <c r="V2525" s="17">
        <f t="shared" si="320"/>
        <v>2014</v>
      </c>
      <c r="W2525" s="17" t="str">
        <f t="shared" si="321"/>
        <v>November</v>
      </c>
    </row>
    <row r="2526" spans="1:23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8282</v>
      </c>
      <c r="O2526" t="s">
        <v>8311</v>
      </c>
      <c r="P2526">
        <f t="shared" si="314"/>
        <v>102</v>
      </c>
      <c r="Q2526">
        <f t="shared" si="315"/>
        <v>177.21</v>
      </c>
      <c r="R2526" s="16">
        <f t="shared" si="316"/>
        <v>41961.807372685187</v>
      </c>
      <c r="S2526" s="18">
        <f t="shared" si="317"/>
        <v>2014</v>
      </c>
      <c r="T2526" s="17" t="str">
        <f t="shared" si="318"/>
        <v>November</v>
      </c>
      <c r="U2526" s="16">
        <f t="shared" si="319"/>
        <v>41994.1875</v>
      </c>
      <c r="V2526" s="17">
        <f t="shared" si="320"/>
        <v>2014</v>
      </c>
      <c r="W2526" s="17" t="str">
        <f t="shared" si="321"/>
        <v>December</v>
      </c>
    </row>
    <row r="2527" spans="1:23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8282</v>
      </c>
      <c r="O2527" t="s">
        <v>8311</v>
      </c>
      <c r="P2527">
        <f t="shared" si="314"/>
        <v>100</v>
      </c>
      <c r="Q2527">
        <f t="shared" si="315"/>
        <v>100.33</v>
      </c>
      <c r="R2527" s="16">
        <f t="shared" si="316"/>
        <v>41058.844571759262</v>
      </c>
      <c r="S2527" s="18">
        <f t="shared" si="317"/>
        <v>2012</v>
      </c>
      <c r="T2527" s="17" t="str">
        <f t="shared" si="318"/>
        <v>May</v>
      </c>
      <c r="U2527" s="16">
        <f t="shared" si="319"/>
        <v>41088.844571759262</v>
      </c>
      <c r="V2527" s="17">
        <f t="shared" si="320"/>
        <v>2012</v>
      </c>
      <c r="W2527" s="17" t="str">
        <f t="shared" si="321"/>
        <v>June</v>
      </c>
    </row>
    <row r="2528" spans="1:23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8282</v>
      </c>
      <c r="O2528" t="s">
        <v>8311</v>
      </c>
      <c r="P2528">
        <f t="shared" si="314"/>
        <v>113</v>
      </c>
      <c r="Q2528">
        <f t="shared" si="315"/>
        <v>136.91</v>
      </c>
      <c r="R2528" s="16">
        <f t="shared" si="316"/>
        <v>41953.091134259259</v>
      </c>
      <c r="S2528" s="18">
        <f t="shared" si="317"/>
        <v>2014</v>
      </c>
      <c r="T2528" s="17" t="str">
        <f t="shared" si="318"/>
        <v>November</v>
      </c>
      <c r="U2528" s="16">
        <f t="shared" si="319"/>
        <v>41981.207638888889</v>
      </c>
      <c r="V2528" s="17">
        <f t="shared" si="320"/>
        <v>2014</v>
      </c>
      <c r="W2528" s="17" t="str">
        <f t="shared" si="321"/>
        <v>December</v>
      </c>
    </row>
    <row r="2529" spans="1:23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8282</v>
      </c>
      <c r="O2529" t="s">
        <v>8311</v>
      </c>
      <c r="P2529">
        <f t="shared" si="314"/>
        <v>102</v>
      </c>
      <c r="Q2529">
        <f t="shared" si="315"/>
        <v>57.54</v>
      </c>
      <c r="R2529" s="16">
        <f t="shared" si="316"/>
        <v>41546.75105324074</v>
      </c>
      <c r="S2529" s="18">
        <f t="shared" si="317"/>
        <v>2013</v>
      </c>
      <c r="T2529" s="17" t="str">
        <f t="shared" si="318"/>
        <v>September</v>
      </c>
      <c r="U2529" s="16">
        <f t="shared" si="319"/>
        <v>41565.165972222225</v>
      </c>
      <c r="V2529" s="17">
        <f t="shared" si="320"/>
        <v>2013</v>
      </c>
      <c r="W2529" s="17" t="str">
        <f t="shared" si="321"/>
        <v>October</v>
      </c>
    </row>
    <row r="2530" spans="1:23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8282</v>
      </c>
      <c r="O2530" t="s">
        <v>8311</v>
      </c>
      <c r="P2530">
        <f t="shared" si="314"/>
        <v>107</v>
      </c>
      <c r="Q2530">
        <f t="shared" si="315"/>
        <v>52.96</v>
      </c>
      <c r="R2530" s="16">
        <f t="shared" si="316"/>
        <v>42217.834525462968</v>
      </c>
      <c r="S2530" s="18">
        <f t="shared" si="317"/>
        <v>2015</v>
      </c>
      <c r="T2530" s="17" t="str">
        <f t="shared" si="318"/>
        <v>August</v>
      </c>
      <c r="U2530" s="16">
        <f t="shared" si="319"/>
        <v>42236.458333333328</v>
      </c>
      <c r="V2530" s="17">
        <f t="shared" si="320"/>
        <v>2015</v>
      </c>
      <c r="W2530" s="17" t="str">
        <f t="shared" si="321"/>
        <v>August</v>
      </c>
    </row>
    <row r="2531" spans="1:23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8282</v>
      </c>
      <c r="O2531" t="s">
        <v>8311</v>
      </c>
      <c r="P2531">
        <f t="shared" si="314"/>
        <v>104</v>
      </c>
      <c r="Q2531">
        <f t="shared" si="315"/>
        <v>82.33</v>
      </c>
      <c r="R2531" s="16">
        <f t="shared" si="316"/>
        <v>40948.080729166664</v>
      </c>
      <c r="S2531" s="18">
        <f t="shared" si="317"/>
        <v>2012</v>
      </c>
      <c r="T2531" s="17" t="str">
        <f t="shared" si="318"/>
        <v>February</v>
      </c>
      <c r="U2531" s="16">
        <f t="shared" si="319"/>
        <v>40993.0390625</v>
      </c>
      <c r="V2531" s="17">
        <f t="shared" si="320"/>
        <v>2012</v>
      </c>
      <c r="W2531" s="17" t="str">
        <f t="shared" si="321"/>
        <v>March</v>
      </c>
    </row>
    <row r="2532" spans="1:23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8282</v>
      </c>
      <c r="O2532" t="s">
        <v>8311</v>
      </c>
      <c r="P2532">
        <f t="shared" si="314"/>
        <v>100</v>
      </c>
      <c r="Q2532">
        <f t="shared" si="315"/>
        <v>135.41999999999999</v>
      </c>
      <c r="R2532" s="16">
        <f t="shared" si="316"/>
        <v>42081.864641203705</v>
      </c>
      <c r="S2532" s="18">
        <f t="shared" si="317"/>
        <v>2015</v>
      </c>
      <c r="T2532" s="17" t="str">
        <f t="shared" si="318"/>
        <v>March</v>
      </c>
      <c r="U2532" s="16">
        <f t="shared" si="319"/>
        <v>42114.201388888891</v>
      </c>
      <c r="V2532" s="17">
        <f t="shared" si="320"/>
        <v>2015</v>
      </c>
      <c r="W2532" s="17" t="str">
        <f t="shared" si="321"/>
        <v>April</v>
      </c>
    </row>
    <row r="2533" spans="1:23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8282</v>
      </c>
      <c r="O2533" t="s">
        <v>8311</v>
      </c>
      <c r="P2533">
        <f t="shared" si="314"/>
        <v>100</v>
      </c>
      <c r="Q2533">
        <f t="shared" si="315"/>
        <v>74.069999999999993</v>
      </c>
      <c r="R2533" s="16">
        <f t="shared" si="316"/>
        <v>42208.680023148147</v>
      </c>
      <c r="S2533" s="18">
        <f t="shared" si="317"/>
        <v>2015</v>
      </c>
      <c r="T2533" s="17" t="str">
        <f t="shared" si="318"/>
        <v>July</v>
      </c>
      <c r="U2533" s="16">
        <f t="shared" si="319"/>
        <v>42231.165972222225</v>
      </c>
      <c r="V2533" s="17">
        <f t="shared" si="320"/>
        <v>2015</v>
      </c>
      <c r="W2533" s="17" t="str">
        <f t="shared" si="321"/>
        <v>August</v>
      </c>
    </row>
    <row r="2534" spans="1:23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8282</v>
      </c>
      <c r="O2534" t="s">
        <v>8311</v>
      </c>
      <c r="P2534">
        <f t="shared" si="314"/>
        <v>126</v>
      </c>
      <c r="Q2534">
        <f t="shared" si="315"/>
        <v>84.08</v>
      </c>
      <c r="R2534" s="16">
        <f t="shared" si="316"/>
        <v>41107.849143518521</v>
      </c>
      <c r="S2534" s="18">
        <f t="shared" si="317"/>
        <v>2012</v>
      </c>
      <c r="T2534" s="17" t="str">
        <f t="shared" si="318"/>
        <v>July</v>
      </c>
      <c r="U2534" s="16">
        <f t="shared" si="319"/>
        <v>41137.849143518521</v>
      </c>
      <c r="V2534" s="17">
        <f t="shared" si="320"/>
        <v>2012</v>
      </c>
      <c r="W2534" s="17" t="str">
        <f t="shared" si="321"/>
        <v>August</v>
      </c>
    </row>
    <row r="2535" spans="1:23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8282</v>
      </c>
      <c r="O2535" t="s">
        <v>8311</v>
      </c>
      <c r="P2535">
        <f t="shared" si="314"/>
        <v>111</v>
      </c>
      <c r="Q2535">
        <f t="shared" si="315"/>
        <v>61.03</v>
      </c>
      <c r="R2535" s="16">
        <f t="shared" si="316"/>
        <v>41304.751284722224</v>
      </c>
      <c r="S2535" s="18">
        <f t="shared" si="317"/>
        <v>2013</v>
      </c>
      <c r="T2535" s="17" t="str">
        <f t="shared" si="318"/>
        <v>January</v>
      </c>
      <c r="U2535" s="16">
        <f t="shared" si="319"/>
        <v>41334.750787037039</v>
      </c>
      <c r="V2535" s="17">
        <f t="shared" si="320"/>
        <v>2013</v>
      </c>
      <c r="W2535" s="17" t="str">
        <f t="shared" si="321"/>
        <v>March</v>
      </c>
    </row>
    <row r="2536" spans="1:23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8282</v>
      </c>
      <c r="O2536" t="s">
        <v>8311</v>
      </c>
      <c r="P2536">
        <f t="shared" si="314"/>
        <v>105</v>
      </c>
      <c r="Q2536">
        <f t="shared" si="315"/>
        <v>150</v>
      </c>
      <c r="R2536" s="16">
        <f t="shared" si="316"/>
        <v>40127.700370370374</v>
      </c>
      <c r="S2536" s="18">
        <f t="shared" si="317"/>
        <v>2009</v>
      </c>
      <c r="T2536" s="17" t="str">
        <f t="shared" si="318"/>
        <v>November</v>
      </c>
      <c r="U2536" s="16">
        <f t="shared" si="319"/>
        <v>40179.25</v>
      </c>
      <c r="V2536" s="17">
        <f t="shared" si="320"/>
        <v>2010</v>
      </c>
      <c r="W2536" s="17" t="str">
        <f t="shared" si="321"/>
        <v>January</v>
      </c>
    </row>
    <row r="2537" spans="1:23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8282</v>
      </c>
      <c r="O2537" t="s">
        <v>8311</v>
      </c>
      <c r="P2537">
        <f t="shared" si="314"/>
        <v>104</v>
      </c>
      <c r="Q2537">
        <f t="shared" si="315"/>
        <v>266.08999999999997</v>
      </c>
      <c r="R2537" s="16">
        <f t="shared" si="316"/>
        <v>41943.791030092594</v>
      </c>
      <c r="S2537" s="18">
        <f t="shared" si="317"/>
        <v>2014</v>
      </c>
      <c r="T2537" s="17" t="str">
        <f t="shared" si="318"/>
        <v>October</v>
      </c>
      <c r="U2537" s="16">
        <f t="shared" si="319"/>
        <v>41974.832696759258</v>
      </c>
      <c r="V2537" s="17">
        <f t="shared" si="320"/>
        <v>2014</v>
      </c>
      <c r="W2537" s="17" t="str">
        <f t="shared" si="321"/>
        <v>December</v>
      </c>
    </row>
    <row r="2538" spans="1:23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8282</v>
      </c>
      <c r="O2538" t="s">
        <v>8311</v>
      </c>
      <c r="P2538">
        <f t="shared" si="314"/>
        <v>116</v>
      </c>
      <c r="Q2538">
        <f t="shared" si="315"/>
        <v>7.25</v>
      </c>
      <c r="R2538" s="16">
        <f t="shared" si="316"/>
        <v>41464.106087962966</v>
      </c>
      <c r="S2538" s="18">
        <f t="shared" si="317"/>
        <v>2013</v>
      </c>
      <c r="T2538" s="17" t="str">
        <f t="shared" si="318"/>
        <v>July</v>
      </c>
      <c r="U2538" s="16">
        <f t="shared" si="319"/>
        <v>41485.106087962966</v>
      </c>
      <c r="V2538" s="17">
        <f t="shared" si="320"/>
        <v>2013</v>
      </c>
      <c r="W2538" s="17" t="str">
        <f t="shared" si="321"/>
        <v>July</v>
      </c>
    </row>
    <row r="2539" spans="1:23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8282</v>
      </c>
      <c r="O2539" t="s">
        <v>8311</v>
      </c>
      <c r="P2539">
        <f t="shared" si="314"/>
        <v>110</v>
      </c>
      <c r="Q2539">
        <f t="shared" si="315"/>
        <v>100</v>
      </c>
      <c r="R2539" s="16">
        <f t="shared" si="316"/>
        <v>40696.648784722223</v>
      </c>
      <c r="S2539" s="18">
        <f t="shared" si="317"/>
        <v>2011</v>
      </c>
      <c r="T2539" s="17" t="str">
        <f t="shared" si="318"/>
        <v>June</v>
      </c>
      <c r="U2539" s="16">
        <f t="shared" si="319"/>
        <v>40756.648784722223</v>
      </c>
      <c r="V2539" s="17">
        <f t="shared" si="320"/>
        <v>2011</v>
      </c>
      <c r="W2539" s="17" t="str">
        <f t="shared" si="321"/>
        <v>August</v>
      </c>
    </row>
    <row r="2540" spans="1:23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8282</v>
      </c>
      <c r="O2540" t="s">
        <v>8311</v>
      </c>
      <c r="P2540">
        <f t="shared" si="314"/>
        <v>113</v>
      </c>
      <c r="Q2540">
        <f t="shared" si="315"/>
        <v>109.96</v>
      </c>
      <c r="R2540" s="16">
        <f t="shared" si="316"/>
        <v>41298.509965277779</v>
      </c>
      <c r="S2540" s="18">
        <f t="shared" si="317"/>
        <v>2013</v>
      </c>
      <c r="T2540" s="17" t="str">
        <f t="shared" si="318"/>
        <v>January</v>
      </c>
      <c r="U2540" s="16">
        <f t="shared" si="319"/>
        <v>41329.207638888889</v>
      </c>
      <c r="V2540" s="17">
        <f t="shared" si="320"/>
        <v>2013</v>
      </c>
      <c r="W2540" s="17" t="str">
        <f t="shared" si="321"/>
        <v>February</v>
      </c>
    </row>
    <row r="2541" spans="1:23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8282</v>
      </c>
      <c r="O2541" t="s">
        <v>8311</v>
      </c>
      <c r="P2541">
        <f t="shared" si="314"/>
        <v>100</v>
      </c>
      <c r="Q2541">
        <f t="shared" si="315"/>
        <v>169.92</v>
      </c>
      <c r="R2541" s="16">
        <f t="shared" si="316"/>
        <v>41977.902222222227</v>
      </c>
      <c r="S2541" s="18">
        <f t="shared" si="317"/>
        <v>2014</v>
      </c>
      <c r="T2541" s="17" t="str">
        <f t="shared" si="318"/>
        <v>December</v>
      </c>
      <c r="U2541" s="16">
        <f t="shared" si="319"/>
        <v>42037.902222222227</v>
      </c>
      <c r="V2541" s="17">
        <f t="shared" si="320"/>
        <v>2015</v>
      </c>
      <c r="W2541" s="17" t="str">
        <f t="shared" si="321"/>
        <v>February</v>
      </c>
    </row>
    <row r="2542" spans="1:23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8282</v>
      </c>
      <c r="O2542" t="s">
        <v>8311</v>
      </c>
      <c r="P2542">
        <f t="shared" si="314"/>
        <v>103</v>
      </c>
      <c r="Q2542">
        <f t="shared" si="315"/>
        <v>95.74</v>
      </c>
      <c r="R2542" s="16">
        <f t="shared" si="316"/>
        <v>40785.675011574072</v>
      </c>
      <c r="S2542" s="18">
        <f t="shared" si="317"/>
        <v>2011</v>
      </c>
      <c r="T2542" s="17" t="str">
        <f t="shared" si="318"/>
        <v>August</v>
      </c>
      <c r="U2542" s="16">
        <f t="shared" si="319"/>
        <v>40845.675011574072</v>
      </c>
      <c r="V2542" s="17">
        <f t="shared" si="320"/>
        <v>2011</v>
      </c>
      <c r="W2542" s="17" t="str">
        <f t="shared" si="321"/>
        <v>October</v>
      </c>
    </row>
    <row r="2543" spans="1:23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8282</v>
      </c>
      <c r="O2543" t="s">
        <v>8311</v>
      </c>
      <c r="P2543">
        <f t="shared" si="314"/>
        <v>107</v>
      </c>
      <c r="Q2543">
        <f t="shared" si="315"/>
        <v>59.46</v>
      </c>
      <c r="R2543" s="16">
        <f t="shared" si="316"/>
        <v>41483.449282407404</v>
      </c>
      <c r="S2543" s="18">
        <f t="shared" si="317"/>
        <v>2013</v>
      </c>
      <c r="T2543" s="17" t="str">
        <f t="shared" si="318"/>
        <v>July</v>
      </c>
      <c r="U2543" s="16">
        <f t="shared" si="319"/>
        <v>41543.449282407404</v>
      </c>
      <c r="V2543" s="17">
        <f t="shared" si="320"/>
        <v>2013</v>
      </c>
      <c r="W2543" s="17" t="str">
        <f t="shared" si="321"/>
        <v>September</v>
      </c>
    </row>
    <row r="2544" spans="1:23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8282</v>
      </c>
      <c r="O2544" t="s">
        <v>8311</v>
      </c>
      <c r="P2544">
        <f t="shared" si="314"/>
        <v>104</v>
      </c>
      <c r="Q2544">
        <f t="shared" si="315"/>
        <v>55.77</v>
      </c>
      <c r="R2544" s="16">
        <f t="shared" si="316"/>
        <v>41509.426585648151</v>
      </c>
      <c r="S2544" s="18">
        <f t="shared" si="317"/>
        <v>2013</v>
      </c>
      <c r="T2544" s="17" t="str">
        <f t="shared" si="318"/>
        <v>August</v>
      </c>
      <c r="U2544" s="16">
        <f t="shared" si="319"/>
        <v>41548.165972222225</v>
      </c>
      <c r="V2544" s="17">
        <f t="shared" si="320"/>
        <v>2013</v>
      </c>
      <c r="W2544" s="17" t="str">
        <f t="shared" si="321"/>
        <v>October</v>
      </c>
    </row>
    <row r="2545" spans="1:23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8282</v>
      </c>
      <c r="O2545" t="s">
        <v>8311</v>
      </c>
      <c r="P2545">
        <f t="shared" si="314"/>
        <v>156</v>
      </c>
      <c r="Q2545">
        <f t="shared" si="315"/>
        <v>30.08</v>
      </c>
      <c r="R2545" s="16">
        <f t="shared" si="316"/>
        <v>40514.107615740737</v>
      </c>
      <c r="S2545" s="18">
        <f t="shared" si="317"/>
        <v>2010</v>
      </c>
      <c r="T2545" s="17" t="str">
        <f t="shared" si="318"/>
        <v>December</v>
      </c>
      <c r="U2545" s="16">
        <f t="shared" si="319"/>
        <v>40545.125</v>
      </c>
      <c r="V2545" s="17">
        <f t="shared" si="320"/>
        <v>2011</v>
      </c>
      <c r="W2545" s="17" t="str">
        <f t="shared" si="321"/>
        <v>January</v>
      </c>
    </row>
    <row r="2546" spans="1:23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8282</v>
      </c>
      <c r="O2546" t="s">
        <v>8311</v>
      </c>
      <c r="P2546">
        <f t="shared" si="314"/>
        <v>101</v>
      </c>
      <c r="Q2546">
        <f t="shared" si="315"/>
        <v>88.44</v>
      </c>
      <c r="R2546" s="16">
        <f t="shared" si="316"/>
        <v>41068.520474537036</v>
      </c>
      <c r="S2546" s="18">
        <f t="shared" si="317"/>
        <v>2012</v>
      </c>
      <c r="T2546" s="17" t="str">
        <f t="shared" si="318"/>
        <v>June</v>
      </c>
      <c r="U2546" s="16">
        <f t="shared" si="319"/>
        <v>41098.520474537036</v>
      </c>
      <c r="V2546" s="17">
        <f t="shared" si="320"/>
        <v>2012</v>
      </c>
      <c r="W2546" s="17" t="str">
        <f t="shared" si="321"/>
        <v>July</v>
      </c>
    </row>
    <row r="2547" spans="1:23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8282</v>
      </c>
      <c r="O2547" t="s">
        <v>8311</v>
      </c>
      <c r="P2547">
        <f t="shared" si="314"/>
        <v>195</v>
      </c>
      <c r="Q2547">
        <f t="shared" si="315"/>
        <v>64.03</v>
      </c>
      <c r="R2547" s="16">
        <f t="shared" si="316"/>
        <v>42027.13817129629</v>
      </c>
      <c r="S2547" s="18">
        <f t="shared" si="317"/>
        <v>2015</v>
      </c>
      <c r="T2547" s="17" t="str">
        <f t="shared" si="318"/>
        <v>January</v>
      </c>
      <c r="U2547" s="16">
        <f t="shared" si="319"/>
        <v>42062.020833333328</v>
      </c>
      <c r="V2547" s="17">
        <f t="shared" si="320"/>
        <v>2015</v>
      </c>
      <c r="W2547" s="17" t="str">
        <f t="shared" si="321"/>
        <v>February</v>
      </c>
    </row>
    <row r="2548" spans="1:23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8282</v>
      </c>
      <c r="O2548" t="s">
        <v>8311</v>
      </c>
      <c r="P2548">
        <f t="shared" si="314"/>
        <v>112</v>
      </c>
      <c r="Q2548">
        <f t="shared" si="315"/>
        <v>60.15</v>
      </c>
      <c r="R2548" s="16">
        <f t="shared" si="316"/>
        <v>41524.858553240738</v>
      </c>
      <c r="S2548" s="18">
        <f t="shared" si="317"/>
        <v>2013</v>
      </c>
      <c r="T2548" s="17" t="str">
        <f t="shared" si="318"/>
        <v>September</v>
      </c>
      <c r="U2548" s="16">
        <f t="shared" si="319"/>
        <v>41552.208333333336</v>
      </c>
      <c r="V2548" s="17">
        <f t="shared" si="320"/>
        <v>2013</v>
      </c>
      <c r="W2548" s="17" t="str">
        <f t="shared" si="321"/>
        <v>October</v>
      </c>
    </row>
    <row r="2549" spans="1:23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8282</v>
      </c>
      <c r="O2549" t="s">
        <v>8311</v>
      </c>
      <c r="P2549">
        <f t="shared" si="314"/>
        <v>120</v>
      </c>
      <c r="Q2549">
        <f t="shared" si="315"/>
        <v>49.19</v>
      </c>
      <c r="R2549" s="16">
        <f t="shared" si="316"/>
        <v>40973.773182870369</v>
      </c>
      <c r="S2549" s="18">
        <f t="shared" si="317"/>
        <v>2012</v>
      </c>
      <c r="T2549" s="17" t="str">
        <f t="shared" si="318"/>
        <v>March</v>
      </c>
      <c r="U2549" s="16">
        <f t="shared" si="319"/>
        <v>41003.731516203705</v>
      </c>
      <c r="V2549" s="17">
        <f t="shared" si="320"/>
        <v>2012</v>
      </c>
      <c r="W2549" s="17" t="str">
        <f t="shared" si="321"/>
        <v>April</v>
      </c>
    </row>
    <row r="2550" spans="1:23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8282</v>
      </c>
      <c r="O2550" t="s">
        <v>8311</v>
      </c>
      <c r="P2550">
        <f t="shared" si="314"/>
        <v>102</v>
      </c>
      <c r="Q2550">
        <f t="shared" si="315"/>
        <v>165.16</v>
      </c>
      <c r="R2550" s="16">
        <f t="shared" si="316"/>
        <v>42618.625428240746</v>
      </c>
      <c r="S2550" s="18">
        <f t="shared" si="317"/>
        <v>2016</v>
      </c>
      <c r="T2550" s="17" t="str">
        <f t="shared" si="318"/>
        <v>September</v>
      </c>
      <c r="U2550" s="16">
        <f t="shared" si="319"/>
        <v>42643.185416666667</v>
      </c>
      <c r="V2550" s="17">
        <f t="shared" si="320"/>
        <v>2016</v>
      </c>
      <c r="W2550" s="17" t="str">
        <f t="shared" si="321"/>
        <v>September</v>
      </c>
    </row>
    <row r="2551" spans="1:23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8282</v>
      </c>
      <c r="O2551" t="s">
        <v>8311</v>
      </c>
      <c r="P2551">
        <f t="shared" si="314"/>
        <v>103</v>
      </c>
      <c r="Q2551">
        <f t="shared" si="315"/>
        <v>43.62</v>
      </c>
      <c r="R2551" s="16">
        <f t="shared" si="316"/>
        <v>41390.757754629631</v>
      </c>
      <c r="S2551" s="18">
        <f t="shared" si="317"/>
        <v>2013</v>
      </c>
      <c r="T2551" s="17" t="str">
        <f t="shared" si="318"/>
        <v>April</v>
      </c>
      <c r="U2551" s="16">
        <f t="shared" si="319"/>
        <v>41425.708333333336</v>
      </c>
      <c r="V2551" s="17">
        <f t="shared" si="320"/>
        <v>2013</v>
      </c>
      <c r="W2551" s="17" t="str">
        <f t="shared" si="321"/>
        <v>May</v>
      </c>
    </row>
    <row r="2552" spans="1:23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8282</v>
      </c>
      <c r="O2552" t="s">
        <v>8311</v>
      </c>
      <c r="P2552">
        <f t="shared" si="314"/>
        <v>101</v>
      </c>
      <c r="Q2552">
        <f t="shared" si="315"/>
        <v>43.7</v>
      </c>
      <c r="R2552" s="16">
        <f t="shared" si="316"/>
        <v>42228.634328703702</v>
      </c>
      <c r="S2552" s="18">
        <f t="shared" si="317"/>
        <v>2015</v>
      </c>
      <c r="T2552" s="17" t="str">
        <f t="shared" si="318"/>
        <v>August</v>
      </c>
      <c r="U2552" s="16">
        <f t="shared" si="319"/>
        <v>42285.165972222225</v>
      </c>
      <c r="V2552" s="17">
        <f t="shared" si="320"/>
        <v>2015</v>
      </c>
      <c r="W2552" s="17" t="str">
        <f t="shared" si="321"/>
        <v>October</v>
      </c>
    </row>
    <row r="2553" spans="1:23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8282</v>
      </c>
      <c r="O2553" t="s">
        <v>8311</v>
      </c>
      <c r="P2553">
        <f t="shared" si="314"/>
        <v>103</v>
      </c>
      <c r="Q2553">
        <f t="shared" si="315"/>
        <v>67.42</v>
      </c>
      <c r="R2553" s="16">
        <f t="shared" si="316"/>
        <v>40961.252141203702</v>
      </c>
      <c r="S2553" s="18">
        <f t="shared" si="317"/>
        <v>2012</v>
      </c>
      <c r="T2553" s="17" t="str">
        <f t="shared" si="318"/>
        <v>February</v>
      </c>
      <c r="U2553" s="16">
        <f t="shared" si="319"/>
        <v>40989.866666666669</v>
      </c>
      <c r="V2553" s="17">
        <f t="shared" si="320"/>
        <v>2012</v>
      </c>
      <c r="W2553" s="17" t="str">
        <f t="shared" si="321"/>
        <v>March</v>
      </c>
    </row>
    <row r="2554" spans="1:23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8282</v>
      </c>
      <c r="O2554" t="s">
        <v>8311</v>
      </c>
      <c r="P2554">
        <f t="shared" si="314"/>
        <v>107</v>
      </c>
      <c r="Q2554">
        <f t="shared" si="315"/>
        <v>177.5</v>
      </c>
      <c r="R2554" s="16">
        <f t="shared" si="316"/>
        <v>42769.809965277775</v>
      </c>
      <c r="S2554" s="18">
        <f t="shared" si="317"/>
        <v>2017</v>
      </c>
      <c r="T2554" s="17" t="str">
        <f t="shared" si="318"/>
        <v>February</v>
      </c>
      <c r="U2554" s="16">
        <f t="shared" si="319"/>
        <v>42799.809965277775</v>
      </c>
      <c r="V2554" s="17">
        <f t="shared" si="320"/>
        <v>2017</v>
      </c>
      <c r="W2554" s="17" t="str">
        <f t="shared" si="321"/>
        <v>March</v>
      </c>
    </row>
    <row r="2555" spans="1:23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8282</v>
      </c>
      <c r="O2555" t="s">
        <v>8311</v>
      </c>
      <c r="P2555">
        <f t="shared" si="314"/>
        <v>156</v>
      </c>
      <c r="Q2555">
        <f t="shared" si="315"/>
        <v>38.880000000000003</v>
      </c>
      <c r="R2555" s="16">
        <f t="shared" si="316"/>
        <v>41113.199155092596</v>
      </c>
      <c r="S2555" s="18">
        <f t="shared" si="317"/>
        <v>2012</v>
      </c>
      <c r="T2555" s="17" t="str">
        <f t="shared" si="318"/>
        <v>July</v>
      </c>
      <c r="U2555" s="16">
        <f t="shared" si="319"/>
        <v>41173.199155092596</v>
      </c>
      <c r="V2555" s="17">
        <f t="shared" si="320"/>
        <v>2012</v>
      </c>
      <c r="W2555" s="17" t="str">
        <f t="shared" si="321"/>
        <v>September</v>
      </c>
    </row>
    <row r="2556" spans="1:23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8282</v>
      </c>
      <c r="O2556" t="s">
        <v>8311</v>
      </c>
      <c r="P2556">
        <f t="shared" si="314"/>
        <v>123</v>
      </c>
      <c r="Q2556">
        <f t="shared" si="315"/>
        <v>54.99</v>
      </c>
      <c r="R2556" s="16">
        <f t="shared" si="316"/>
        <v>42125.078275462962</v>
      </c>
      <c r="S2556" s="18">
        <f t="shared" si="317"/>
        <v>2015</v>
      </c>
      <c r="T2556" s="17" t="str">
        <f t="shared" si="318"/>
        <v>May</v>
      </c>
      <c r="U2556" s="16">
        <f t="shared" si="319"/>
        <v>42156.165972222225</v>
      </c>
      <c r="V2556" s="17">
        <f t="shared" si="320"/>
        <v>2015</v>
      </c>
      <c r="W2556" s="17" t="str">
        <f t="shared" si="321"/>
        <v>June</v>
      </c>
    </row>
    <row r="2557" spans="1:23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8282</v>
      </c>
      <c r="O2557" t="s">
        <v>8311</v>
      </c>
      <c r="P2557">
        <f t="shared" si="314"/>
        <v>107</v>
      </c>
      <c r="Q2557">
        <f t="shared" si="315"/>
        <v>61.34</v>
      </c>
      <c r="R2557" s="16">
        <f t="shared" si="316"/>
        <v>41026.655011574076</v>
      </c>
      <c r="S2557" s="18">
        <f t="shared" si="317"/>
        <v>2012</v>
      </c>
      <c r="T2557" s="17" t="str">
        <f t="shared" si="318"/>
        <v>April</v>
      </c>
      <c r="U2557" s="16">
        <f t="shared" si="319"/>
        <v>41057.655011574076</v>
      </c>
      <c r="V2557" s="17">
        <f t="shared" si="320"/>
        <v>2012</v>
      </c>
      <c r="W2557" s="17" t="str">
        <f t="shared" si="321"/>
        <v>May</v>
      </c>
    </row>
    <row r="2558" spans="1:23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8282</v>
      </c>
      <c r="O2558" t="s">
        <v>8311</v>
      </c>
      <c r="P2558">
        <f t="shared" si="314"/>
        <v>106</v>
      </c>
      <c r="Q2558">
        <f t="shared" si="315"/>
        <v>23.12</v>
      </c>
      <c r="R2558" s="16">
        <f t="shared" si="316"/>
        <v>41222.991400462961</v>
      </c>
      <c r="S2558" s="18">
        <f t="shared" si="317"/>
        <v>2012</v>
      </c>
      <c r="T2558" s="17" t="str">
        <f t="shared" si="318"/>
        <v>November</v>
      </c>
      <c r="U2558" s="16">
        <f t="shared" si="319"/>
        <v>41267.991400462961</v>
      </c>
      <c r="V2558" s="17">
        <f t="shared" si="320"/>
        <v>2012</v>
      </c>
      <c r="W2558" s="17" t="str">
        <f t="shared" si="321"/>
        <v>December</v>
      </c>
    </row>
    <row r="2559" spans="1:23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8282</v>
      </c>
      <c r="O2559" t="s">
        <v>8311</v>
      </c>
      <c r="P2559">
        <f t="shared" si="314"/>
        <v>118</v>
      </c>
      <c r="Q2559">
        <f t="shared" si="315"/>
        <v>29.61</v>
      </c>
      <c r="R2559" s="16">
        <f t="shared" si="316"/>
        <v>41744.745208333334</v>
      </c>
      <c r="S2559" s="18">
        <f t="shared" si="317"/>
        <v>2014</v>
      </c>
      <c r="T2559" s="17" t="str">
        <f t="shared" si="318"/>
        <v>April</v>
      </c>
      <c r="U2559" s="16">
        <f t="shared" si="319"/>
        <v>41774.745208333334</v>
      </c>
      <c r="V2559" s="17">
        <f t="shared" si="320"/>
        <v>2014</v>
      </c>
      <c r="W2559" s="17" t="str">
        <f t="shared" si="321"/>
        <v>May</v>
      </c>
    </row>
    <row r="2560" spans="1:23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8282</v>
      </c>
      <c r="O2560" t="s">
        <v>8311</v>
      </c>
      <c r="P2560">
        <f t="shared" si="314"/>
        <v>109</v>
      </c>
      <c r="Q2560">
        <f t="shared" si="315"/>
        <v>75.61</v>
      </c>
      <c r="R2560" s="16">
        <f t="shared" si="316"/>
        <v>42093.860023148154</v>
      </c>
      <c r="S2560" s="18">
        <f t="shared" si="317"/>
        <v>2015</v>
      </c>
      <c r="T2560" s="17" t="str">
        <f t="shared" si="318"/>
        <v>March</v>
      </c>
      <c r="U2560" s="16">
        <f t="shared" si="319"/>
        <v>42125.582638888889</v>
      </c>
      <c r="V2560" s="17">
        <f t="shared" si="320"/>
        <v>2015</v>
      </c>
      <c r="W2560" s="17" t="str">
        <f t="shared" si="321"/>
        <v>May</v>
      </c>
    </row>
    <row r="2561" spans="1:23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8282</v>
      </c>
      <c r="O2561" t="s">
        <v>8311</v>
      </c>
      <c r="P2561">
        <f t="shared" si="314"/>
        <v>111</v>
      </c>
      <c r="Q2561">
        <f t="shared" si="315"/>
        <v>35.6</v>
      </c>
      <c r="R2561" s="16">
        <f t="shared" si="316"/>
        <v>40829.873657407406</v>
      </c>
      <c r="S2561" s="18">
        <f t="shared" si="317"/>
        <v>2011</v>
      </c>
      <c r="T2561" s="17" t="str">
        <f t="shared" si="318"/>
        <v>October</v>
      </c>
      <c r="U2561" s="16">
        <f t="shared" si="319"/>
        <v>40862.817361111112</v>
      </c>
      <c r="V2561" s="17">
        <f t="shared" si="320"/>
        <v>2011</v>
      </c>
      <c r="W2561" s="17" t="str">
        <f t="shared" si="321"/>
        <v>November</v>
      </c>
    </row>
    <row r="2562" spans="1:23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8282</v>
      </c>
      <c r="O2562" t="s">
        <v>8311</v>
      </c>
      <c r="P2562">
        <f t="shared" si="314"/>
        <v>100</v>
      </c>
      <c r="Q2562">
        <f t="shared" si="315"/>
        <v>143</v>
      </c>
      <c r="R2562" s="16">
        <f t="shared" si="316"/>
        <v>42039.951087962967</v>
      </c>
      <c r="S2562" s="18">
        <f t="shared" si="317"/>
        <v>2015</v>
      </c>
      <c r="T2562" s="17" t="str">
        <f t="shared" si="318"/>
        <v>February</v>
      </c>
      <c r="U2562" s="16">
        <f t="shared" si="319"/>
        <v>42069.951087962967</v>
      </c>
      <c r="V2562" s="17">
        <f t="shared" si="320"/>
        <v>2015</v>
      </c>
      <c r="W2562" s="17" t="str">
        <f t="shared" si="321"/>
        <v>March</v>
      </c>
    </row>
    <row r="2563" spans="1:23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8293</v>
      </c>
      <c r="O2563" t="s">
        <v>8294</v>
      </c>
      <c r="P2563">
        <f t="shared" ref="P2563:P2626" si="322">ROUND(E2563/D2563*100,0)</f>
        <v>0</v>
      </c>
      <c r="Q2563" t="e">
        <f t="shared" ref="Q2563:Q2626" si="323">ROUND(E2563/L2563,2)</f>
        <v>#DIV/0!</v>
      </c>
      <c r="R2563" s="16">
        <f t="shared" ref="R2563:R2626" si="324">(((J2563/60)/60)/24)+DATE(1970,1,1)</f>
        <v>42260.528807870374</v>
      </c>
      <c r="S2563" s="18">
        <f t="shared" ref="S2563:S2626" si="325">YEAR(R2563)</f>
        <v>2015</v>
      </c>
      <c r="T2563" s="17" t="str">
        <f t="shared" ref="T2563:T2626" si="326">TEXT(R2563,"mmmm")</f>
        <v>September</v>
      </c>
      <c r="U2563" s="16">
        <f t="shared" ref="U2563:U2626" si="327">(((I2563/60)/60)/24)+DATE(1970,1,1)</f>
        <v>42290.528807870374</v>
      </c>
      <c r="V2563" s="17">
        <f t="shared" ref="V2563:V2626" si="328">YEAR(U2563)</f>
        <v>2015</v>
      </c>
      <c r="W2563" s="17" t="str">
        <f t="shared" ref="W2563:W2626" si="329">TEXT(U2563,"mmmm")</f>
        <v>October</v>
      </c>
    </row>
    <row r="2564" spans="1:23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8293</v>
      </c>
      <c r="O2564" t="s">
        <v>8294</v>
      </c>
      <c r="P2564">
        <f t="shared" si="322"/>
        <v>1</v>
      </c>
      <c r="Q2564">
        <f t="shared" si="323"/>
        <v>25</v>
      </c>
      <c r="R2564" s="16">
        <f t="shared" si="324"/>
        <v>42594.524756944447</v>
      </c>
      <c r="S2564" s="18">
        <f t="shared" si="325"/>
        <v>2016</v>
      </c>
      <c r="T2564" s="17" t="str">
        <f t="shared" si="326"/>
        <v>August</v>
      </c>
      <c r="U2564" s="16">
        <f t="shared" si="327"/>
        <v>42654.524756944447</v>
      </c>
      <c r="V2564" s="17">
        <f t="shared" si="328"/>
        <v>2016</v>
      </c>
      <c r="W2564" s="17" t="str">
        <f t="shared" si="329"/>
        <v>October</v>
      </c>
    </row>
    <row r="2565" spans="1:23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8293</v>
      </c>
      <c r="O2565" t="s">
        <v>8294</v>
      </c>
      <c r="P2565">
        <f t="shared" si="322"/>
        <v>0</v>
      </c>
      <c r="Q2565" t="e">
        <f t="shared" si="323"/>
        <v>#DIV/0!</v>
      </c>
      <c r="R2565" s="16">
        <f t="shared" si="324"/>
        <v>42155.139479166668</v>
      </c>
      <c r="S2565" s="18">
        <f t="shared" si="325"/>
        <v>2015</v>
      </c>
      <c r="T2565" s="17" t="str">
        <f t="shared" si="326"/>
        <v>May</v>
      </c>
      <c r="U2565" s="16">
        <f t="shared" si="327"/>
        <v>42215.139479166668</v>
      </c>
      <c r="V2565" s="17">
        <f t="shared" si="328"/>
        <v>2015</v>
      </c>
      <c r="W2565" s="17" t="str">
        <f t="shared" si="329"/>
        <v>July</v>
      </c>
    </row>
    <row r="2566" spans="1:23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8293</v>
      </c>
      <c r="O2566" t="s">
        <v>8294</v>
      </c>
      <c r="P2566">
        <f t="shared" si="322"/>
        <v>0</v>
      </c>
      <c r="Q2566" t="e">
        <f t="shared" si="323"/>
        <v>#DIV/0!</v>
      </c>
      <c r="R2566" s="16">
        <f t="shared" si="324"/>
        <v>41822.040497685186</v>
      </c>
      <c r="S2566" s="18">
        <f t="shared" si="325"/>
        <v>2014</v>
      </c>
      <c r="T2566" s="17" t="str">
        <f t="shared" si="326"/>
        <v>July</v>
      </c>
      <c r="U2566" s="16">
        <f t="shared" si="327"/>
        <v>41852.040497685186</v>
      </c>
      <c r="V2566" s="17">
        <f t="shared" si="328"/>
        <v>2014</v>
      </c>
      <c r="W2566" s="17" t="str">
        <f t="shared" si="329"/>
        <v>August</v>
      </c>
    </row>
    <row r="2567" spans="1:23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8293</v>
      </c>
      <c r="O2567" t="s">
        <v>8294</v>
      </c>
      <c r="P2567">
        <f t="shared" si="322"/>
        <v>1</v>
      </c>
      <c r="Q2567">
        <f t="shared" si="323"/>
        <v>100</v>
      </c>
      <c r="R2567" s="16">
        <f t="shared" si="324"/>
        <v>42440.650335648148</v>
      </c>
      <c r="S2567" s="18">
        <f t="shared" si="325"/>
        <v>2016</v>
      </c>
      <c r="T2567" s="17" t="str">
        <f t="shared" si="326"/>
        <v>March</v>
      </c>
      <c r="U2567" s="16">
        <f t="shared" si="327"/>
        <v>42499.868055555555</v>
      </c>
      <c r="V2567" s="17">
        <f t="shared" si="328"/>
        <v>2016</v>
      </c>
      <c r="W2567" s="17" t="str">
        <f t="shared" si="329"/>
        <v>May</v>
      </c>
    </row>
    <row r="2568" spans="1:23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8293</v>
      </c>
      <c r="O2568" t="s">
        <v>8294</v>
      </c>
      <c r="P2568">
        <f t="shared" si="322"/>
        <v>0</v>
      </c>
      <c r="Q2568" t="e">
        <f t="shared" si="323"/>
        <v>#DIV/0!</v>
      </c>
      <c r="R2568" s="16">
        <f t="shared" si="324"/>
        <v>41842.980879629627</v>
      </c>
      <c r="S2568" s="18">
        <f t="shared" si="325"/>
        <v>2014</v>
      </c>
      <c r="T2568" s="17" t="str">
        <f t="shared" si="326"/>
        <v>July</v>
      </c>
      <c r="U2568" s="16">
        <f t="shared" si="327"/>
        <v>41872.980879629627</v>
      </c>
      <c r="V2568" s="17">
        <f t="shared" si="328"/>
        <v>2014</v>
      </c>
      <c r="W2568" s="17" t="str">
        <f t="shared" si="329"/>
        <v>August</v>
      </c>
    </row>
    <row r="2569" spans="1:23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8293</v>
      </c>
      <c r="O2569" t="s">
        <v>8294</v>
      </c>
      <c r="P2569">
        <f t="shared" si="322"/>
        <v>0</v>
      </c>
      <c r="Q2569">
        <f t="shared" si="323"/>
        <v>60</v>
      </c>
      <c r="R2569" s="16">
        <f t="shared" si="324"/>
        <v>42087.878912037035</v>
      </c>
      <c r="S2569" s="18">
        <f t="shared" si="325"/>
        <v>2015</v>
      </c>
      <c r="T2569" s="17" t="str">
        <f t="shared" si="326"/>
        <v>March</v>
      </c>
      <c r="U2569" s="16">
        <f t="shared" si="327"/>
        <v>42117.878912037035</v>
      </c>
      <c r="V2569" s="17">
        <f t="shared" si="328"/>
        <v>2015</v>
      </c>
      <c r="W2569" s="17" t="str">
        <f t="shared" si="329"/>
        <v>April</v>
      </c>
    </row>
    <row r="2570" spans="1:23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8293</v>
      </c>
      <c r="O2570" t="s">
        <v>8294</v>
      </c>
      <c r="P2570">
        <f t="shared" si="322"/>
        <v>1</v>
      </c>
      <c r="Q2570">
        <f t="shared" si="323"/>
        <v>50</v>
      </c>
      <c r="R2570" s="16">
        <f t="shared" si="324"/>
        <v>42584.666597222225</v>
      </c>
      <c r="S2570" s="18">
        <f t="shared" si="325"/>
        <v>2016</v>
      </c>
      <c r="T2570" s="17" t="str">
        <f t="shared" si="326"/>
        <v>August</v>
      </c>
      <c r="U2570" s="16">
        <f t="shared" si="327"/>
        <v>42614.666597222225</v>
      </c>
      <c r="V2570" s="17">
        <f t="shared" si="328"/>
        <v>2016</v>
      </c>
      <c r="W2570" s="17" t="str">
        <f t="shared" si="329"/>
        <v>September</v>
      </c>
    </row>
    <row r="2571" spans="1:23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8293</v>
      </c>
      <c r="O2571" t="s">
        <v>8294</v>
      </c>
      <c r="P2571">
        <f t="shared" si="322"/>
        <v>2</v>
      </c>
      <c r="Q2571">
        <f t="shared" si="323"/>
        <v>72.5</v>
      </c>
      <c r="R2571" s="16">
        <f t="shared" si="324"/>
        <v>42234.105462962965</v>
      </c>
      <c r="S2571" s="18">
        <f t="shared" si="325"/>
        <v>2015</v>
      </c>
      <c r="T2571" s="17" t="str">
        <f t="shared" si="326"/>
        <v>August</v>
      </c>
      <c r="U2571" s="16">
        <f t="shared" si="327"/>
        <v>42264.105462962965</v>
      </c>
      <c r="V2571" s="17">
        <f t="shared" si="328"/>
        <v>2015</v>
      </c>
      <c r="W2571" s="17" t="str">
        <f t="shared" si="329"/>
        <v>September</v>
      </c>
    </row>
    <row r="2572" spans="1:23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8293</v>
      </c>
      <c r="O2572" t="s">
        <v>8294</v>
      </c>
      <c r="P2572">
        <f t="shared" si="322"/>
        <v>1</v>
      </c>
      <c r="Q2572">
        <f t="shared" si="323"/>
        <v>29.5</v>
      </c>
      <c r="R2572" s="16">
        <f t="shared" si="324"/>
        <v>42744.903182870374</v>
      </c>
      <c r="S2572" s="18">
        <f t="shared" si="325"/>
        <v>2017</v>
      </c>
      <c r="T2572" s="17" t="str">
        <f t="shared" si="326"/>
        <v>January</v>
      </c>
      <c r="U2572" s="16">
        <f t="shared" si="327"/>
        <v>42774.903182870374</v>
      </c>
      <c r="V2572" s="17">
        <f t="shared" si="328"/>
        <v>2017</v>
      </c>
      <c r="W2572" s="17" t="str">
        <f t="shared" si="329"/>
        <v>February</v>
      </c>
    </row>
    <row r="2573" spans="1:23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8293</v>
      </c>
      <c r="O2573" t="s">
        <v>8294</v>
      </c>
      <c r="P2573">
        <f t="shared" si="322"/>
        <v>0</v>
      </c>
      <c r="Q2573">
        <f t="shared" si="323"/>
        <v>62.5</v>
      </c>
      <c r="R2573" s="16">
        <f t="shared" si="324"/>
        <v>42449.341678240744</v>
      </c>
      <c r="S2573" s="18">
        <f t="shared" si="325"/>
        <v>2016</v>
      </c>
      <c r="T2573" s="17" t="str">
        <f t="shared" si="326"/>
        <v>March</v>
      </c>
      <c r="U2573" s="16">
        <f t="shared" si="327"/>
        <v>42509.341678240744</v>
      </c>
      <c r="V2573" s="17">
        <f t="shared" si="328"/>
        <v>2016</v>
      </c>
      <c r="W2573" s="17" t="str">
        <f t="shared" si="329"/>
        <v>May</v>
      </c>
    </row>
    <row r="2574" spans="1:23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8293</v>
      </c>
      <c r="O2574" t="s">
        <v>8294</v>
      </c>
      <c r="P2574">
        <f t="shared" si="322"/>
        <v>0</v>
      </c>
      <c r="Q2574" t="e">
        <f t="shared" si="323"/>
        <v>#DIV/0!</v>
      </c>
      <c r="R2574" s="16">
        <f t="shared" si="324"/>
        <v>42077.119409722218</v>
      </c>
      <c r="S2574" s="18">
        <f t="shared" si="325"/>
        <v>2015</v>
      </c>
      <c r="T2574" s="17" t="str">
        <f t="shared" si="326"/>
        <v>March</v>
      </c>
      <c r="U2574" s="16">
        <f t="shared" si="327"/>
        <v>42107.119409722218</v>
      </c>
      <c r="V2574" s="17">
        <f t="shared" si="328"/>
        <v>2015</v>
      </c>
      <c r="W2574" s="17" t="str">
        <f t="shared" si="329"/>
        <v>April</v>
      </c>
    </row>
    <row r="2575" spans="1:23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8293</v>
      </c>
      <c r="O2575" t="s">
        <v>8294</v>
      </c>
      <c r="P2575">
        <f t="shared" si="322"/>
        <v>0</v>
      </c>
      <c r="Q2575" t="e">
        <f t="shared" si="323"/>
        <v>#DIV/0!</v>
      </c>
      <c r="R2575" s="16">
        <f t="shared" si="324"/>
        <v>41829.592002314814</v>
      </c>
      <c r="S2575" s="18">
        <f t="shared" si="325"/>
        <v>2014</v>
      </c>
      <c r="T2575" s="17" t="str">
        <f t="shared" si="326"/>
        <v>July</v>
      </c>
      <c r="U2575" s="16">
        <f t="shared" si="327"/>
        <v>41874.592002314814</v>
      </c>
      <c r="V2575" s="17">
        <f t="shared" si="328"/>
        <v>2014</v>
      </c>
      <c r="W2575" s="17" t="str">
        <f t="shared" si="329"/>
        <v>August</v>
      </c>
    </row>
    <row r="2576" spans="1:23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8293</v>
      </c>
      <c r="O2576" t="s">
        <v>8294</v>
      </c>
      <c r="P2576">
        <f t="shared" si="322"/>
        <v>0</v>
      </c>
      <c r="Q2576" t="e">
        <f t="shared" si="323"/>
        <v>#DIV/0!</v>
      </c>
      <c r="R2576" s="16">
        <f t="shared" si="324"/>
        <v>42487.825752314813</v>
      </c>
      <c r="S2576" s="18">
        <f t="shared" si="325"/>
        <v>2016</v>
      </c>
      <c r="T2576" s="17" t="str">
        <f t="shared" si="326"/>
        <v>April</v>
      </c>
      <c r="U2576" s="16">
        <f t="shared" si="327"/>
        <v>42508.825752314813</v>
      </c>
      <c r="V2576" s="17">
        <f t="shared" si="328"/>
        <v>2016</v>
      </c>
      <c r="W2576" s="17" t="str">
        <f t="shared" si="329"/>
        <v>May</v>
      </c>
    </row>
    <row r="2577" spans="1:23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8293</v>
      </c>
      <c r="O2577" t="s">
        <v>8294</v>
      </c>
      <c r="P2577">
        <f t="shared" si="322"/>
        <v>0</v>
      </c>
      <c r="Q2577" t="e">
        <f t="shared" si="323"/>
        <v>#DIV/0!</v>
      </c>
      <c r="R2577" s="16">
        <f t="shared" si="324"/>
        <v>41986.108726851846</v>
      </c>
      <c r="S2577" s="18">
        <f t="shared" si="325"/>
        <v>2014</v>
      </c>
      <c r="T2577" s="17" t="str">
        <f t="shared" si="326"/>
        <v>December</v>
      </c>
      <c r="U2577" s="16">
        <f t="shared" si="327"/>
        <v>42016.108726851846</v>
      </c>
      <c r="V2577" s="17">
        <f t="shared" si="328"/>
        <v>2015</v>
      </c>
      <c r="W2577" s="17" t="str">
        <f t="shared" si="329"/>
        <v>January</v>
      </c>
    </row>
    <row r="2578" spans="1:23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8293</v>
      </c>
      <c r="O2578" t="s">
        <v>8294</v>
      </c>
      <c r="P2578">
        <f t="shared" si="322"/>
        <v>0</v>
      </c>
      <c r="Q2578" t="e">
        <f t="shared" si="323"/>
        <v>#DIV/0!</v>
      </c>
      <c r="R2578" s="16">
        <f t="shared" si="324"/>
        <v>42060.00980324074</v>
      </c>
      <c r="S2578" s="18">
        <f t="shared" si="325"/>
        <v>2015</v>
      </c>
      <c r="T2578" s="17" t="str">
        <f t="shared" si="326"/>
        <v>February</v>
      </c>
      <c r="U2578" s="16">
        <f t="shared" si="327"/>
        <v>42104.968136574069</v>
      </c>
      <c r="V2578" s="17">
        <f t="shared" si="328"/>
        <v>2015</v>
      </c>
      <c r="W2578" s="17" t="str">
        <f t="shared" si="329"/>
        <v>April</v>
      </c>
    </row>
    <row r="2579" spans="1:23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8293</v>
      </c>
      <c r="O2579" t="s">
        <v>8294</v>
      </c>
      <c r="P2579">
        <f t="shared" si="322"/>
        <v>0</v>
      </c>
      <c r="Q2579" t="e">
        <f t="shared" si="323"/>
        <v>#DIV/0!</v>
      </c>
      <c r="R2579" s="16">
        <f t="shared" si="324"/>
        <v>41830.820567129631</v>
      </c>
      <c r="S2579" s="18">
        <f t="shared" si="325"/>
        <v>2014</v>
      </c>
      <c r="T2579" s="17" t="str">
        <f t="shared" si="326"/>
        <v>July</v>
      </c>
      <c r="U2579" s="16">
        <f t="shared" si="327"/>
        <v>41855.820567129631</v>
      </c>
      <c r="V2579" s="17">
        <f t="shared" si="328"/>
        <v>2014</v>
      </c>
      <c r="W2579" s="17" t="str">
        <f t="shared" si="329"/>
        <v>August</v>
      </c>
    </row>
    <row r="2580" spans="1:23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8293</v>
      </c>
      <c r="O2580" t="s">
        <v>8294</v>
      </c>
      <c r="P2580">
        <f t="shared" si="322"/>
        <v>0</v>
      </c>
      <c r="Q2580" t="e">
        <f t="shared" si="323"/>
        <v>#DIV/0!</v>
      </c>
      <c r="R2580" s="16">
        <f t="shared" si="324"/>
        <v>42238.022905092599</v>
      </c>
      <c r="S2580" s="18">
        <f t="shared" si="325"/>
        <v>2015</v>
      </c>
      <c r="T2580" s="17" t="str">
        <f t="shared" si="326"/>
        <v>August</v>
      </c>
      <c r="U2580" s="16">
        <f t="shared" si="327"/>
        <v>42286.708333333328</v>
      </c>
      <c r="V2580" s="17">
        <f t="shared" si="328"/>
        <v>2015</v>
      </c>
      <c r="W2580" s="17" t="str">
        <f t="shared" si="329"/>
        <v>October</v>
      </c>
    </row>
    <row r="2581" spans="1:23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8293</v>
      </c>
      <c r="O2581" t="s">
        <v>8294</v>
      </c>
      <c r="P2581">
        <f t="shared" si="322"/>
        <v>0</v>
      </c>
      <c r="Q2581">
        <f t="shared" si="323"/>
        <v>23.08</v>
      </c>
      <c r="R2581" s="16">
        <f t="shared" si="324"/>
        <v>41837.829895833333</v>
      </c>
      <c r="S2581" s="18">
        <f t="shared" si="325"/>
        <v>2014</v>
      </c>
      <c r="T2581" s="17" t="str">
        <f t="shared" si="326"/>
        <v>July</v>
      </c>
      <c r="U2581" s="16">
        <f t="shared" si="327"/>
        <v>41897.829895833333</v>
      </c>
      <c r="V2581" s="17">
        <f t="shared" si="328"/>
        <v>2014</v>
      </c>
      <c r="W2581" s="17" t="str">
        <f t="shared" si="329"/>
        <v>September</v>
      </c>
    </row>
    <row r="2582" spans="1:23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8293</v>
      </c>
      <c r="O2582" t="s">
        <v>8294</v>
      </c>
      <c r="P2582">
        <f t="shared" si="322"/>
        <v>1</v>
      </c>
      <c r="Q2582">
        <f t="shared" si="323"/>
        <v>25.5</v>
      </c>
      <c r="R2582" s="16">
        <f t="shared" si="324"/>
        <v>42110.326423611114</v>
      </c>
      <c r="S2582" s="18">
        <f t="shared" si="325"/>
        <v>2015</v>
      </c>
      <c r="T2582" s="17" t="str">
        <f t="shared" si="326"/>
        <v>April</v>
      </c>
      <c r="U2582" s="16">
        <f t="shared" si="327"/>
        <v>42140.125</v>
      </c>
      <c r="V2582" s="17">
        <f t="shared" si="328"/>
        <v>2015</v>
      </c>
      <c r="W2582" s="17" t="str">
        <f t="shared" si="329"/>
        <v>May</v>
      </c>
    </row>
    <row r="2583" spans="1:23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8293</v>
      </c>
      <c r="O2583" t="s">
        <v>8294</v>
      </c>
      <c r="P2583">
        <f t="shared" si="322"/>
        <v>11</v>
      </c>
      <c r="Q2583">
        <f t="shared" si="323"/>
        <v>48.18</v>
      </c>
      <c r="R2583" s="16">
        <f t="shared" si="324"/>
        <v>42294.628449074073</v>
      </c>
      <c r="S2583" s="18">
        <f t="shared" si="325"/>
        <v>2015</v>
      </c>
      <c r="T2583" s="17" t="str">
        <f t="shared" si="326"/>
        <v>October</v>
      </c>
      <c r="U2583" s="16">
        <f t="shared" si="327"/>
        <v>42324.670115740737</v>
      </c>
      <c r="V2583" s="17">
        <f t="shared" si="328"/>
        <v>2015</v>
      </c>
      <c r="W2583" s="17" t="str">
        <f t="shared" si="329"/>
        <v>November</v>
      </c>
    </row>
    <row r="2584" spans="1:23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8293</v>
      </c>
      <c r="O2584" t="s">
        <v>8294</v>
      </c>
      <c r="P2584">
        <f t="shared" si="322"/>
        <v>0</v>
      </c>
      <c r="Q2584">
        <f t="shared" si="323"/>
        <v>1</v>
      </c>
      <c r="R2584" s="16">
        <f t="shared" si="324"/>
        <v>42642.988819444443</v>
      </c>
      <c r="S2584" s="18">
        <f t="shared" si="325"/>
        <v>2016</v>
      </c>
      <c r="T2584" s="17" t="str">
        <f t="shared" si="326"/>
        <v>September</v>
      </c>
      <c r="U2584" s="16">
        <f t="shared" si="327"/>
        <v>42672.988819444443</v>
      </c>
      <c r="V2584" s="17">
        <f t="shared" si="328"/>
        <v>2016</v>
      </c>
      <c r="W2584" s="17" t="str">
        <f t="shared" si="329"/>
        <v>October</v>
      </c>
    </row>
    <row r="2585" spans="1:23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8293</v>
      </c>
      <c r="O2585" t="s">
        <v>8294</v>
      </c>
      <c r="P2585">
        <f t="shared" si="322"/>
        <v>1</v>
      </c>
      <c r="Q2585">
        <f t="shared" si="323"/>
        <v>1</v>
      </c>
      <c r="R2585" s="16">
        <f t="shared" si="324"/>
        <v>42019.76944444445</v>
      </c>
      <c r="S2585" s="18">
        <f t="shared" si="325"/>
        <v>2015</v>
      </c>
      <c r="T2585" s="17" t="str">
        <f t="shared" si="326"/>
        <v>January</v>
      </c>
      <c r="U2585" s="16">
        <f t="shared" si="327"/>
        <v>42079.727777777778</v>
      </c>
      <c r="V2585" s="17">
        <f t="shared" si="328"/>
        <v>2015</v>
      </c>
      <c r="W2585" s="17" t="str">
        <f t="shared" si="329"/>
        <v>March</v>
      </c>
    </row>
    <row r="2586" spans="1:23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8293</v>
      </c>
      <c r="O2586" t="s">
        <v>8294</v>
      </c>
      <c r="P2586">
        <f t="shared" si="322"/>
        <v>0</v>
      </c>
      <c r="Q2586" t="e">
        <f t="shared" si="323"/>
        <v>#DIV/0!</v>
      </c>
      <c r="R2586" s="16">
        <f t="shared" si="324"/>
        <v>42140.173252314817</v>
      </c>
      <c r="S2586" s="18">
        <f t="shared" si="325"/>
        <v>2015</v>
      </c>
      <c r="T2586" s="17" t="str">
        <f t="shared" si="326"/>
        <v>May</v>
      </c>
      <c r="U2586" s="16">
        <f t="shared" si="327"/>
        <v>42170.173252314817</v>
      </c>
      <c r="V2586" s="17">
        <f t="shared" si="328"/>
        <v>2015</v>
      </c>
      <c r="W2586" s="17" t="str">
        <f t="shared" si="329"/>
        <v>June</v>
      </c>
    </row>
    <row r="2587" spans="1:23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8293</v>
      </c>
      <c r="O2587" t="s">
        <v>8294</v>
      </c>
      <c r="P2587">
        <f t="shared" si="322"/>
        <v>0</v>
      </c>
      <c r="Q2587">
        <f t="shared" si="323"/>
        <v>50</v>
      </c>
      <c r="R2587" s="16">
        <f t="shared" si="324"/>
        <v>41795.963333333333</v>
      </c>
      <c r="S2587" s="18">
        <f t="shared" si="325"/>
        <v>2014</v>
      </c>
      <c r="T2587" s="17" t="str">
        <f t="shared" si="326"/>
        <v>June</v>
      </c>
      <c r="U2587" s="16">
        <f t="shared" si="327"/>
        <v>41825.963333333333</v>
      </c>
      <c r="V2587" s="17">
        <f t="shared" si="328"/>
        <v>2014</v>
      </c>
      <c r="W2587" s="17" t="str">
        <f t="shared" si="329"/>
        <v>July</v>
      </c>
    </row>
    <row r="2588" spans="1:23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8293</v>
      </c>
      <c r="O2588" t="s">
        <v>8294</v>
      </c>
      <c r="P2588">
        <f t="shared" si="322"/>
        <v>0</v>
      </c>
      <c r="Q2588">
        <f t="shared" si="323"/>
        <v>5</v>
      </c>
      <c r="R2588" s="16">
        <f t="shared" si="324"/>
        <v>42333.330277777779</v>
      </c>
      <c r="S2588" s="18">
        <f t="shared" si="325"/>
        <v>2015</v>
      </c>
      <c r="T2588" s="17" t="str">
        <f t="shared" si="326"/>
        <v>November</v>
      </c>
      <c r="U2588" s="16">
        <f t="shared" si="327"/>
        <v>42363.330277777779</v>
      </c>
      <c r="V2588" s="17">
        <f t="shared" si="328"/>
        <v>2015</v>
      </c>
      <c r="W2588" s="17" t="str">
        <f t="shared" si="329"/>
        <v>December</v>
      </c>
    </row>
    <row r="2589" spans="1:23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8293</v>
      </c>
      <c r="O2589" t="s">
        <v>8294</v>
      </c>
      <c r="P2589">
        <f t="shared" si="322"/>
        <v>2</v>
      </c>
      <c r="Q2589">
        <f t="shared" si="323"/>
        <v>202.83</v>
      </c>
      <c r="R2589" s="16">
        <f t="shared" si="324"/>
        <v>42338.675381944442</v>
      </c>
      <c r="S2589" s="18">
        <f t="shared" si="325"/>
        <v>2015</v>
      </c>
      <c r="T2589" s="17" t="str">
        <f t="shared" si="326"/>
        <v>November</v>
      </c>
      <c r="U2589" s="16">
        <f t="shared" si="327"/>
        <v>42368.675381944442</v>
      </c>
      <c r="V2589" s="17">
        <f t="shared" si="328"/>
        <v>2015</v>
      </c>
      <c r="W2589" s="17" t="str">
        <f t="shared" si="329"/>
        <v>December</v>
      </c>
    </row>
    <row r="2590" spans="1:23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8293</v>
      </c>
      <c r="O2590" t="s">
        <v>8294</v>
      </c>
      <c r="P2590">
        <f t="shared" si="322"/>
        <v>4</v>
      </c>
      <c r="Q2590">
        <f t="shared" si="323"/>
        <v>29.13</v>
      </c>
      <c r="R2590" s="16">
        <f t="shared" si="324"/>
        <v>42042.676226851851</v>
      </c>
      <c r="S2590" s="18">
        <f t="shared" si="325"/>
        <v>2015</v>
      </c>
      <c r="T2590" s="17" t="str">
        <f t="shared" si="326"/>
        <v>February</v>
      </c>
      <c r="U2590" s="16">
        <f t="shared" si="327"/>
        <v>42094.551388888889</v>
      </c>
      <c r="V2590" s="17">
        <f t="shared" si="328"/>
        <v>2015</v>
      </c>
      <c r="W2590" s="17" t="str">
        <f t="shared" si="329"/>
        <v>March</v>
      </c>
    </row>
    <row r="2591" spans="1:23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8293</v>
      </c>
      <c r="O2591" t="s">
        <v>8294</v>
      </c>
      <c r="P2591">
        <f t="shared" si="322"/>
        <v>0</v>
      </c>
      <c r="Q2591">
        <f t="shared" si="323"/>
        <v>5</v>
      </c>
      <c r="R2591" s="16">
        <f t="shared" si="324"/>
        <v>42422.536192129628</v>
      </c>
      <c r="S2591" s="18">
        <f t="shared" si="325"/>
        <v>2016</v>
      </c>
      <c r="T2591" s="17" t="str">
        <f t="shared" si="326"/>
        <v>February</v>
      </c>
      <c r="U2591" s="16">
        <f t="shared" si="327"/>
        <v>42452.494525462964</v>
      </c>
      <c r="V2591" s="17">
        <f t="shared" si="328"/>
        <v>2016</v>
      </c>
      <c r="W2591" s="17" t="str">
        <f t="shared" si="329"/>
        <v>March</v>
      </c>
    </row>
    <row r="2592" spans="1:23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8293</v>
      </c>
      <c r="O2592" t="s">
        <v>8294</v>
      </c>
      <c r="P2592">
        <f t="shared" si="322"/>
        <v>0</v>
      </c>
      <c r="Q2592" t="e">
        <f t="shared" si="323"/>
        <v>#DIV/0!</v>
      </c>
      <c r="R2592" s="16">
        <f t="shared" si="324"/>
        <v>42388.589085648149</v>
      </c>
      <c r="S2592" s="18">
        <f t="shared" si="325"/>
        <v>2016</v>
      </c>
      <c r="T2592" s="17" t="str">
        <f t="shared" si="326"/>
        <v>January</v>
      </c>
      <c r="U2592" s="16">
        <f t="shared" si="327"/>
        <v>42395.589085648149</v>
      </c>
      <c r="V2592" s="17">
        <f t="shared" si="328"/>
        <v>2016</v>
      </c>
      <c r="W2592" s="17" t="str">
        <f t="shared" si="329"/>
        <v>January</v>
      </c>
    </row>
    <row r="2593" spans="1:23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8293</v>
      </c>
      <c r="O2593" t="s">
        <v>8294</v>
      </c>
      <c r="P2593">
        <f t="shared" si="322"/>
        <v>2</v>
      </c>
      <c r="Q2593">
        <f t="shared" si="323"/>
        <v>13</v>
      </c>
      <c r="R2593" s="16">
        <f t="shared" si="324"/>
        <v>42382.906527777777</v>
      </c>
      <c r="S2593" s="18">
        <f t="shared" si="325"/>
        <v>2016</v>
      </c>
      <c r="T2593" s="17" t="str">
        <f t="shared" si="326"/>
        <v>January</v>
      </c>
      <c r="U2593" s="16">
        <f t="shared" si="327"/>
        <v>42442.864861111113</v>
      </c>
      <c r="V2593" s="17">
        <f t="shared" si="328"/>
        <v>2016</v>
      </c>
      <c r="W2593" s="17" t="str">
        <f t="shared" si="329"/>
        <v>March</v>
      </c>
    </row>
    <row r="2594" spans="1:23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8293</v>
      </c>
      <c r="O2594" t="s">
        <v>8294</v>
      </c>
      <c r="P2594">
        <f t="shared" si="322"/>
        <v>0</v>
      </c>
      <c r="Q2594">
        <f t="shared" si="323"/>
        <v>50</v>
      </c>
      <c r="R2594" s="16">
        <f t="shared" si="324"/>
        <v>41887.801168981481</v>
      </c>
      <c r="S2594" s="18">
        <f t="shared" si="325"/>
        <v>2014</v>
      </c>
      <c r="T2594" s="17" t="str">
        <f t="shared" si="326"/>
        <v>September</v>
      </c>
      <c r="U2594" s="16">
        <f t="shared" si="327"/>
        <v>41917.801168981481</v>
      </c>
      <c r="V2594" s="17">
        <f t="shared" si="328"/>
        <v>2014</v>
      </c>
      <c r="W2594" s="17" t="str">
        <f t="shared" si="329"/>
        <v>October</v>
      </c>
    </row>
    <row r="2595" spans="1:23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8293</v>
      </c>
      <c r="O2595" t="s">
        <v>8294</v>
      </c>
      <c r="P2595">
        <f t="shared" si="322"/>
        <v>0</v>
      </c>
      <c r="Q2595" t="e">
        <f t="shared" si="323"/>
        <v>#DIV/0!</v>
      </c>
      <c r="R2595" s="16">
        <f t="shared" si="324"/>
        <v>42089.84520833334</v>
      </c>
      <c r="S2595" s="18">
        <f t="shared" si="325"/>
        <v>2015</v>
      </c>
      <c r="T2595" s="17" t="str">
        <f t="shared" si="326"/>
        <v>March</v>
      </c>
      <c r="U2595" s="16">
        <f t="shared" si="327"/>
        <v>42119.84520833334</v>
      </c>
      <c r="V2595" s="17">
        <f t="shared" si="328"/>
        <v>2015</v>
      </c>
      <c r="W2595" s="17" t="str">
        <f t="shared" si="329"/>
        <v>April</v>
      </c>
    </row>
    <row r="2596" spans="1:23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8293</v>
      </c>
      <c r="O2596" t="s">
        <v>8294</v>
      </c>
      <c r="P2596">
        <f t="shared" si="322"/>
        <v>0</v>
      </c>
      <c r="Q2596">
        <f t="shared" si="323"/>
        <v>1</v>
      </c>
      <c r="R2596" s="16">
        <f t="shared" si="324"/>
        <v>41828.967916666668</v>
      </c>
      <c r="S2596" s="18">
        <f t="shared" si="325"/>
        <v>2014</v>
      </c>
      <c r="T2596" s="17" t="str">
        <f t="shared" si="326"/>
        <v>July</v>
      </c>
      <c r="U2596" s="16">
        <f t="shared" si="327"/>
        <v>41858.967916666668</v>
      </c>
      <c r="V2596" s="17">
        <f t="shared" si="328"/>
        <v>2014</v>
      </c>
      <c r="W2596" s="17" t="str">
        <f t="shared" si="329"/>
        <v>August</v>
      </c>
    </row>
    <row r="2597" spans="1:23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8293</v>
      </c>
      <c r="O2597" t="s">
        <v>8294</v>
      </c>
      <c r="P2597">
        <f t="shared" si="322"/>
        <v>12</v>
      </c>
      <c r="Q2597">
        <f t="shared" si="323"/>
        <v>96.05</v>
      </c>
      <c r="R2597" s="16">
        <f t="shared" si="324"/>
        <v>42760.244212962964</v>
      </c>
      <c r="S2597" s="18">
        <f t="shared" si="325"/>
        <v>2017</v>
      </c>
      <c r="T2597" s="17" t="str">
        <f t="shared" si="326"/>
        <v>January</v>
      </c>
      <c r="U2597" s="16">
        <f t="shared" si="327"/>
        <v>42790.244212962964</v>
      </c>
      <c r="V2597" s="17">
        <f t="shared" si="328"/>
        <v>2017</v>
      </c>
      <c r="W2597" s="17" t="str">
        <f t="shared" si="329"/>
        <v>February</v>
      </c>
    </row>
    <row r="2598" spans="1:23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8293</v>
      </c>
      <c r="O2598" t="s">
        <v>8294</v>
      </c>
      <c r="P2598">
        <f t="shared" si="322"/>
        <v>24</v>
      </c>
      <c r="Q2598">
        <f t="shared" si="323"/>
        <v>305.77999999999997</v>
      </c>
      <c r="R2598" s="16">
        <f t="shared" si="324"/>
        <v>41828.664456018516</v>
      </c>
      <c r="S2598" s="18">
        <f t="shared" si="325"/>
        <v>2014</v>
      </c>
      <c r="T2598" s="17" t="str">
        <f t="shared" si="326"/>
        <v>July</v>
      </c>
      <c r="U2598" s="16">
        <f t="shared" si="327"/>
        <v>41858.664456018516</v>
      </c>
      <c r="V2598" s="17">
        <f t="shared" si="328"/>
        <v>2014</v>
      </c>
      <c r="W2598" s="17" t="str">
        <f t="shared" si="329"/>
        <v>August</v>
      </c>
    </row>
    <row r="2599" spans="1:23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8293</v>
      </c>
      <c r="O2599" t="s">
        <v>8294</v>
      </c>
      <c r="P2599">
        <f t="shared" si="322"/>
        <v>6</v>
      </c>
      <c r="Q2599">
        <f t="shared" si="323"/>
        <v>12.14</v>
      </c>
      <c r="R2599" s="16">
        <f t="shared" si="324"/>
        <v>42510.341631944444</v>
      </c>
      <c r="S2599" s="18">
        <f t="shared" si="325"/>
        <v>2016</v>
      </c>
      <c r="T2599" s="17" t="str">
        <f t="shared" si="326"/>
        <v>May</v>
      </c>
      <c r="U2599" s="16">
        <f t="shared" si="327"/>
        <v>42540.341631944444</v>
      </c>
      <c r="V2599" s="17">
        <f t="shared" si="328"/>
        <v>2016</v>
      </c>
      <c r="W2599" s="17" t="str">
        <f t="shared" si="329"/>
        <v>June</v>
      </c>
    </row>
    <row r="2600" spans="1:23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8293</v>
      </c>
      <c r="O2600" t="s">
        <v>8294</v>
      </c>
      <c r="P2600">
        <f t="shared" si="322"/>
        <v>39</v>
      </c>
      <c r="Q2600">
        <f t="shared" si="323"/>
        <v>83.57</v>
      </c>
      <c r="R2600" s="16">
        <f t="shared" si="324"/>
        <v>42240.840289351851</v>
      </c>
      <c r="S2600" s="18">
        <f t="shared" si="325"/>
        <v>2015</v>
      </c>
      <c r="T2600" s="17" t="str">
        <f t="shared" si="326"/>
        <v>August</v>
      </c>
      <c r="U2600" s="16">
        <f t="shared" si="327"/>
        <v>42270.840289351851</v>
      </c>
      <c r="V2600" s="17">
        <f t="shared" si="328"/>
        <v>2015</v>
      </c>
      <c r="W2600" s="17" t="str">
        <f t="shared" si="329"/>
        <v>September</v>
      </c>
    </row>
    <row r="2601" spans="1:23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8293</v>
      </c>
      <c r="O2601" t="s">
        <v>8294</v>
      </c>
      <c r="P2601">
        <f t="shared" si="322"/>
        <v>1</v>
      </c>
      <c r="Q2601">
        <f t="shared" si="323"/>
        <v>18</v>
      </c>
      <c r="R2601" s="16">
        <f t="shared" si="324"/>
        <v>41809.754016203704</v>
      </c>
      <c r="S2601" s="18">
        <f t="shared" si="325"/>
        <v>2014</v>
      </c>
      <c r="T2601" s="17" t="str">
        <f t="shared" si="326"/>
        <v>June</v>
      </c>
      <c r="U2601" s="16">
        <f t="shared" si="327"/>
        <v>41854.754016203704</v>
      </c>
      <c r="V2601" s="17">
        <f t="shared" si="328"/>
        <v>2014</v>
      </c>
      <c r="W2601" s="17" t="str">
        <f t="shared" si="329"/>
        <v>August</v>
      </c>
    </row>
    <row r="2602" spans="1:23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8293</v>
      </c>
      <c r="O2602" t="s">
        <v>8294</v>
      </c>
      <c r="P2602">
        <f t="shared" si="322"/>
        <v>7</v>
      </c>
      <c r="Q2602">
        <f t="shared" si="323"/>
        <v>115.53</v>
      </c>
      <c r="R2602" s="16">
        <f t="shared" si="324"/>
        <v>42394.900462962964</v>
      </c>
      <c r="S2602" s="18">
        <f t="shared" si="325"/>
        <v>2016</v>
      </c>
      <c r="T2602" s="17" t="str">
        <f t="shared" si="326"/>
        <v>January</v>
      </c>
      <c r="U2602" s="16">
        <f t="shared" si="327"/>
        <v>42454.858796296292</v>
      </c>
      <c r="V2602" s="17">
        <f t="shared" si="328"/>
        <v>2016</v>
      </c>
      <c r="W2602" s="17" t="str">
        <f t="shared" si="329"/>
        <v>March</v>
      </c>
    </row>
    <row r="2603" spans="1:23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8276</v>
      </c>
      <c r="O2603" t="s">
        <v>8312</v>
      </c>
      <c r="P2603">
        <f t="shared" si="322"/>
        <v>661</v>
      </c>
      <c r="Q2603">
        <f t="shared" si="323"/>
        <v>21.9</v>
      </c>
      <c r="R2603" s="16">
        <f t="shared" si="324"/>
        <v>41150.902187499996</v>
      </c>
      <c r="S2603" s="18">
        <f t="shared" si="325"/>
        <v>2012</v>
      </c>
      <c r="T2603" s="17" t="str">
        <f t="shared" si="326"/>
        <v>August</v>
      </c>
      <c r="U2603" s="16">
        <f t="shared" si="327"/>
        <v>41165.165972222225</v>
      </c>
      <c r="V2603" s="17">
        <f t="shared" si="328"/>
        <v>2012</v>
      </c>
      <c r="W2603" s="17" t="str">
        <f t="shared" si="329"/>
        <v>September</v>
      </c>
    </row>
    <row r="2604" spans="1:23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8276</v>
      </c>
      <c r="O2604" t="s">
        <v>8312</v>
      </c>
      <c r="P2604">
        <f t="shared" si="322"/>
        <v>326</v>
      </c>
      <c r="Q2604">
        <f t="shared" si="323"/>
        <v>80.02</v>
      </c>
      <c r="R2604" s="16">
        <f t="shared" si="324"/>
        <v>41915.747314814813</v>
      </c>
      <c r="S2604" s="18">
        <f t="shared" si="325"/>
        <v>2014</v>
      </c>
      <c r="T2604" s="17" t="str">
        <f t="shared" si="326"/>
        <v>October</v>
      </c>
      <c r="U2604" s="16">
        <f t="shared" si="327"/>
        <v>41955.888888888891</v>
      </c>
      <c r="V2604" s="17">
        <f t="shared" si="328"/>
        <v>2014</v>
      </c>
      <c r="W2604" s="17" t="str">
        <f t="shared" si="329"/>
        <v>November</v>
      </c>
    </row>
    <row r="2605" spans="1:23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8276</v>
      </c>
      <c r="O2605" t="s">
        <v>8312</v>
      </c>
      <c r="P2605">
        <f t="shared" si="322"/>
        <v>101</v>
      </c>
      <c r="Q2605">
        <f t="shared" si="323"/>
        <v>35.520000000000003</v>
      </c>
      <c r="R2605" s="16">
        <f t="shared" si="324"/>
        <v>41617.912662037037</v>
      </c>
      <c r="S2605" s="18">
        <f t="shared" si="325"/>
        <v>2013</v>
      </c>
      <c r="T2605" s="17" t="str">
        <f t="shared" si="326"/>
        <v>December</v>
      </c>
      <c r="U2605" s="16">
        <f t="shared" si="327"/>
        <v>41631.912662037037</v>
      </c>
      <c r="V2605" s="17">
        <f t="shared" si="328"/>
        <v>2013</v>
      </c>
      <c r="W2605" s="17" t="str">
        <f t="shared" si="329"/>
        <v>December</v>
      </c>
    </row>
    <row r="2606" spans="1:23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8276</v>
      </c>
      <c r="O2606" t="s">
        <v>8312</v>
      </c>
      <c r="P2606">
        <f t="shared" si="322"/>
        <v>104</v>
      </c>
      <c r="Q2606">
        <f t="shared" si="323"/>
        <v>64.930000000000007</v>
      </c>
      <c r="R2606" s="16">
        <f t="shared" si="324"/>
        <v>40998.051192129627</v>
      </c>
      <c r="S2606" s="18">
        <f t="shared" si="325"/>
        <v>2012</v>
      </c>
      <c r="T2606" s="17" t="str">
        <f t="shared" si="326"/>
        <v>March</v>
      </c>
      <c r="U2606" s="16">
        <f t="shared" si="327"/>
        <v>41028.051192129627</v>
      </c>
      <c r="V2606" s="17">
        <f t="shared" si="328"/>
        <v>2012</v>
      </c>
      <c r="W2606" s="17" t="str">
        <f t="shared" si="329"/>
        <v>April</v>
      </c>
    </row>
    <row r="2607" spans="1:23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8276</v>
      </c>
      <c r="O2607" t="s">
        <v>8312</v>
      </c>
      <c r="P2607">
        <f t="shared" si="322"/>
        <v>107</v>
      </c>
      <c r="Q2607">
        <f t="shared" si="323"/>
        <v>60.97</v>
      </c>
      <c r="R2607" s="16">
        <f t="shared" si="324"/>
        <v>42508.541550925926</v>
      </c>
      <c r="S2607" s="18">
        <f t="shared" si="325"/>
        <v>2016</v>
      </c>
      <c r="T2607" s="17" t="str">
        <f t="shared" si="326"/>
        <v>May</v>
      </c>
      <c r="U2607" s="16">
        <f t="shared" si="327"/>
        <v>42538.541550925926</v>
      </c>
      <c r="V2607" s="17">
        <f t="shared" si="328"/>
        <v>2016</v>
      </c>
      <c r="W2607" s="17" t="str">
        <f t="shared" si="329"/>
        <v>June</v>
      </c>
    </row>
    <row r="2608" spans="1:23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8276</v>
      </c>
      <c r="O2608" t="s">
        <v>8312</v>
      </c>
      <c r="P2608">
        <f t="shared" si="322"/>
        <v>110</v>
      </c>
      <c r="Q2608">
        <f t="shared" si="323"/>
        <v>31.44</v>
      </c>
      <c r="R2608" s="16">
        <f t="shared" si="324"/>
        <v>41726.712754629632</v>
      </c>
      <c r="S2608" s="18">
        <f t="shared" si="325"/>
        <v>2014</v>
      </c>
      <c r="T2608" s="17" t="str">
        <f t="shared" si="326"/>
        <v>March</v>
      </c>
      <c r="U2608" s="16">
        <f t="shared" si="327"/>
        <v>41758.712754629632</v>
      </c>
      <c r="V2608" s="17">
        <f t="shared" si="328"/>
        <v>2014</v>
      </c>
      <c r="W2608" s="17" t="str">
        <f t="shared" si="329"/>
        <v>April</v>
      </c>
    </row>
    <row r="2609" spans="1:23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8276</v>
      </c>
      <c r="O2609" t="s">
        <v>8312</v>
      </c>
      <c r="P2609">
        <f t="shared" si="322"/>
        <v>408</v>
      </c>
      <c r="Q2609">
        <f t="shared" si="323"/>
        <v>81.95</v>
      </c>
      <c r="R2609" s="16">
        <f t="shared" si="324"/>
        <v>42184.874675925923</v>
      </c>
      <c r="S2609" s="18">
        <f t="shared" si="325"/>
        <v>2015</v>
      </c>
      <c r="T2609" s="17" t="str">
        <f t="shared" si="326"/>
        <v>June</v>
      </c>
      <c r="U2609" s="16">
        <f t="shared" si="327"/>
        <v>42228.083333333328</v>
      </c>
      <c r="V2609" s="17">
        <f t="shared" si="328"/>
        <v>2015</v>
      </c>
      <c r="W2609" s="17" t="str">
        <f t="shared" si="329"/>
        <v>August</v>
      </c>
    </row>
    <row r="2610" spans="1:23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8276</v>
      </c>
      <c r="O2610" t="s">
        <v>8312</v>
      </c>
      <c r="P2610">
        <f t="shared" si="322"/>
        <v>224</v>
      </c>
      <c r="Q2610">
        <f t="shared" si="323"/>
        <v>58.93</v>
      </c>
      <c r="R2610" s="16">
        <f t="shared" si="324"/>
        <v>42767.801712962959</v>
      </c>
      <c r="S2610" s="18">
        <f t="shared" si="325"/>
        <v>2017</v>
      </c>
      <c r="T2610" s="17" t="str">
        <f t="shared" si="326"/>
        <v>February</v>
      </c>
      <c r="U2610" s="16">
        <f t="shared" si="327"/>
        <v>42809</v>
      </c>
      <c r="V2610" s="17">
        <f t="shared" si="328"/>
        <v>2017</v>
      </c>
      <c r="W2610" s="17" t="str">
        <f t="shared" si="329"/>
        <v>March</v>
      </c>
    </row>
    <row r="2611" spans="1:23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8276</v>
      </c>
      <c r="O2611" t="s">
        <v>8312</v>
      </c>
      <c r="P2611">
        <f t="shared" si="322"/>
        <v>304</v>
      </c>
      <c r="Q2611">
        <f t="shared" si="323"/>
        <v>157.29</v>
      </c>
      <c r="R2611" s="16">
        <f t="shared" si="324"/>
        <v>41075.237858796296</v>
      </c>
      <c r="S2611" s="18">
        <f t="shared" si="325"/>
        <v>2012</v>
      </c>
      <c r="T2611" s="17" t="str">
        <f t="shared" si="326"/>
        <v>June</v>
      </c>
      <c r="U2611" s="16">
        <f t="shared" si="327"/>
        <v>41105.237858796296</v>
      </c>
      <c r="V2611" s="17">
        <f t="shared" si="328"/>
        <v>2012</v>
      </c>
      <c r="W2611" s="17" t="str">
        <f t="shared" si="329"/>
        <v>July</v>
      </c>
    </row>
    <row r="2612" spans="1:23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8276</v>
      </c>
      <c r="O2612" t="s">
        <v>8312</v>
      </c>
      <c r="P2612">
        <f t="shared" si="322"/>
        <v>141</v>
      </c>
      <c r="Q2612">
        <f t="shared" si="323"/>
        <v>55.76</v>
      </c>
      <c r="R2612" s="16">
        <f t="shared" si="324"/>
        <v>42564.881076388891</v>
      </c>
      <c r="S2612" s="18">
        <f t="shared" si="325"/>
        <v>2016</v>
      </c>
      <c r="T2612" s="17" t="str">
        <f t="shared" si="326"/>
        <v>July</v>
      </c>
      <c r="U2612" s="16">
        <f t="shared" si="327"/>
        <v>42604.290972222225</v>
      </c>
      <c r="V2612" s="17">
        <f t="shared" si="328"/>
        <v>2016</v>
      </c>
      <c r="W2612" s="17" t="str">
        <f t="shared" si="329"/>
        <v>August</v>
      </c>
    </row>
    <row r="2613" spans="1:23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8276</v>
      </c>
      <c r="O2613" t="s">
        <v>8312</v>
      </c>
      <c r="P2613">
        <f t="shared" si="322"/>
        <v>2791</v>
      </c>
      <c r="Q2613">
        <f t="shared" si="323"/>
        <v>83.8</v>
      </c>
      <c r="R2613" s="16">
        <f t="shared" si="324"/>
        <v>42704.335810185185</v>
      </c>
      <c r="S2613" s="18">
        <f t="shared" si="325"/>
        <v>2016</v>
      </c>
      <c r="T2613" s="17" t="str">
        <f t="shared" si="326"/>
        <v>November</v>
      </c>
      <c r="U2613" s="16">
        <f t="shared" si="327"/>
        <v>42737.957638888889</v>
      </c>
      <c r="V2613" s="17">
        <f t="shared" si="328"/>
        <v>2017</v>
      </c>
      <c r="W2613" s="17" t="str">
        <f t="shared" si="329"/>
        <v>January</v>
      </c>
    </row>
    <row r="2614" spans="1:23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8276</v>
      </c>
      <c r="O2614" t="s">
        <v>8312</v>
      </c>
      <c r="P2614">
        <f t="shared" si="322"/>
        <v>172</v>
      </c>
      <c r="Q2614">
        <f t="shared" si="323"/>
        <v>58.42</v>
      </c>
      <c r="R2614" s="16">
        <f t="shared" si="324"/>
        <v>41982.143171296295</v>
      </c>
      <c r="S2614" s="18">
        <f t="shared" si="325"/>
        <v>2014</v>
      </c>
      <c r="T2614" s="17" t="str">
        <f t="shared" si="326"/>
        <v>December</v>
      </c>
      <c r="U2614" s="16">
        <f t="shared" si="327"/>
        <v>42013.143171296295</v>
      </c>
      <c r="V2614" s="17">
        <f t="shared" si="328"/>
        <v>2015</v>
      </c>
      <c r="W2614" s="17" t="str">
        <f t="shared" si="329"/>
        <v>January</v>
      </c>
    </row>
    <row r="2615" spans="1:23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8276</v>
      </c>
      <c r="O2615" t="s">
        <v>8312</v>
      </c>
      <c r="P2615">
        <f t="shared" si="322"/>
        <v>101</v>
      </c>
      <c r="Q2615">
        <f t="shared" si="323"/>
        <v>270.57</v>
      </c>
      <c r="R2615" s="16">
        <f t="shared" si="324"/>
        <v>41143.81821759259</v>
      </c>
      <c r="S2615" s="18">
        <f t="shared" si="325"/>
        <v>2012</v>
      </c>
      <c r="T2615" s="17" t="str">
        <f t="shared" si="326"/>
        <v>August</v>
      </c>
      <c r="U2615" s="16">
        <f t="shared" si="327"/>
        <v>41173.81821759259</v>
      </c>
      <c r="V2615" s="17">
        <f t="shared" si="328"/>
        <v>2012</v>
      </c>
      <c r="W2615" s="17" t="str">
        <f t="shared" si="329"/>
        <v>September</v>
      </c>
    </row>
    <row r="2616" spans="1:23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8276</v>
      </c>
      <c r="O2616" t="s">
        <v>8312</v>
      </c>
      <c r="P2616">
        <f t="shared" si="322"/>
        <v>102</v>
      </c>
      <c r="Q2616">
        <f t="shared" si="323"/>
        <v>107.1</v>
      </c>
      <c r="R2616" s="16">
        <f t="shared" si="324"/>
        <v>41730.708472222221</v>
      </c>
      <c r="S2616" s="18">
        <f t="shared" si="325"/>
        <v>2014</v>
      </c>
      <c r="T2616" s="17" t="str">
        <f t="shared" si="326"/>
        <v>April</v>
      </c>
      <c r="U2616" s="16">
        <f t="shared" si="327"/>
        <v>41759.208333333336</v>
      </c>
      <c r="V2616" s="17">
        <f t="shared" si="328"/>
        <v>2014</v>
      </c>
      <c r="W2616" s="17" t="str">
        <f t="shared" si="329"/>
        <v>April</v>
      </c>
    </row>
    <row r="2617" spans="1:23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8276</v>
      </c>
      <c r="O2617" t="s">
        <v>8312</v>
      </c>
      <c r="P2617">
        <f t="shared" si="322"/>
        <v>170</v>
      </c>
      <c r="Q2617">
        <f t="shared" si="323"/>
        <v>47.18</v>
      </c>
      <c r="R2617" s="16">
        <f t="shared" si="324"/>
        <v>42453.49726851852</v>
      </c>
      <c r="S2617" s="18">
        <f t="shared" si="325"/>
        <v>2016</v>
      </c>
      <c r="T2617" s="17" t="str">
        <f t="shared" si="326"/>
        <v>March</v>
      </c>
      <c r="U2617" s="16">
        <f t="shared" si="327"/>
        <v>42490.5</v>
      </c>
      <c r="V2617" s="17">
        <f t="shared" si="328"/>
        <v>2016</v>
      </c>
      <c r="W2617" s="17" t="str">
        <f t="shared" si="329"/>
        <v>April</v>
      </c>
    </row>
    <row r="2618" spans="1:23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8276</v>
      </c>
      <c r="O2618" t="s">
        <v>8312</v>
      </c>
      <c r="P2618">
        <f t="shared" si="322"/>
        <v>115</v>
      </c>
      <c r="Q2618">
        <f t="shared" si="323"/>
        <v>120.31</v>
      </c>
      <c r="R2618" s="16">
        <f t="shared" si="324"/>
        <v>42211.99454861111</v>
      </c>
      <c r="S2618" s="18">
        <f t="shared" si="325"/>
        <v>2015</v>
      </c>
      <c r="T2618" s="17" t="str">
        <f t="shared" si="326"/>
        <v>July</v>
      </c>
      <c r="U2618" s="16">
        <f t="shared" si="327"/>
        <v>42241.99454861111</v>
      </c>
      <c r="V2618" s="17">
        <f t="shared" si="328"/>
        <v>2015</v>
      </c>
      <c r="W2618" s="17" t="str">
        <f t="shared" si="329"/>
        <v>August</v>
      </c>
    </row>
    <row r="2619" spans="1:23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8276</v>
      </c>
      <c r="O2619" t="s">
        <v>8312</v>
      </c>
      <c r="P2619">
        <f t="shared" si="322"/>
        <v>878</v>
      </c>
      <c r="Q2619">
        <f t="shared" si="323"/>
        <v>27.6</v>
      </c>
      <c r="R2619" s="16">
        <f t="shared" si="324"/>
        <v>41902.874432870369</v>
      </c>
      <c r="S2619" s="18">
        <f t="shared" si="325"/>
        <v>2014</v>
      </c>
      <c r="T2619" s="17" t="str">
        <f t="shared" si="326"/>
        <v>September</v>
      </c>
      <c r="U2619" s="16">
        <f t="shared" si="327"/>
        <v>41932.874432870369</v>
      </c>
      <c r="V2619" s="17">
        <f t="shared" si="328"/>
        <v>2014</v>
      </c>
      <c r="W2619" s="17" t="str">
        <f t="shared" si="329"/>
        <v>October</v>
      </c>
    </row>
    <row r="2620" spans="1:23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8276</v>
      </c>
      <c r="O2620" t="s">
        <v>8312</v>
      </c>
      <c r="P2620">
        <f t="shared" si="322"/>
        <v>105</v>
      </c>
      <c r="Q2620">
        <f t="shared" si="323"/>
        <v>205.3</v>
      </c>
      <c r="R2620" s="16">
        <f t="shared" si="324"/>
        <v>42279.792372685188</v>
      </c>
      <c r="S2620" s="18">
        <f t="shared" si="325"/>
        <v>2015</v>
      </c>
      <c r="T2620" s="17" t="str">
        <f t="shared" si="326"/>
        <v>October</v>
      </c>
      <c r="U2620" s="16">
        <f t="shared" si="327"/>
        <v>42339.834039351852</v>
      </c>
      <c r="V2620" s="17">
        <f t="shared" si="328"/>
        <v>2015</v>
      </c>
      <c r="W2620" s="17" t="str">
        <f t="shared" si="329"/>
        <v>December</v>
      </c>
    </row>
    <row r="2621" spans="1:23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8276</v>
      </c>
      <c r="O2621" t="s">
        <v>8312</v>
      </c>
      <c r="P2621">
        <f t="shared" si="322"/>
        <v>188</v>
      </c>
      <c r="Q2621">
        <f t="shared" si="323"/>
        <v>35.549999999999997</v>
      </c>
      <c r="R2621" s="16">
        <f t="shared" si="324"/>
        <v>42273.884305555555</v>
      </c>
      <c r="S2621" s="18">
        <f t="shared" si="325"/>
        <v>2015</v>
      </c>
      <c r="T2621" s="17" t="str">
        <f t="shared" si="326"/>
        <v>September</v>
      </c>
      <c r="U2621" s="16">
        <f t="shared" si="327"/>
        <v>42300.458333333328</v>
      </c>
      <c r="V2621" s="17">
        <f t="shared" si="328"/>
        <v>2015</v>
      </c>
      <c r="W2621" s="17" t="str">
        <f t="shared" si="329"/>
        <v>October</v>
      </c>
    </row>
    <row r="2622" spans="1:23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8276</v>
      </c>
      <c r="O2622" t="s">
        <v>8312</v>
      </c>
      <c r="P2622">
        <f t="shared" si="322"/>
        <v>144</v>
      </c>
      <c r="Q2622">
        <f t="shared" si="323"/>
        <v>74.64</v>
      </c>
      <c r="R2622" s="16">
        <f t="shared" si="324"/>
        <v>42251.16715277778</v>
      </c>
      <c r="S2622" s="18">
        <f t="shared" si="325"/>
        <v>2015</v>
      </c>
      <c r="T2622" s="17" t="str">
        <f t="shared" si="326"/>
        <v>September</v>
      </c>
      <c r="U2622" s="16">
        <f t="shared" si="327"/>
        <v>42288.041666666672</v>
      </c>
      <c r="V2622" s="17">
        <f t="shared" si="328"/>
        <v>2015</v>
      </c>
      <c r="W2622" s="17" t="str">
        <f t="shared" si="329"/>
        <v>October</v>
      </c>
    </row>
    <row r="2623" spans="1:23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8276</v>
      </c>
      <c r="O2623" t="s">
        <v>8312</v>
      </c>
      <c r="P2623">
        <f t="shared" si="322"/>
        <v>146</v>
      </c>
      <c r="Q2623">
        <f t="shared" si="323"/>
        <v>47.06</v>
      </c>
      <c r="R2623" s="16">
        <f t="shared" si="324"/>
        <v>42115.74754629629</v>
      </c>
      <c r="S2623" s="18">
        <f t="shared" si="325"/>
        <v>2015</v>
      </c>
      <c r="T2623" s="17" t="str">
        <f t="shared" si="326"/>
        <v>April</v>
      </c>
      <c r="U2623" s="16">
        <f t="shared" si="327"/>
        <v>42145.74754629629</v>
      </c>
      <c r="V2623" s="17">
        <f t="shared" si="328"/>
        <v>2015</v>
      </c>
      <c r="W2623" s="17" t="str">
        <f t="shared" si="329"/>
        <v>May</v>
      </c>
    </row>
    <row r="2624" spans="1:23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8276</v>
      </c>
      <c r="O2624" t="s">
        <v>8312</v>
      </c>
      <c r="P2624">
        <f t="shared" si="322"/>
        <v>131</v>
      </c>
      <c r="Q2624">
        <f t="shared" si="323"/>
        <v>26.59</v>
      </c>
      <c r="R2624" s="16">
        <f t="shared" si="324"/>
        <v>42689.74324074074</v>
      </c>
      <c r="S2624" s="18">
        <f t="shared" si="325"/>
        <v>2016</v>
      </c>
      <c r="T2624" s="17" t="str">
        <f t="shared" si="326"/>
        <v>November</v>
      </c>
      <c r="U2624" s="16">
        <f t="shared" si="327"/>
        <v>42734.74324074074</v>
      </c>
      <c r="V2624" s="17">
        <f t="shared" si="328"/>
        <v>2016</v>
      </c>
      <c r="W2624" s="17" t="str">
        <f t="shared" si="329"/>
        <v>December</v>
      </c>
    </row>
    <row r="2625" spans="1:23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8276</v>
      </c>
      <c r="O2625" t="s">
        <v>8312</v>
      </c>
      <c r="P2625">
        <f t="shared" si="322"/>
        <v>114</v>
      </c>
      <c r="Q2625">
        <f t="shared" si="323"/>
        <v>36.770000000000003</v>
      </c>
      <c r="R2625" s="16">
        <f t="shared" si="324"/>
        <v>42692.256550925929</v>
      </c>
      <c r="S2625" s="18">
        <f t="shared" si="325"/>
        <v>2016</v>
      </c>
      <c r="T2625" s="17" t="str">
        <f t="shared" si="326"/>
        <v>November</v>
      </c>
      <c r="U2625" s="16">
        <f t="shared" si="327"/>
        <v>42706.256550925929</v>
      </c>
      <c r="V2625" s="17">
        <f t="shared" si="328"/>
        <v>2016</v>
      </c>
      <c r="W2625" s="17" t="str">
        <f t="shared" si="329"/>
        <v>December</v>
      </c>
    </row>
    <row r="2626" spans="1:23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8276</v>
      </c>
      <c r="O2626" t="s">
        <v>8312</v>
      </c>
      <c r="P2626">
        <f t="shared" si="322"/>
        <v>1379</v>
      </c>
      <c r="Q2626">
        <f t="shared" si="323"/>
        <v>31.82</v>
      </c>
      <c r="R2626" s="16">
        <f t="shared" si="324"/>
        <v>41144.42155092593</v>
      </c>
      <c r="S2626" s="18">
        <f t="shared" si="325"/>
        <v>2012</v>
      </c>
      <c r="T2626" s="17" t="str">
        <f t="shared" si="326"/>
        <v>August</v>
      </c>
      <c r="U2626" s="16">
        <f t="shared" si="327"/>
        <v>41165.42155092593</v>
      </c>
      <c r="V2626" s="17">
        <f t="shared" si="328"/>
        <v>2012</v>
      </c>
      <c r="W2626" s="17" t="str">
        <f t="shared" si="329"/>
        <v>September</v>
      </c>
    </row>
    <row r="2627" spans="1:23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8276</v>
      </c>
      <c r="O2627" t="s">
        <v>8312</v>
      </c>
      <c r="P2627">
        <f t="shared" ref="P2627:P2690" si="330">ROUND(E2627/D2627*100,0)</f>
        <v>956</v>
      </c>
      <c r="Q2627">
        <f t="shared" ref="Q2627:Q2690" si="331">ROUND(E2627/L2627,2)</f>
        <v>27.58</v>
      </c>
      <c r="R2627" s="16">
        <f t="shared" ref="R2627:R2690" si="332">(((J2627/60)/60)/24)+DATE(1970,1,1)</f>
        <v>42658.810277777782</v>
      </c>
      <c r="S2627" s="18">
        <f t="shared" ref="S2627:S2690" si="333">YEAR(R2627)</f>
        <v>2016</v>
      </c>
      <c r="T2627" s="17" t="str">
        <f t="shared" ref="T2627:T2690" si="334">TEXT(R2627,"mmmm")</f>
        <v>October</v>
      </c>
      <c r="U2627" s="16">
        <f t="shared" ref="U2627:U2690" si="335">(((I2627/60)/60)/24)+DATE(1970,1,1)</f>
        <v>42683.851944444439</v>
      </c>
      <c r="V2627" s="17">
        <f t="shared" ref="V2627:V2690" si="336">YEAR(U2627)</f>
        <v>2016</v>
      </c>
      <c r="W2627" s="17" t="str">
        <f t="shared" ref="W2627:W2690" si="337">TEXT(U2627,"mmmm")</f>
        <v>November</v>
      </c>
    </row>
    <row r="2628" spans="1:23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8276</v>
      </c>
      <c r="O2628" t="s">
        <v>8312</v>
      </c>
      <c r="P2628">
        <f t="shared" si="330"/>
        <v>112</v>
      </c>
      <c r="Q2628">
        <f t="shared" si="331"/>
        <v>56</v>
      </c>
      <c r="R2628" s="16">
        <f t="shared" si="332"/>
        <v>42128.628113425926</v>
      </c>
      <c r="S2628" s="18">
        <f t="shared" si="333"/>
        <v>2015</v>
      </c>
      <c r="T2628" s="17" t="str">
        <f t="shared" si="334"/>
        <v>May</v>
      </c>
      <c r="U2628" s="16">
        <f t="shared" si="335"/>
        <v>42158.628113425926</v>
      </c>
      <c r="V2628" s="17">
        <f t="shared" si="336"/>
        <v>2015</v>
      </c>
      <c r="W2628" s="17" t="str">
        <f t="shared" si="337"/>
        <v>June</v>
      </c>
    </row>
    <row r="2629" spans="1:23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8276</v>
      </c>
      <c r="O2629" t="s">
        <v>8312</v>
      </c>
      <c r="P2629">
        <f t="shared" si="330"/>
        <v>647</v>
      </c>
      <c r="Q2629">
        <f t="shared" si="331"/>
        <v>21.56</v>
      </c>
      <c r="R2629" s="16">
        <f t="shared" si="332"/>
        <v>42304.829409722224</v>
      </c>
      <c r="S2629" s="18">
        <f t="shared" si="333"/>
        <v>2015</v>
      </c>
      <c r="T2629" s="17" t="str">
        <f t="shared" si="334"/>
        <v>October</v>
      </c>
      <c r="U2629" s="16">
        <f t="shared" si="335"/>
        <v>42334.871076388896</v>
      </c>
      <c r="V2629" s="17">
        <f t="shared" si="336"/>
        <v>2015</v>
      </c>
      <c r="W2629" s="17" t="str">
        <f t="shared" si="337"/>
        <v>November</v>
      </c>
    </row>
    <row r="2630" spans="1:23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8276</v>
      </c>
      <c r="O2630" t="s">
        <v>8312</v>
      </c>
      <c r="P2630">
        <f t="shared" si="330"/>
        <v>110</v>
      </c>
      <c r="Q2630">
        <f t="shared" si="331"/>
        <v>44.1</v>
      </c>
      <c r="R2630" s="16">
        <f t="shared" si="332"/>
        <v>41953.966053240743</v>
      </c>
      <c r="S2630" s="18">
        <f t="shared" si="333"/>
        <v>2014</v>
      </c>
      <c r="T2630" s="17" t="str">
        <f t="shared" si="334"/>
        <v>November</v>
      </c>
      <c r="U2630" s="16">
        <f t="shared" si="335"/>
        <v>41973.966053240743</v>
      </c>
      <c r="V2630" s="17">
        <f t="shared" si="336"/>
        <v>2014</v>
      </c>
      <c r="W2630" s="17" t="str">
        <f t="shared" si="337"/>
        <v>November</v>
      </c>
    </row>
    <row r="2631" spans="1:23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8276</v>
      </c>
      <c r="O2631" t="s">
        <v>8312</v>
      </c>
      <c r="P2631">
        <f t="shared" si="330"/>
        <v>128</v>
      </c>
      <c r="Q2631">
        <f t="shared" si="331"/>
        <v>63.87</v>
      </c>
      <c r="R2631" s="16">
        <f t="shared" si="332"/>
        <v>42108.538449074069</v>
      </c>
      <c r="S2631" s="18">
        <f t="shared" si="333"/>
        <v>2015</v>
      </c>
      <c r="T2631" s="17" t="str">
        <f t="shared" si="334"/>
        <v>April</v>
      </c>
      <c r="U2631" s="16">
        <f t="shared" si="335"/>
        <v>42138.538449074069</v>
      </c>
      <c r="V2631" s="17">
        <f t="shared" si="336"/>
        <v>2015</v>
      </c>
      <c r="W2631" s="17" t="str">
        <f t="shared" si="337"/>
        <v>May</v>
      </c>
    </row>
    <row r="2632" spans="1:23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8276</v>
      </c>
      <c r="O2632" t="s">
        <v>8312</v>
      </c>
      <c r="P2632">
        <f t="shared" si="330"/>
        <v>158</v>
      </c>
      <c r="Q2632">
        <f t="shared" si="331"/>
        <v>38.99</v>
      </c>
      <c r="R2632" s="16">
        <f t="shared" si="332"/>
        <v>42524.105462962965</v>
      </c>
      <c r="S2632" s="18">
        <f t="shared" si="333"/>
        <v>2016</v>
      </c>
      <c r="T2632" s="17" t="str">
        <f t="shared" si="334"/>
        <v>June</v>
      </c>
      <c r="U2632" s="16">
        <f t="shared" si="335"/>
        <v>42551.416666666672</v>
      </c>
      <c r="V2632" s="17">
        <f t="shared" si="336"/>
        <v>2016</v>
      </c>
      <c r="W2632" s="17" t="str">
        <f t="shared" si="337"/>
        <v>June</v>
      </c>
    </row>
    <row r="2633" spans="1:23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8276</v>
      </c>
      <c r="O2633" t="s">
        <v>8312</v>
      </c>
      <c r="P2633">
        <f t="shared" si="330"/>
        <v>115</v>
      </c>
      <c r="Q2633">
        <f t="shared" si="331"/>
        <v>80.19</v>
      </c>
      <c r="R2633" s="16">
        <f t="shared" si="332"/>
        <v>42218.169293981482</v>
      </c>
      <c r="S2633" s="18">
        <f t="shared" si="333"/>
        <v>2015</v>
      </c>
      <c r="T2633" s="17" t="str">
        <f t="shared" si="334"/>
        <v>August</v>
      </c>
      <c r="U2633" s="16">
        <f t="shared" si="335"/>
        <v>42246.169293981482</v>
      </c>
      <c r="V2633" s="17">
        <f t="shared" si="336"/>
        <v>2015</v>
      </c>
      <c r="W2633" s="17" t="str">
        <f t="shared" si="337"/>
        <v>August</v>
      </c>
    </row>
    <row r="2634" spans="1:23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8276</v>
      </c>
      <c r="O2634" t="s">
        <v>8312</v>
      </c>
      <c r="P2634">
        <f t="shared" si="330"/>
        <v>137</v>
      </c>
      <c r="Q2634">
        <f t="shared" si="331"/>
        <v>34.9</v>
      </c>
      <c r="R2634" s="16">
        <f t="shared" si="332"/>
        <v>42494.061793981484</v>
      </c>
      <c r="S2634" s="18">
        <f t="shared" si="333"/>
        <v>2016</v>
      </c>
      <c r="T2634" s="17" t="str">
        <f t="shared" si="334"/>
        <v>May</v>
      </c>
      <c r="U2634" s="16">
        <f t="shared" si="335"/>
        <v>42519.061793981484</v>
      </c>
      <c r="V2634" s="17">
        <f t="shared" si="336"/>
        <v>2016</v>
      </c>
      <c r="W2634" s="17" t="str">
        <f t="shared" si="337"/>
        <v>May</v>
      </c>
    </row>
    <row r="2635" spans="1:23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8276</v>
      </c>
      <c r="O2635" t="s">
        <v>8312</v>
      </c>
      <c r="P2635">
        <f t="shared" si="330"/>
        <v>355</v>
      </c>
      <c r="Q2635">
        <f t="shared" si="331"/>
        <v>89.1</v>
      </c>
      <c r="R2635" s="16">
        <f t="shared" si="332"/>
        <v>41667.823287037041</v>
      </c>
      <c r="S2635" s="18">
        <f t="shared" si="333"/>
        <v>2014</v>
      </c>
      <c r="T2635" s="17" t="str">
        <f t="shared" si="334"/>
        <v>January</v>
      </c>
      <c r="U2635" s="16">
        <f t="shared" si="335"/>
        <v>41697.958333333336</v>
      </c>
      <c r="V2635" s="17">
        <f t="shared" si="336"/>
        <v>2014</v>
      </c>
      <c r="W2635" s="17" t="str">
        <f t="shared" si="337"/>
        <v>February</v>
      </c>
    </row>
    <row r="2636" spans="1:23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8276</v>
      </c>
      <c r="O2636" t="s">
        <v>8312</v>
      </c>
      <c r="P2636">
        <f t="shared" si="330"/>
        <v>106</v>
      </c>
      <c r="Q2636">
        <f t="shared" si="331"/>
        <v>39.44</v>
      </c>
      <c r="R2636" s="16">
        <f t="shared" si="332"/>
        <v>42612.656493055561</v>
      </c>
      <c r="S2636" s="18">
        <f t="shared" si="333"/>
        <v>2016</v>
      </c>
      <c r="T2636" s="17" t="str">
        <f t="shared" si="334"/>
        <v>August</v>
      </c>
      <c r="U2636" s="16">
        <f t="shared" si="335"/>
        <v>42642.656493055561</v>
      </c>
      <c r="V2636" s="17">
        <f t="shared" si="336"/>
        <v>2016</v>
      </c>
      <c r="W2636" s="17" t="str">
        <f t="shared" si="337"/>
        <v>September</v>
      </c>
    </row>
    <row r="2637" spans="1:23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8276</v>
      </c>
      <c r="O2637" t="s">
        <v>8312</v>
      </c>
      <c r="P2637">
        <f t="shared" si="330"/>
        <v>100</v>
      </c>
      <c r="Q2637">
        <f t="shared" si="331"/>
        <v>136.9</v>
      </c>
      <c r="R2637" s="16">
        <f t="shared" si="332"/>
        <v>42037.950937500005</v>
      </c>
      <c r="S2637" s="18">
        <f t="shared" si="333"/>
        <v>2015</v>
      </c>
      <c r="T2637" s="17" t="str">
        <f t="shared" si="334"/>
        <v>February</v>
      </c>
      <c r="U2637" s="16">
        <f t="shared" si="335"/>
        <v>42072.909270833334</v>
      </c>
      <c r="V2637" s="17">
        <f t="shared" si="336"/>
        <v>2015</v>
      </c>
      <c r="W2637" s="17" t="str">
        <f t="shared" si="337"/>
        <v>March</v>
      </c>
    </row>
    <row r="2638" spans="1:23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8276</v>
      </c>
      <c r="O2638" t="s">
        <v>8312</v>
      </c>
      <c r="P2638">
        <f t="shared" si="330"/>
        <v>187</v>
      </c>
      <c r="Q2638">
        <f t="shared" si="331"/>
        <v>37.46</v>
      </c>
      <c r="R2638" s="16">
        <f t="shared" si="332"/>
        <v>42636.614745370374</v>
      </c>
      <c r="S2638" s="18">
        <f t="shared" si="333"/>
        <v>2016</v>
      </c>
      <c r="T2638" s="17" t="str">
        <f t="shared" si="334"/>
        <v>September</v>
      </c>
      <c r="U2638" s="16">
        <f t="shared" si="335"/>
        <v>42659.041666666672</v>
      </c>
      <c r="V2638" s="17">
        <f t="shared" si="336"/>
        <v>2016</v>
      </c>
      <c r="W2638" s="17" t="str">
        <f t="shared" si="337"/>
        <v>October</v>
      </c>
    </row>
    <row r="2639" spans="1:23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8276</v>
      </c>
      <c r="O2639" t="s">
        <v>8312</v>
      </c>
      <c r="P2639">
        <f t="shared" si="330"/>
        <v>166</v>
      </c>
      <c r="Q2639">
        <f t="shared" si="331"/>
        <v>31.96</v>
      </c>
      <c r="R2639" s="16">
        <f t="shared" si="332"/>
        <v>42639.549479166672</v>
      </c>
      <c r="S2639" s="18">
        <f t="shared" si="333"/>
        <v>2016</v>
      </c>
      <c r="T2639" s="17" t="str">
        <f t="shared" si="334"/>
        <v>September</v>
      </c>
      <c r="U2639" s="16">
        <f t="shared" si="335"/>
        <v>42655.549479166672</v>
      </c>
      <c r="V2639" s="17">
        <f t="shared" si="336"/>
        <v>2016</v>
      </c>
      <c r="W2639" s="17" t="str">
        <f t="shared" si="337"/>
        <v>October</v>
      </c>
    </row>
    <row r="2640" spans="1:23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8276</v>
      </c>
      <c r="O2640" t="s">
        <v>8312</v>
      </c>
      <c r="P2640">
        <f t="shared" si="330"/>
        <v>102</v>
      </c>
      <c r="Q2640">
        <f t="shared" si="331"/>
        <v>25.21</v>
      </c>
      <c r="R2640" s="16">
        <f t="shared" si="332"/>
        <v>41989.913136574076</v>
      </c>
      <c r="S2640" s="18">
        <f t="shared" si="333"/>
        <v>2014</v>
      </c>
      <c r="T2640" s="17" t="str">
        <f t="shared" si="334"/>
        <v>December</v>
      </c>
      <c r="U2640" s="16">
        <f t="shared" si="335"/>
        <v>42019.913136574076</v>
      </c>
      <c r="V2640" s="17">
        <f t="shared" si="336"/>
        <v>2015</v>
      </c>
      <c r="W2640" s="17" t="str">
        <f t="shared" si="337"/>
        <v>January</v>
      </c>
    </row>
    <row r="2641" spans="1:23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8276</v>
      </c>
      <c r="O2641" t="s">
        <v>8312</v>
      </c>
      <c r="P2641">
        <f t="shared" si="330"/>
        <v>164</v>
      </c>
      <c r="Q2641">
        <f t="shared" si="331"/>
        <v>10.039999999999999</v>
      </c>
      <c r="R2641" s="16">
        <f t="shared" si="332"/>
        <v>42024.86513888889</v>
      </c>
      <c r="S2641" s="18">
        <f t="shared" si="333"/>
        <v>2015</v>
      </c>
      <c r="T2641" s="17" t="str">
        <f t="shared" si="334"/>
        <v>January</v>
      </c>
      <c r="U2641" s="16">
        <f t="shared" si="335"/>
        <v>42054.86513888889</v>
      </c>
      <c r="V2641" s="17">
        <f t="shared" si="336"/>
        <v>2015</v>
      </c>
      <c r="W2641" s="17" t="str">
        <f t="shared" si="337"/>
        <v>February</v>
      </c>
    </row>
    <row r="2642" spans="1:23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8276</v>
      </c>
      <c r="O2642" t="s">
        <v>8312</v>
      </c>
      <c r="P2642">
        <f t="shared" si="330"/>
        <v>106</v>
      </c>
      <c r="Q2642">
        <f t="shared" si="331"/>
        <v>45.94</v>
      </c>
      <c r="R2642" s="16">
        <f t="shared" si="332"/>
        <v>42103.160578703704</v>
      </c>
      <c r="S2642" s="18">
        <f t="shared" si="333"/>
        <v>2015</v>
      </c>
      <c r="T2642" s="17" t="str">
        <f t="shared" si="334"/>
        <v>April</v>
      </c>
      <c r="U2642" s="16">
        <f t="shared" si="335"/>
        <v>42163.160578703704</v>
      </c>
      <c r="V2642" s="17">
        <f t="shared" si="336"/>
        <v>2015</v>
      </c>
      <c r="W2642" s="17" t="str">
        <f t="shared" si="337"/>
        <v>June</v>
      </c>
    </row>
    <row r="2643" spans="1:23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8276</v>
      </c>
      <c r="O2643" t="s">
        <v>8312</v>
      </c>
      <c r="P2643">
        <f t="shared" si="330"/>
        <v>1</v>
      </c>
      <c r="Q2643">
        <f t="shared" si="331"/>
        <v>15</v>
      </c>
      <c r="R2643" s="16">
        <f t="shared" si="332"/>
        <v>41880.827118055553</v>
      </c>
      <c r="S2643" s="18">
        <f t="shared" si="333"/>
        <v>2014</v>
      </c>
      <c r="T2643" s="17" t="str">
        <f t="shared" si="334"/>
        <v>August</v>
      </c>
      <c r="U2643" s="16">
        <f t="shared" si="335"/>
        <v>41897.839583333334</v>
      </c>
      <c r="V2643" s="17">
        <f t="shared" si="336"/>
        <v>2014</v>
      </c>
      <c r="W2643" s="17" t="str">
        <f t="shared" si="337"/>
        <v>September</v>
      </c>
    </row>
    <row r="2644" spans="1:23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8276</v>
      </c>
      <c r="O2644" t="s">
        <v>8312</v>
      </c>
      <c r="P2644">
        <f t="shared" si="330"/>
        <v>0</v>
      </c>
      <c r="Q2644" t="e">
        <f t="shared" si="331"/>
        <v>#DIV/0!</v>
      </c>
      <c r="R2644" s="16">
        <f t="shared" si="332"/>
        <v>42536.246620370366</v>
      </c>
      <c r="S2644" s="18">
        <f t="shared" si="333"/>
        <v>2016</v>
      </c>
      <c r="T2644" s="17" t="str">
        <f t="shared" si="334"/>
        <v>June</v>
      </c>
      <c r="U2644" s="16">
        <f t="shared" si="335"/>
        <v>42566.289583333331</v>
      </c>
      <c r="V2644" s="17">
        <f t="shared" si="336"/>
        <v>2016</v>
      </c>
      <c r="W2644" s="17" t="str">
        <f t="shared" si="337"/>
        <v>July</v>
      </c>
    </row>
    <row r="2645" spans="1:23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8276</v>
      </c>
      <c r="O2645" t="s">
        <v>8312</v>
      </c>
      <c r="P2645">
        <f t="shared" si="330"/>
        <v>34</v>
      </c>
      <c r="Q2645">
        <f t="shared" si="331"/>
        <v>223.58</v>
      </c>
      <c r="R2645" s="16">
        <f t="shared" si="332"/>
        <v>42689.582349537035</v>
      </c>
      <c r="S2645" s="18">
        <f t="shared" si="333"/>
        <v>2016</v>
      </c>
      <c r="T2645" s="17" t="str">
        <f t="shared" si="334"/>
        <v>November</v>
      </c>
      <c r="U2645" s="16">
        <f t="shared" si="335"/>
        <v>42725.332638888889</v>
      </c>
      <c r="V2645" s="17">
        <f t="shared" si="336"/>
        <v>2016</v>
      </c>
      <c r="W2645" s="17" t="str">
        <f t="shared" si="337"/>
        <v>December</v>
      </c>
    </row>
    <row r="2646" spans="1:23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8276</v>
      </c>
      <c r="O2646" t="s">
        <v>8312</v>
      </c>
      <c r="P2646">
        <f t="shared" si="330"/>
        <v>2</v>
      </c>
      <c r="Q2646">
        <f t="shared" si="331"/>
        <v>39.479999999999997</v>
      </c>
      <c r="R2646" s="16">
        <f t="shared" si="332"/>
        <v>42774.792071759264</v>
      </c>
      <c r="S2646" s="18">
        <f t="shared" si="333"/>
        <v>2017</v>
      </c>
      <c r="T2646" s="17" t="str">
        <f t="shared" si="334"/>
        <v>February</v>
      </c>
      <c r="U2646" s="16">
        <f t="shared" si="335"/>
        <v>42804.792071759264</v>
      </c>
      <c r="V2646" s="17">
        <f t="shared" si="336"/>
        <v>2017</v>
      </c>
      <c r="W2646" s="17" t="str">
        <f t="shared" si="337"/>
        <v>March</v>
      </c>
    </row>
    <row r="2647" spans="1:23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8276</v>
      </c>
      <c r="O2647" t="s">
        <v>8312</v>
      </c>
      <c r="P2647">
        <f t="shared" si="330"/>
        <v>11</v>
      </c>
      <c r="Q2647">
        <f t="shared" si="331"/>
        <v>91.3</v>
      </c>
      <c r="R2647" s="16">
        <f t="shared" si="332"/>
        <v>41921.842627314814</v>
      </c>
      <c r="S2647" s="18">
        <f t="shared" si="333"/>
        <v>2014</v>
      </c>
      <c r="T2647" s="17" t="str">
        <f t="shared" si="334"/>
        <v>October</v>
      </c>
      <c r="U2647" s="16">
        <f t="shared" si="335"/>
        <v>41951.884293981479</v>
      </c>
      <c r="V2647" s="17">
        <f t="shared" si="336"/>
        <v>2014</v>
      </c>
      <c r="W2647" s="17" t="str">
        <f t="shared" si="337"/>
        <v>November</v>
      </c>
    </row>
    <row r="2648" spans="1:23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8276</v>
      </c>
      <c r="O2648" t="s">
        <v>8312</v>
      </c>
      <c r="P2648">
        <f t="shared" si="330"/>
        <v>8</v>
      </c>
      <c r="Q2648">
        <f t="shared" si="331"/>
        <v>78.67</v>
      </c>
      <c r="R2648" s="16">
        <f t="shared" si="332"/>
        <v>42226.313298611116</v>
      </c>
      <c r="S2648" s="18">
        <f t="shared" si="333"/>
        <v>2015</v>
      </c>
      <c r="T2648" s="17" t="str">
        <f t="shared" si="334"/>
        <v>August</v>
      </c>
      <c r="U2648" s="16">
        <f t="shared" si="335"/>
        <v>42256.313298611116</v>
      </c>
      <c r="V2648" s="17">
        <f t="shared" si="336"/>
        <v>2015</v>
      </c>
      <c r="W2648" s="17" t="str">
        <f t="shared" si="337"/>
        <v>September</v>
      </c>
    </row>
    <row r="2649" spans="1:23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8276</v>
      </c>
      <c r="O2649" t="s">
        <v>8312</v>
      </c>
      <c r="P2649">
        <f t="shared" si="330"/>
        <v>1</v>
      </c>
      <c r="Q2649">
        <f t="shared" si="331"/>
        <v>12</v>
      </c>
      <c r="R2649" s="16">
        <f t="shared" si="332"/>
        <v>42200.261793981481</v>
      </c>
      <c r="S2649" s="18">
        <f t="shared" si="333"/>
        <v>2015</v>
      </c>
      <c r="T2649" s="17" t="str">
        <f t="shared" si="334"/>
        <v>July</v>
      </c>
      <c r="U2649" s="16">
        <f t="shared" si="335"/>
        <v>42230.261793981481</v>
      </c>
      <c r="V2649" s="17">
        <f t="shared" si="336"/>
        <v>2015</v>
      </c>
      <c r="W2649" s="17" t="str">
        <f t="shared" si="337"/>
        <v>August</v>
      </c>
    </row>
    <row r="2650" spans="1:23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8276</v>
      </c>
      <c r="O2650" t="s">
        <v>8312</v>
      </c>
      <c r="P2650">
        <f t="shared" si="330"/>
        <v>1</v>
      </c>
      <c r="Q2650">
        <f t="shared" si="331"/>
        <v>17.670000000000002</v>
      </c>
      <c r="R2650" s="16">
        <f t="shared" si="332"/>
        <v>42408.714814814812</v>
      </c>
      <c r="S2650" s="18">
        <f t="shared" si="333"/>
        <v>2016</v>
      </c>
      <c r="T2650" s="17" t="str">
        <f t="shared" si="334"/>
        <v>February</v>
      </c>
      <c r="U2650" s="16">
        <f t="shared" si="335"/>
        <v>42438.714814814812</v>
      </c>
      <c r="V2650" s="17">
        <f t="shared" si="336"/>
        <v>2016</v>
      </c>
      <c r="W2650" s="17" t="str">
        <f t="shared" si="337"/>
        <v>March</v>
      </c>
    </row>
    <row r="2651" spans="1:23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8276</v>
      </c>
      <c r="O2651" t="s">
        <v>8312</v>
      </c>
      <c r="P2651">
        <f t="shared" si="330"/>
        <v>0</v>
      </c>
      <c r="Q2651">
        <f t="shared" si="331"/>
        <v>41.33</v>
      </c>
      <c r="R2651" s="16">
        <f t="shared" si="332"/>
        <v>42341.99700231482</v>
      </c>
      <c r="S2651" s="18">
        <f t="shared" si="333"/>
        <v>2015</v>
      </c>
      <c r="T2651" s="17" t="str">
        <f t="shared" si="334"/>
        <v>December</v>
      </c>
      <c r="U2651" s="16">
        <f t="shared" si="335"/>
        <v>42401.99700231482</v>
      </c>
      <c r="V2651" s="17">
        <f t="shared" si="336"/>
        <v>2016</v>
      </c>
      <c r="W2651" s="17" t="str">
        <f t="shared" si="337"/>
        <v>February</v>
      </c>
    </row>
    <row r="2652" spans="1:23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8276</v>
      </c>
      <c r="O2652" t="s">
        <v>8312</v>
      </c>
      <c r="P2652">
        <f t="shared" si="330"/>
        <v>1</v>
      </c>
      <c r="Q2652">
        <f t="shared" si="331"/>
        <v>71.599999999999994</v>
      </c>
      <c r="R2652" s="16">
        <f t="shared" si="332"/>
        <v>42695.624340277776</v>
      </c>
      <c r="S2652" s="18">
        <f t="shared" si="333"/>
        <v>2016</v>
      </c>
      <c r="T2652" s="17" t="str">
        <f t="shared" si="334"/>
        <v>November</v>
      </c>
      <c r="U2652" s="16">
        <f t="shared" si="335"/>
        <v>42725.624340277776</v>
      </c>
      <c r="V2652" s="17">
        <f t="shared" si="336"/>
        <v>2016</v>
      </c>
      <c r="W2652" s="17" t="str">
        <f t="shared" si="337"/>
        <v>December</v>
      </c>
    </row>
    <row r="2653" spans="1:23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8276</v>
      </c>
      <c r="O2653" t="s">
        <v>8312</v>
      </c>
      <c r="P2653">
        <f t="shared" si="330"/>
        <v>2</v>
      </c>
      <c r="Q2653">
        <f t="shared" si="331"/>
        <v>307.82</v>
      </c>
      <c r="R2653" s="16">
        <f t="shared" si="332"/>
        <v>42327.805659722217</v>
      </c>
      <c r="S2653" s="18">
        <f t="shared" si="333"/>
        <v>2015</v>
      </c>
      <c r="T2653" s="17" t="str">
        <f t="shared" si="334"/>
        <v>November</v>
      </c>
      <c r="U2653" s="16">
        <f t="shared" si="335"/>
        <v>42355.805659722217</v>
      </c>
      <c r="V2653" s="17">
        <f t="shared" si="336"/>
        <v>2015</v>
      </c>
      <c r="W2653" s="17" t="str">
        <f t="shared" si="337"/>
        <v>December</v>
      </c>
    </row>
    <row r="2654" spans="1:23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8276</v>
      </c>
      <c r="O2654" t="s">
        <v>8312</v>
      </c>
      <c r="P2654">
        <f t="shared" si="330"/>
        <v>1</v>
      </c>
      <c r="Q2654">
        <f t="shared" si="331"/>
        <v>80.45</v>
      </c>
      <c r="R2654" s="16">
        <f t="shared" si="332"/>
        <v>41953.158854166672</v>
      </c>
      <c r="S2654" s="18">
        <f t="shared" si="333"/>
        <v>2014</v>
      </c>
      <c r="T2654" s="17" t="str">
        <f t="shared" si="334"/>
        <v>November</v>
      </c>
      <c r="U2654" s="16">
        <f t="shared" si="335"/>
        <v>41983.158854166672</v>
      </c>
      <c r="V2654" s="17">
        <f t="shared" si="336"/>
        <v>2014</v>
      </c>
      <c r="W2654" s="17" t="str">
        <f t="shared" si="337"/>
        <v>December</v>
      </c>
    </row>
    <row r="2655" spans="1:23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8276</v>
      </c>
      <c r="O2655" t="s">
        <v>8312</v>
      </c>
      <c r="P2655">
        <f t="shared" si="330"/>
        <v>12</v>
      </c>
      <c r="Q2655">
        <f t="shared" si="331"/>
        <v>83.94</v>
      </c>
      <c r="R2655" s="16">
        <f t="shared" si="332"/>
        <v>41771.651932870373</v>
      </c>
      <c r="S2655" s="18">
        <f t="shared" si="333"/>
        <v>2014</v>
      </c>
      <c r="T2655" s="17" t="str">
        <f t="shared" si="334"/>
        <v>May</v>
      </c>
      <c r="U2655" s="16">
        <f t="shared" si="335"/>
        <v>41803.166666666664</v>
      </c>
      <c r="V2655" s="17">
        <f t="shared" si="336"/>
        <v>2014</v>
      </c>
      <c r="W2655" s="17" t="str">
        <f t="shared" si="337"/>
        <v>June</v>
      </c>
    </row>
    <row r="2656" spans="1:23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8276</v>
      </c>
      <c r="O2656" t="s">
        <v>8312</v>
      </c>
      <c r="P2656">
        <f t="shared" si="330"/>
        <v>0</v>
      </c>
      <c r="Q2656">
        <f t="shared" si="331"/>
        <v>8.5</v>
      </c>
      <c r="R2656" s="16">
        <f t="shared" si="332"/>
        <v>42055.600995370376</v>
      </c>
      <c r="S2656" s="18">
        <f t="shared" si="333"/>
        <v>2015</v>
      </c>
      <c r="T2656" s="17" t="str">
        <f t="shared" si="334"/>
        <v>February</v>
      </c>
      <c r="U2656" s="16">
        <f t="shared" si="335"/>
        <v>42115.559328703705</v>
      </c>
      <c r="V2656" s="17">
        <f t="shared" si="336"/>
        <v>2015</v>
      </c>
      <c r="W2656" s="17" t="str">
        <f t="shared" si="337"/>
        <v>April</v>
      </c>
    </row>
    <row r="2657" spans="1:23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8276</v>
      </c>
      <c r="O2657" t="s">
        <v>8312</v>
      </c>
      <c r="P2657">
        <f t="shared" si="330"/>
        <v>21</v>
      </c>
      <c r="Q2657">
        <f t="shared" si="331"/>
        <v>73.37</v>
      </c>
      <c r="R2657" s="16">
        <f t="shared" si="332"/>
        <v>42381.866284722222</v>
      </c>
      <c r="S2657" s="18">
        <f t="shared" si="333"/>
        <v>2016</v>
      </c>
      <c r="T2657" s="17" t="str">
        <f t="shared" si="334"/>
        <v>January</v>
      </c>
      <c r="U2657" s="16">
        <f t="shared" si="335"/>
        <v>42409.833333333328</v>
      </c>
      <c r="V2657" s="17">
        <f t="shared" si="336"/>
        <v>2016</v>
      </c>
      <c r="W2657" s="17" t="str">
        <f t="shared" si="337"/>
        <v>February</v>
      </c>
    </row>
    <row r="2658" spans="1:23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8276</v>
      </c>
      <c r="O2658" t="s">
        <v>8312</v>
      </c>
      <c r="P2658">
        <f t="shared" si="330"/>
        <v>11</v>
      </c>
      <c r="Q2658">
        <f t="shared" si="331"/>
        <v>112.86</v>
      </c>
      <c r="R2658" s="16">
        <f t="shared" si="332"/>
        <v>42767.688518518517</v>
      </c>
      <c r="S2658" s="18">
        <f t="shared" si="333"/>
        <v>2017</v>
      </c>
      <c r="T2658" s="17" t="str">
        <f t="shared" si="334"/>
        <v>February</v>
      </c>
      <c r="U2658" s="16">
        <f t="shared" si="335"/>
        <v>42806.791666666672</v>
      </c>
      <c r="V2658" s="17">
        <f t="shared" si="336"/>
        <v>2017</v>
      </c>
      <c r="W2658" s="17" t="str">
        <f t="shared" si="337"/>
        <v>March</v>
      </c>
    </row>
    <row r="2659" spans="1:23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8276</v>
      </c>
      <c r="O2659" t="s">
        <v>8312</v>
      </c>
      <c r="P2659">
        <f t="shared" si="330"/>
        <v>19</v>
      </c>
      <c r="Q2659">
        <f t="shared" si="331"/>
        <v>95.28</v>
      </c>
      <c r="R2659" s="16">
        <f t="shared" si="332"/>
        <v>42551.928854166668</v>
      </c>
      <c r="S2659" s="18">
        <f t="shared" si="333"/>
        <v>2016</v>
      </c>
      <c r="T2659" s="17" t="str">
        <f t="shared" si="334"/>
        <v>June</v>
      </c>
      <c r="U2659" s="16">
        <f t="shared" si="335"/>
        <v>42585.0625</v>
      </c>
      <c r="V2659" s="17">
        <f t="shared" si="336"/>
        <v>2016</v>
      </c>
      <c r="W2659" s="17" t="str">
        <f t="shared" si="337"/>
        <v>August</v>
      </c>
    </row>
    <row r="2660" spans="1:23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8276</v>
      </c>
      <c r="O2660" t="s">
        <v>8312</v>
      </c>
      <c r="P2660">
        <f t="shared" si="330"/>
        <v>0</v>
      </c>
      <c r="Q2660">
        <f t="shared" si="331"/>
        <v>22.75</v>
      </c>
      <c r="R2660" s="16">
        <f t="shared" si="332"/>
        <v>42551.884189814817</v>
      </c>
      <c r="S2660" s="18">
        <f t="shared" si="333"/>
        <v>2016</v>
      </c>
      <c r="T2660" s="17" t="str">
        <f t="shared" si="334"/>
        <v>June</v>
      </c>
      <c r="U2660" s="16">
        <f t="shared" si="335"/>
        <v>42581.884189814817</v>
      </c>
      <c r="V2660" s="17">
        <f t="shared" si="336"/>
        <v>2016</v>
      </c>
      <c r="W2660" s="17" t="str">
        <f t="shared" si="337"/>
        <v>July</v>
      </c>
    </row>
    <row r="2661" spans="1:23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8276</v>
      </c>
      <c r="O2661" t="s">
        <v>8312</v>
      </c>
      <c r="P2661">
        <f t="shared" si="330"/>
        <v>3</v>
      </c>
      <c r="Q2661">
        <f t="shared" si="331"/>
        <v>133.30000000000001</v>
      </c>
      <c r="R2661" s="16">
        <f t="shared" si="332"/>
        <v>42082.069560185191</v>
      </c>
      <c r="S2661" s="18">
        <f t="shared" si="333"/>
        <v>2015</v>
      </c>
      <c r="T2661" s="17" t="str">
        <f t="shared" si="334"/>
        <v>March</v>
      </c>
      <c r="U2661" s="16">
        <f t="shared" si="335"/>
        <v>42112.069560185191</v>
      </c>
      <c r="V2661" s="17">
        <f t="shared" si="336"/>
        <v>2015</v>
      </c>
      <c r="W2661" s="17" t="str">
        <f t="shared" si="337"/>
        <v>April</v>
      </c>
    </row>
    <row r="2662" spans="1:23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8276</v>
      </c>
      <c r="O2662" t="s">
        <v>8312</v>
      </c>
      <c r="P2662">
        <f t="shared" si="330"/>
        <v>0</v>
      </c>
      <c r="Q2662">
        <f t="shared" si="331"/>
        <v>3.8</v>
      </c>
      <c r="R2662" s="16">
        <f t="shared" si="332"/>
        <v>42272.713171296295</v>
      </c>
      <c r="S2662" s="18">
        <f t="shared" si="333"/>
        <v>2015</v>
      </c>
      <c r="T2662" s="17" t="str">
        <f t="shared" si="334"/>
        <v>September</v>
      </c>
      <c r="U2662" s="16">
        <f t="shared" si="335"/>
        <v>42332.754837962959</v>
      </c>
      <c r="V2662" s="17">
        <f t="shared" si="336"/>
        <v>2015</v>
      </c>
      <c r="W2662" s="17" t="str">
        <f t="shared" si="337"/>
        <v>November</v>
      </c>
    </row>
    <row r="2663" spans="1:23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8276</v>
      </c>
      <c r="O2663" t="s">
        <v>8313</v>
      </c>
      <c r="P2663">
        <f t="shared" si="330"/>
        <v>103</v>
      </c>
      <c r="Q2663">
        <f t="shared" si="331"/>
        <v>85.75</v>
      </c>
      <c r="R2663" s="16">
        <f t="shared" si="332"/>
        <v>41542.958449074074</v>
      </c>
      <c r="S2663" s="18">
        <f t="shared" si="333"/>
        <v>2013</v>
      </c>
      <c r="T2663" s="17" t="str">
        <f t="shared" si="334"/>
        <v>September</v>
      </c>
      <c r="U2663" s="16">
        <f t="shared" si="335"/>
        <v>41572.958449074074</v>
      </c>
      <c r="V2663" s="17">
        <f t="shared" si="336"/>
        <v>2013</v>
      </c>
      <c r="W2663" s="17" t="str">
        <f t="shared" si="337"/>
        <v>October</v>
      </c>
    </row>
    <row r="2664" spans="1:23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8276</v>
      </c>
      <c r="O2664" t="s">
        <v>8313</v>
      </c>
      <c r="P2664">
        <f t="shared" si="330"/>
        <v>107</v>
      </c>
      <c r="Q2664">
        <f t="shared" si="331"/>
        <v>267</v>
      </c>
      <c r="R2664" s="16">
        <f t="shared" si="332"/>
        <v>42207.746678240743</v>
      </c>
      <c r="S2664" s="18">
        <f t="shared" si="333"/>
        <v>2015</v>
      </c>
      <c r="T2664" s="17" t="str">
        <f t="shared" si="334"/>
        <v>July</v>
      </c>
      <c r="U2664" s="16">
        <f t="shared" si="335"/>
        <v>42237.746678240743</v>
      </c>
      <c r="V2664" s="17">
        <f t="shared" si="336"/>
        <v>2015</v>
      </c>
      <c r="W2664" s="17" t="str">
        <f t="shared" si="337"/>
        <v>August</v>
      </c>
    </row>
    <row r="2665" spans="1:23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8276</v>
      </c>
      <c r="O2665" t="s">
        <v>8313</v>
      </c>
      <c r="P2665">
        <f t="shared" si="330"/>
        <v>105</v>
      </c>
      <c r="Q2665">
        <f t="shared" si="331"/>
        <v>373.56</v>
      </c>
      <c r="R2665" s="16">
        <f t="shared" si="332"/>
        <v>42222.622766203705</v>
      </c>
      <c r="S2665" s="18">
        <f t="shared" si="333"/>
        <v>2015</v>
      </c>
      <c r="T2665" s="17" t="str">
        <f t="shared" si="334"/>
        <v>August</v>
      </c>
      <c r="U2665" s="16">
        <f t="shared" si="335"/>
        <v>42251.625</v>
      </c>
      <c r="V2665" s="17">
        <f t="shared" si="336"/>
        <v>2015</v>
      </c>
      <c r="W2665" s="17" t="str">
        <f t="shared" si="337"/>
        <v>September</v>
      </c>
    </row>
    <row r="2666" spans="1:23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8276</v>
      </c>
      <c r="O2666" t="s">
        <v>8313</v>
      </c>
      <c r="P2666">
        <f t="shared" si="330"/>
        <v>103</v>
      </c>
      <c r="Q2666">
        <f t="shared" si="331"/>
        <v>174.04</v>
      </c>
      <c r="R2666" s="16">
        <f t="shared" si="332"/>
        <v>42313.02542824074</v>
      </c>
      <c r="S2666" s="18">
        <f t="shared" si="333"/>
        <v>2015</v>
      </c>
      <c r="T2666" s="17" t="str">
        <f t="shared" si="334"/>
        <v>November</v>
      </c>
      <c r="U2666" s="16">
        <f t="shared" si="335"/>
        <v>42347.290972222225</v>
      </c>
      <c r="V2666" s="17">
        <f t="shared" si="336"/>
        <v>2015</v>
      </c>
      <c r="W2666" s="17" t="str">
        <f t="shared" si="337"/>
        <v>December</v>
      </c>
    </row>
    <row r="2667" spans="1:23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8276</v>
      </c>
      <c r="O2667" t="s">
        <v>8313</v>
      </c>
      <c r="P2667">
        <f t="shared" si="330"/>
        <v>123</v>
      </c>
      <c r="Q2667">
        <f t="shared" si="331"/>
        <v>93.7</v>
      </c>
      <c r="R2667" s="16">
        <f t="shared" si="332"/>
        <v>42083.895532407405</v>
      </c>
      <c r="S2667" s="18">
        <f t="shared" si="333"/>
        <v>2015</v>
      </c>
      <c r="T2667" s="17" t="str">
        <f t="shared" si="334"/>
        <v>March</v>
      </c>
      <c r="U2667" s="16">
        <f t="shared" si="335"/>
        <v>42128.895532407405</v>
      </c>
      <c r="V2667" s="17">
        <f t="shared" si="336"/>
        <v>2015</v>
      </c>
      <c r="W2667" s="17" t="str">
        <f t="shared" si="337"/>
        <v>May</v>
      </c>
    </row>
    <row r="2668" spans="1:23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8276</v>
      </c>
      <c r="O2668" t="s">
        <v>8313</v>
      </c>
      <c r="P2668">
        <f t="shared" si="330"/>
        <v>159</v>
      </c>
      <c r="Q2668">
        <f t="shared" si="331"/>
        <v>77.33</v>
      </c>
      <c r="R2668" s="16">
        <f t="shared" si="332"/>
        <v>42235.764340277776</v>
      </c>
      <c r="S2668" s="18">
        <f t="shared" si="333"/>
        <v>2015</v>
      </c>
      <c r="T2668" s="17" t="str">
        <f t="shared" si="334"/>
        <v>August</v>
      </c>
      <c r="U2668" s="16">
        <f t="shared" si="335"/>
        <v>42272.875</v>
      </c>
      <c r="V2668" s="17">
        <f t="shared" si="336"/>
        <v>2015</v>
      </c>
      <c r="W2668" s="17" t="str">
        <f t="shared" si="337"/>
        <v>September</v>
      </c>
    </row>
    <row r="2669" spans="1:23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8276</v>
      </c>
      <c r="O2669" t="s">
        <v>8313</v>
      </c>
      <c r="P2669">
        <f t="shared" si="330"/>
        <v>111</v>
      </c>
      <c r="Q2669">
        <f t="shared" si="331"/>
        <v>92.22</v>
      </c>
      <c r="R2669" s="16">
        <f t="shared" si="332"/>
        <v>42380.926111111112</v>
      </c>
      <c r="S2669" s="18">
        <f t="shared" si="333"/>
        <v>2016</v>
      </c>
      <c r="T2669" s="17" t="str">
        <f t="shared" si="334"/>
        <v>January</v>
      </c>
      <c r="U2669" s="16">
        <f t="shared" si="335"/>
        <v>42410.926111111112</v>
      </c>
      <c r="V2669" s="17">
        <f t="shared" si="336"/>
        <v>2016</v>
      </c>
      <c r="W2669" s="17" t="str">
        <f t="shared" si="337"/>
        <v>February</v>
      </c>
    </row>
    <row r="2670" spans="1:23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8276</v>
      </c>
      <c r="O2670" t="s">
        <v>8313</v>
      </c>
      <c r="P2670">
        <f t="shared" si="330"/>
        <v>171</v>
      </c>
      <c r="Q2670">
        <f t="shared" si="331"/>
        <v>60.96</v>
      </c>
      <c r="R2670" s="16">
        <f t="shared" si="332"/>
        <v>42275.588715277772</v>
      </c>
      <c r="S2670" s="18">
        <f t="shared" si="333"/>
        <v>2015</v>
      </c>
      <c r="T2670" s="17" t="str">
        <f t="shared" si="334"/>
        <v>September</v>
      </c>
      <c r="U2670" s="16">
        <f t="shared" si="335"/>
        <v>42317.60555555555</v>
      </c>
      <c r="V2670" s="17">
        <f t="shared" si="336"/>
        <v>2015</v>
      </c>
      <c r="W2670" s="17" t="str">
        <f t="shared" si="337"/>
        <v>November</v>
      </c>
    </row>
    <row r="2671" spans="1:23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8276</v>
      </c>
      <c r="O2671" t="s">
        <v>8313</v>
      </c>
      <c r="P2671">
        <f t="shared" si="330"/>
        <v>125</v>
      </c>
      <c r="Q2671">
        <f t="shared" si="331"/>
        <v>91</v>
      </c>
      <c r="R2671" s="16">
        <f t="shared" si="332"/>
        <v>42319.035833333335</v>
      </c>
      <c r="S2671" s="18">
        <f t="shared" si="333"/>
        <v>2015</v>
      </c>
      <c r="T2671" s="17" t="str">
        <f t="shared" si="334"/>
        <v>November</v>
      </c>
      <c r="U2671" s="16">
        <f t="shared" si="335"/>
        <v>42379.035833333335</v>
      </c>
      <c r="V2671" s="17">
        <f t="shared" si="336"/>
        <v>2016</v>
      </c>
      <c r="W2671" s="17" t="str">
        <f t="shared" si="337"/>
        <v>January</v>
      </c>
    </row>
    <row r="2672" spans="1:23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8276</v>
      </c>
      <c r="O2672" t="s">
        <v>8313</v>
      </c>
      <c r="P2672">
        <f t="shared" si="330"/>
        <v>6</v>
      </c>
      <c r="Q2672">
        <f t="shared" si="331"/>
        <v>41.58</v>
      </c>
      <c r="R2672" s="16">
        <f t="shared" si="332"/>
        <v>41821.020601851851</v>
      </c>
      <c r="S2672" s="18">
        <f t="shared" si="333"/>
        <v>2014</v>
      </c>
      <c r="T2672" s="17" t="str">
        <f t="shared" si="334"/>
        <v>July</v>
      </c>
      <c r="U2672" s="16">
        <f t="shared" si="335"/>
        <v>41849.020601851851</v>
      </c>
      <c r="V2672" s="17">
        <f t="shared" si="336"/>
        <v>2014</v>
      </c>
      <c r="W2672" s="17" t="str">
        <f t="shared" si="337"/>
        <v>July</v>
      </c>
    </row>
    <row r="2673" spans="1:23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8276</v>
      </c>
      <c r="O2673" t="s">
        <v>8313</v>
      </c>
      <c r="P2673">
        <f t="shared" si="330"/>
        <v>11</v>
      </c>
      <c r="Q2673">
        <f t="shared" si="331"/>
        <v>33.76</v>
      </c>
      <c r="R2673" s="16">
        <f t="shared" si="332"/>
        <v>41962.749027777783</v>
      </c>
      <c r="S2673" s="18">
        <f t="shared" si="333"/>
        <v>2014</v>
      </c>
      <c r="T2673" s="17" t="str">
        <f t="shared" si="334"/>
        <v>November</v>
      </c>
      <c r="U2673" s="16">
        <f t="shared" si="335"/>
        <v>41992.818055555559</v>
      </c>
      <c r="V2673" s="17">
        <f t="shared" si="336"/>
        <v>2014</v>
      </c>
      <c r="W2673" s="17" t="str">
        <f t="shared" si="337"/>
        <v>December</v>
      </c>
    </row>
    <row r="2674" spans="1:23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8276</v>
      </c>
      <c r="O2674" t="s">
        <v>8313</v>
      </c>
      <c r="P2674">
        <f t="shared" si="330"/>
        <v>33</v>
      </c>
      <c r="Q2674">
        <f t="shared" si="331"/>
        <v>70.62</v>
      </c>
      <c r="R2674" s="16">
        <f t="shared" si="332"/>
        <v>42344.884143518517</v>
      </c>
      <c r="S2674" s="18">
        <f t="shared" si="333"/>
        <v>2015</v>
      </c>
      <c r="T2674" s="17" t="str">
        <f t="shared" si="334"/>
        <v>December</v>
      </c>
      <c r="U2674" s="16">
        <f t="shared" si="335"/>
        <v>42366.25</v>
      </c>
      <c r="V2674" s="17">
        <f t="shared" si="336"/>
        <v>2015</v>
      </c>
      <c r="W2674" s="17" t="str">
        <f t="shared" si="337"/>
        <v>December</v>
      </c>
    </row>
    <row r="2675" spans="1:23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8276</v>
      </c>
      <c r="O2675" t="s">
        <v>8313</v>
      </c>
      <c r="P2675">
        <f t="shared" si="330"/>
        <v>28</v>
      </c>
      <c r="Q2675">
        <f t="shared" si="331"/>
        <v>167.15</v>
      </c>
      <c r="R2675" s="16">
        <f t="shared" si="332"/>
        <v>41912.541655092595</v>
      </c>
      <c r="S2675" s="18">
        <f t="shared" si="333"/>
        <v>2014</v>
      </c>
      <c r="T2675" s="17" t="str">
        <f t="shared" si="334"/>
        <v>September</v>
      </c>
      <c r="U2675" s="16">
        <f t="shared" si="335"/>
        <v>41941.947916666664</v>
      </c>
      <c r="V2675" s="17">
        <f t="shared" si="336"/>
        <v>2014</v>
      </c>
      <c r="W2675" s="17" t="str">
        <f t="shared" si="337"/>
        <v>October</v>
      </c>
    </row>
    <row r="2676" spans="1:23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8276</v>
      </c>
      <c r="O2676" t="s">
        <v>8313</v>
      </c>
      <c r="P2676">
        <f t="shared" si="330"/>
        <v>63</v>
      </c>
      <c r="Q2676">
        <f t="shared" si="331"/>
        <v>128.62</v>
      </c>
      <c r="R2676" s="16">
        <f t="shared" si="332"/>
        <v>42529.632754629631</v>
      </c>
      <c r="S2676" s="18">
        <f t="shared" si="333"/>
        <v>2016</v>
      </c>
      <c r="T2676" s="17" t="str">
        <f t="shared" si="334"/>
        <v>June</v>
      </c>
      <c r="U2676" s="16">
        <f t="shared" si="335"/>
        <v>42556.207638888889</v>
      </c>
      <c r="V2676" s="17">
        <f t="shared" si="336"/>
        <v>2016</v>
      </c>
      <c r="W2676" s="17" t="str">
        <f t="shared" si="337"/>
        <v>July</v>
      </c>
    </row>
    <row r="2677" spans="1:23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8276</v>
      </c>
      <c r="O2677" t="s">
        <v>8313</v>
      </c>
      <c r="P2677">
        <f t="shared" si="330"/>
        <v>8</v>
      </c>
      <c r="Q2677">
        <f t="shared" si="331"/>
        <v>65.41</v>
      </c>
      <c r="R2677" s="16">
        <f t="shared" si="332"/>
        <v>41923.857511574075</v>
      </c>
      <c r="S2677" s="18">
        <f t="shared" si="333"/>
        <v>2014</v>
      </c>
      <c r="T2677" s="17" t="str">
        <f t="shared" si="334"/>
        <v>October</v>
      </c>
      <c r="U2677" s="16">
        <f t="shared" si="335"/>
        <v>41953.899178240739</v>
      </c>
      <c r="V2677" s="17">
        <f t="shared" si="336"/>
        <v>2014</v>
      </c>
      <c r="W2677" s="17" t="str">
        <f t="shared" si="337"/>
        <v>November</v>
      </c>
    </row>
    <row r="2678" spans="1:23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8276</v>
      </c>
      <c r="O2678" t="s">
        <v>8313</v>
      </c>
      <c r="P2678">
        <f t="shared" si="330"/>
        <v>50</v>
      </c>
      <c r="Q2678">
        <f t="shared" si="331"/>
        <v>117.56</v>
      </c>
      <c r="R2678" s="16">
        <f t="shared" si="332"/>
        <v>42482.624699074076</v>
      </c>
      <c r="S2678" s="18">
        <f t="shared" si="333"/>
        <v>2016</v>
      </c>
      <c r="T2678" s="17" t="str">
        <f t="shared" si="334"/>
        <v>April</v>
      </c>
      <c r="U2678" s="16">
        <f t="shared" si="335"/>
        <v>42512.624699074076</v>
      </c>
      <c r="V2678" s="17">
        <f t="shared" si="336"/>
        <v>2016</v>
      </c>
      <c r="W2678" s="17" t="str">
        <f t="shared" si="337"/>
        <v>May</v>
      </c>
    </row>
    <row r="2679" spans="1:23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8276</v>
      </c>
      <c r="O2679" t="s">
        <v>8313</v>
      </c>
      <c r="P2679">
        <f t="shared" si="330"/>
        <v>18</v>
      </c>
      <c r="Q2679">
        <f t="shared" si="331"/>
        <v>126.48</v>
      </c>
      <c r="R2679" s="16">
        <f t="shared" si="332"/>
        <v>41793.029432870368</v>
      </c>
      <c r="S2679" s="18">
        <f t="shared" si="333"/>
        <v>2014</v>
      </c>
      <c r="T2679" s="17" t="str">
        <f t="shared" si="334"/>
        <v>June</v>
      </c>
      <c r="U2679" s="16">
        <f t="shared" si="335"/>
        <v>41823.029432870368</v>
      </c>
      <c r="V2679" s="17">
        <f t="shared" si="336"/>
        <v>2014</v>
      </c>
      <c r="W2679" s="17" t="str">
        <f t="shared" si="337"/>
        <v>July</v>
      </c>
    </row>
    <row r="2680" spans="1:23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8276</v>
      </c>
      <c r="O2680" t="s">
        <v>8313</v>
      </c>
      <c r="P2680">
        <f t="shared" si="330"/>
        <v>0</v>
      </c>
      <c r="Q2680">
        <f t="shared" si="331"/>
        <v>550</v>
      </c>
      <c r="R2680" s="16">
        <f t="shared" si="332"/>
        <v>42241.798206018517</v>
      </c>
      <c r="S2680" s="18">
        <f t="shared" si="333"/>
        <v>2015</v>
      </c>
      <c r="T2680" s="17" t="str">
        <f t="shared" si="334"/>
        <v>August</v>
      </c>
      <c r="U2680" s="16">
        <f t="shared" si="335"/>
        <v>42271.798206018517</v>
      </c>
      <c r="V2680" s="17">
        <f t="shared" si="336"/>
        <v>2015</v>
      </c>
      <c r="W2680" s="17" t="str">
        <f t="shared" si="337"/>
        <v>September</v>
      </c>
    </row>
    <row r="2681" spans="1:23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8276</v>
      </c>
      <c r="O2681" t="s">
        <v>8313</v>
      </c>
      <c r="P2681">
        <f t="shared" si="330"/>
        <v>0</v>
      </c>
      <c r="Q2681">
        <f t="shared" si="331"/>
        <v>44</v>
      </c>
      <c r="R2681" s="16">
        <f t="shared" si="332"/>
        <v>42033.001087962963</v>
      </c>
      <c r="S2681" s="18">
        <f t="shared" si="333"/>
        <v>2015</v>
      </c>
      <c r="T2681" s="17" t="str">
        <f t="shared" si="334"/>
        <v>January</v>
      </c>
      <c r="U2681" s="16">
        <f t="shared" si="335"/>
        <v>42063.001087962963</v>
      </c>
      <c r="V2681" s="17">
        <f t="shared" si="336"/>
        <v>2015</v>
      </c>
      <c r="W2681" s="17" t="str">
        <f t="shared" si="337"/>
        <v>February</v>
      </c>
    </row>
    <row r="2682" spans="1:23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8276</v>
      </c>
      <c r="O2682" t="s">
        <v>8313</v>
      </c>
      <c r="P2682">
        <f t="shared" si="330"/>
        <v>1</v>
      </c>
      <c r="Q2682">
        <f t="shared" si="331"/>
        <v>69</v>
      </c>
      <c r="R2682" s="16">
        <f t="shared" si="332"/>
        <v>42436.211701388893</v>
      </c>
      <c r="S2682" s="18">
        <f t="shared" si="333"/>
        <v>2016</v>
      </c>
      <c r="T2682" s="17" t="str">
        <f t="shared" si="334"/>
        <v>March</v>
      </c>
      <c r="U2682" s="16">
        <f t="shared" si="335"/>
        <v>42466.170034722221</v>
      </c>
      <c r="V2682" s="17">
        <f t="shared" si="336"/>
        <v>2016</v>
      </c>
      <c r="W2682" s="17" t="str">
        <f t="shared" si="337"/>
        <v>April</v>
      </c>
    </row>
    <row r="2683" spans="1:23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8293</v>
      </c>
      <c r="O2683" t="s">
        <v>8294</v>
      </c>
      <c r="P2683">
        <f t="shared" si="330"/>
        <v>1</v>
      </c>
      <c r="Q2683">
        <f t="shared" si="331"/>
        <v>27.5</v>
      </c>
      <c r="R2683" s="16">
        <f t="shared" si="332"/>
        <v>41805.895254629628</v>
      </c>
      <c r="S2683" s="18">
        <f t="shared" si="333"/>
        <v>2014</v>
      </c>
      <c r="T2683" s="17" t="str">
        <f t="shared" si="334"/>
        <v>June</v>
      </c>
      <c r="U2683" s="16">
        <f t="shared" si="335"/>
        <v>41830.895254629628</v>
      </c>
      <c r="V2683" s="17">
        <f t="shared" si="336"/>
        <v>2014</v>
      </c>
      <c r="W2683" s="17" t="str">
        <f t="shared" si="337"/>
        <v>July</v>
      </c>
    </row>
    <row r="2684" spans="1:23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8293</v>
      </c>
      <c r="O2684" t="s">
        <v>8294</v>
      </c>
      <c r="P2684">
        <f t="shared" si="330"/>
        <v>28</v>
      </c>
      <c r="Q2684">
        <f t="shared" si="331"/>
        <v>84.9</v>
      </c>
      <c r="R2684" s="16">
        <f t="shared" si="332"/>
        <v>41932.871990740743</v>
      </c>
      <c r="S2684" s="18">
        <f t="shared" si="333"/>
        <v>2014</v>
      </c>
      <c r="T2684" s="17" t="str">
        <f t="shared" si="334"/>
        <v>October</v>
      </c>
      <c r="U2684" s="16">
        <f t="shared" si="335"/>
        <v>41965.249305555553</v>
      </c>
      <c r="V2684" s="17">
        <f t="shared" si="336"/>
        <v>2014</v>
      </c>
      <c r="W2684" s="17" t="str">
        <f t="shared" si="337"/>
        <v>November</v>
      </c>
    </row>
    <row r="2685" spans="1:23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8293</v>
      </c>
      <c r="O2685" t="s">
        <v>8294</v>
      </c>
      <c r="P2685">
        <f t="shared" si="330"/>
        <v>0</v>
      </c>
      <c r="Q2685">
        <f t="shared" si="331"/>
        <v>12</v>
      </c>
      <c r="R2685" s="16">
        <f t="shared" si="332"/>
        <v>42034.75509259259</v>
      </c>
      <c r="S2685" s="18">
        <f t="shared" si="333"/>
        <v>2015</v>
      </c>
      <c r="T2685" s="17" t="str">
        <f t="shared" si="334"/>
        <v>January</v>
      </c>
      <c r="U2685" s="16">
        <f t="shared" si="335"/>
        <v>42064.75509259259</v>
      </c>
      <c r="V2685" s="17">
        <f t="shared" si="336"/>
        <v>2015</v>
      </c>
      <c r="W2685" s="17" t="str">
        <f t="shared" si="337"/>
        <v>March</v>
      </c>
    </row>
    <row r="2686" spans="1:23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8293</v>
      </c>
      <c r="O2686" t="s">
        <v>8294</v>
      </c>
      <c r="P2686">
        <f t="shared" si="330"/>
        <v>1</v>
      </c>
      <c r="Q2686">
        <f t="shared" si="331"/>
        <v>200</v>
      </c>
      <c r="R2686" s="16">
        <f t="shared" si="332"/>
        <v>41820.914641203701</v>
      </c>
      <c r="S2686" s="18">
        <f t="shared" si="333"/>
        <v>2014</v>
      </c>
      <c r="T2686" s="17" t="str">
        <f t="shared" si="334"/>
        <v>June</v>
      </c>
      <c r="U2686" s="16">
        <f t="shared" si="335"/>
        <v>41860.914641203701</v>
      </c>
      <c r="V2686" s="17">
        <f t="shared" si="336"/>
        <v>2014</v>
      </c>
      <c r="W2686" s="17" t="str">
        <f t="shared" si="337"/>
        <v>August</v>
      </c>
    </row>
    <row r="2687" spans="1:23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8293</v>
      </c>
      <c r="O2687" t="s">
        <v>8294</v>
      </c>
      <c r="P2687">
        <f t="shared" si="330"/>
        <v>0</v>
      </c>
      <c r="Q2687">
        <f t="shared" si="331"/>
        <v>10</v>
      </c>
      <c r="R2687" s="16">
        <f t="shared" si="332"/>
        <v>42061.69594907407</v>
      </c>
      <c r="S2687" s="18">
        <f t="shared" si="333"/>
        <v>2015</v>
      </c>
      <c r="T2687" s="17" t="str">
        <f t="shared" si="334"/>
        <v>February</v>
      </c>
      <c r="U2687" s="16">
        <f t="shared" si="335"/>
        <v>42121.654282407413</v>
      </c>
      <c r="V2687" s="17">
        <f t="shared" si="336"/>
        <v>2015</v>
      </c>
      <c r="W2687" s="17" t="str">
        <f t="shared" si="337"/>
        <v>April</v>
      </c>
    </row>
    <row r="2688" spans="1:23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8293</v>
      </c>
      <c r="O2688" t="s">
        <v>8294</v>
      </c>
      <c r="P2688">
        <f t="shared" si="330"/>
        <v>0</v>
      </c>
      <c r="Q2688" t="e">
        <f t="shared" si="331"/>
        <v>#DIV/0!</v>
      </c>
      <c r="R2688" s="16">
        <f t="shared" si="332"/>
        <v>41892.974803240737</v>
      </c>
      <c r="S2688" s="18">
        <f t="shared" si="333"/>
        <v>2014</v>
      </c>
      <c r="T2688" s="17" t="str">
        <f t="shared" si="334"/>
        <v>September</v>
      </c>
      <c r="U2688" s="16">
        <f t="shared" si="335"/>
        <v>41912.974803240737</v>
      </c>
      <c r="V2688" s="17">
        <f t="shared" si="336"/>
        <v>2014</v>
      </c>
      <c r="W2688" s="17" t="str">
        <f t="shared" si="337"/>
        <v>September</v>
      </c>
    </row>
    <row r="2689" spans="1:23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8293</v>
      </c>
      <c r="O2689" t="s">
        <v>8294</v>
      </c>
      <c r="P2689">
        <f t="shared" si="330"/>
        <v>0</v>
      </c>
      <c r="Q2689" t="e">
        <f t="shared" si="331"/>
        <v>#DIV/0!</v>
      </c>
      <c r="R2689" s="16">
        <f t="shared" si="332"/>
        <v>42154.64025462963</v>
      </c>
      <c r="S2689" s="18">
        <f t="shared" si="333"/>
        <v>2015</v>
      </c>
      <c r="T2689" s="17" t="str">
        <f t="shared" si="334"/>
        <v>May</v>
      </c>
      <c r="U2689" s="16">
        <f t="shared" si="335"/>
        <v>42184.64025462963</v>
      </c>
      <c r="V2689" s="17">
        <f t="shared" si="336"/>
        <v>2015</v>
      </c>
      <c r="W2689" s="17" t="str">
        <f t="shared" si="337"/>
        <v>June</v>
      </c>
    </row>
    <row r="2690" spans="1:23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8293</v>
      </c>
      <c r="O2690" t="s">
        <v>8294</v>
      </c>
      <c r="P2690">
        <f t="shared" si="330"/>
        <v>0</v>
      </c>
      <c r="Q2690">
        <f t="shared" si="331"/>
        <v>5.29</v>
      </c>
      <c r="R2690" s="16">
        <f t="shared" si="332"/>
        <v>42028.118865740747</v>
      </c>
      <c r="S2690" s="18">
        <f t="shared" si="333"/>
        <v>2015</v>
      </c>
      <c r="T2690" s="17" t="str">
        <f t="shared" si="334"/>
        <v>January</v>
      </c>
      <c r="U2690" s="16">
        <f t="shared" si="335"/>
        <v>42059.125</v>
      </c>
      <c r="V2690" s="17">
        <f t="shared" si="336"/>
        <v>2015</v>
      </c>
      <c r="W2690" s="17" t="str">
        <f t="shared" si="337"/>
        <v>February</v>
      </c>
    </row>
    <row r="2691" spans="1:23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8293</v>
      </c>
      <c r="O2691" t="s">
        <v>8294</v>
      </c>
      <c r="P2691">
        <f t="shared" ref="P2691:P2754" si="338">ROUND(E2691/D2691*100,0)</f>
        <v>0</v>
      </c>
      <c r="Q2691">
        <f t="shared" ref="Q2691:Q2754" si="339">ROUND(E2691/L2691,2)</f>
        <v>1</v>
      </c>
      <c r="R2691" s="16">
        <f t="shared" ref="R2691:R2754" si="340">(((J2691/60)/60)/24)+DATE(1970,1,1)</f>
        <v>42551.961689814809</v>
      </c>
      <c r="S2691" s="18">
        <f t="shared" ref="S2691:S2754" si="341">YEAR(R2691)</f>
        <v>2016</v>
      </c>
      <c r="T2691" s="17" t="str">
        <f t="shared" ref="T2691:T2754" si="342">TEXT(R2691,"mmmm")</f>
        <v>June</v>
      </c>
      <c r="U2691" s="16">
        <f t="shared" ref="U2691:U2754" si="343">(((I2691/60)/60)/24)+DATE(1970,1,1)</f>
        <v>42581.961689814809</v>
      </c>
      <c r="V2691" s="17">
        <f t="shared" ref="V2691:V2754" si="344">YEAR(U2691)</f>
        <v>2016</v>
      </c>
      <c r="W2691" s="17" t="str">
        <f t="shared" ref="W2691:W2754" si="345">TEXT(U2691,"mmmm")</f>
        <v>July</v>
      </c>
    </row>
    <row r="2692" spans="1:23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8293</v>
      </c>
      <c r="O2692" t="s">
        <v>8294</v>
      </c>
      <c r="P2692">
        <f t="shared" si="338"/>
        <v>11</v>
      </c>
      <c r="Q2692">
        <f t="shared" si="339"/>
        <v>72.760000000000005</v>
      </c>
      <c r="R2692" s="16">
        <f t="shared" si="340"/>
        <v>42113.105046296296</v>
      </c>
      <c r="S2692" s="18">
        <f t="shared" si="341"/>
        <v>2015</v>
      </c>
      <c r="T2692" s="17" t="str">
        <f t="shared" si="342"/>
        <v>April</v>
      </c>
      <c r="U2692" s="16">
        <f t="shared" si="343"/>
        <v>42158.105046296296</v>
      </c>
      <c r="V2692" s="17">
        <f t="shared" si="344"/>
        <v>2015</v>
      </c>
      <c r="W2692" s="17" t="str">
        <f t="shared" si="345"/>
        <v>June</v>
      </c>
    </row>
    <row r="2693" spans="1:23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8293</v>
      </c>
      <c r="O2693" t="s">
        <v>8294</v>
      </c>
      <c r="P2693">
        <f t="shared" si="338"/>
        <v>0</v>
      </c>
      <c r="Q2693">
        <f t="shared" si="339"/>
        <v>17.5</v>
      </c>
      <c r="R2693" s="16">
        <f t="shared" si="340"/>
        <v>42089.724039351851</v>
      </c>
      <c r="S2693" s="18">
        <f t="shared" si="341"/>
        <v>2015</v>
      </c>
      <c r="T2693" s="17" t="str">
        <f t="shared" si="342"/>
        <v>March</v>
      </c>
      <c r="U2693" s="16">
        <f t="shared" si="343"/>
        <v>42134.724039351851</v>
      </c>
      <c r="V2693" s="17">
        <f t="shared" si="344"/>
        <v>2015</v>
      </c>
      <c r="W2693" s="17" t="str">
        <f t="shared" si="345"/>
        <v>May</v>
      </c>
    </row>
    <row r="2694" spans="1:23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8293</v>
      </c>
      <c r="O2694" t="s">
        <v>8294</v>
      </c>
      <c r="P2694">
        <f t="shared" si="338"/>
        <v>1</v>
      </c>
      <c r="Q2694">
        <f t="shared" si="339"/>
        <v>25</v>
      </c>
      <c r="R2694" s="16">
        <f t="shared" si="340"/>
        <v>42058.334027777775</v>
      </c>
      <c r="S2694" s="18">
        <f t="shared" si="341"/>
        <v>2015</v>
      </c>
      <c r="T2694" s="17" t="str">
        <f t="shared" si="342"/>
        <v>February</v>
      </c>
      <c r="U2694" s="16">
        <f t="shared" si="343"/>
        <v>42088.292361111111</v>
      </c>
      <c r="V2694" s="17">
        <f t="shared" si="344"/>
        <v>2015</v>
      </c>
      <c r="W2694" s="17" t="str">
        <f t="shared" si="345"/>
        <v>March</v>
      </c>
    </row>
    <row r="2695" spans="1:23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8293</v>
      </c>
      <c r="O2695" t="s">
        <v>8294</v>
      </c>
      <c r="P2695">
        <f t="shared" si="338"/>
        <v>1</v>
      </c>
      <c r="Q2695">
        <f t="shared" si="339"/>
        <v>13.33</v>
      </c>
      <c r="R2695" s="16">
        <f t="shared" si="340"/>
        <v>41834.138495370367</v>
      </c>
      <c r="S2695" s="18">
        <f t="shared" si="341"/>
        <v>2014</v>
      </c>
      <c r="T2695" s="17" t="str">
        <f t="shared" si="342"/>
        <v>July</v>
      </c>
      <c r="U2695" s="16">
        <f t="shared" si="343"/>
        <v>41864.138495370367</v>
      </c>
      <c r="V2695" s="17">
        <f t="shared" si="344"/>
        <v>2014</v>
      </c>
      <c r="W2695" s="17" t="str">
        <f t="shared" si="345"/>
        <v>August</v>
      </c>
    </row>
    <row r="2696" spans="1:23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8293</v>
      </c>
      <c r="O2696" t="s">
        <v>8294</v>
      </c>
      <c r="P2696">
        <f t="shared" si="338"/>
        <v>0</v>
      </c>
      <c r="Q2696">
        <f t="shared" si="339"/>
        <v>1</v>
      </c>
      <c r="R2696" s="16">
        <f t="shared" si="340"/>
        <v>41878.140497685185</v>
      </c>
      <c r="S2696" s="18">
        <f t="shared" si="341"/>
        <v>2014</v>
      </c>
      <c r="T2696" s="17" t="str">
        <f t="shared" si="342"/>
        <v>August</v>
      </c>
      <c r="U2696" s="16">
        <f t="shared" si="343"/>
        <v>41908.140497685185</v>
      </c>
      <c r="V2696" s="17">
        <f t="shared" si="344"/>
        <v>2014</v>
      </c>
      <c r="W2696" s="17" t="str">
        <f t="shared" si="345"/>
        <v>September</v>
      </c>
    </row>
    <row r="2697" spans="1:23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8293</v>
      </c>
      <c r="O2697" t="s">
        <v>8294</v>
      </c>
      <c r="P2697">
        <f t="shared" si="338"/>
        <v>0</v>
      </c>
      <c r="Q2697">
        <f t="shared" si="339"/>
        <v>23.67</v>
      </c>
      <c r="R2697" s="16">
        <f t="shared" si="340"/>
        <v>42048.181921296295</v>
      </c>
      <c r="S2697" s="18">
        <f t="shared" si="341"/>
        <v>2015</v>
      </c>
      <c r="T2697" s="17" t="str">
        <f t="shared" si="342"/>
        <v>February</v>
      </c>
      <c r="U2697" s="16">
        <f t="shared" si="343"/>
        <v>42108.14025462963</v>
      </c>
      <c r="V2697" s="17">
        <f t="shared" si="344"/>
        <v>2015</v>
      </c>
      <c r="W2697" s="17" t="str">
        <f t="shared" si="345"/>
        <v>April</v>
      </c>
    </row>
    <row r="2698" spans="1:23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8293</v>
      </c>
      <c r="O2698" t="s">
        <v>8294</v>
      </c>
      <c r="P2698">
        <f t="shared" si="338"/>
        <v>6</v>
      </c>
      <c r="Q2698">
        <f t="shared" si="339"/>
        <v>89.21</v>
      </c>
      <c r="R2698" s="16">
        <f t="shared" si="340"/>
        <v>41964.844444444447</v>
      </c>
      <c r="S2698" s="18">
        <f t="shared" si="341"/>
        <v>2014</v>
      </c>
      <c r="T2698" s="17" t="str">
        <f t="shared" si="342"/>
        <v>November</v>
      </c>
      <c r="U2698" s="16">
        <f t="shared" si="343"/>
        <v>41998.844444444447</v>
      </c>
      <c r="V2698" s="17">
        <f t="shared" si="344"/>
        <v>2014</v>
      </c>
      <c r="W2698" s="17" t="str">
        <f t="shared" si="345"/>
        <v>December</v>
      </c>
    </row>
    <row r="2699" spans="1:23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8293</v>
      </c>
      <c r="O2699" t="s">
        <v>8294</v>
      </c>
      <c r="P2699">
        <f t="shared" si="338"/>
        <v>26</v>
      </c>
      <c r="Q2699">
        <f t="shared" si="339"/>
        <v>116.56</v>
      </c>
      <c r="R2699" s="16">
        <f t="shared" si="340"/>
        <v>42187.940081018518</v>
      </c>
      <c r="S2699" s="18">
        <f t="shared" si="341"/>
        <v>2015</v>
      </c>
      <c r="T2699" s="17" t="str">
        <f t="shared" si="342"/>
        <v>July</v>
      </c>
      <c r="U2699" s="16">
        <f t="shared" si="343"/>
        <v>42218.916666666672</v>
      </c>
      <c r="V2699" s="17">
        <f t="shared" si="344"/>
        <v>2015</v>
      </c>
      <c r="W2699" s="17" t="str">
        <f t="shared" si="345"/>
        <v>August</v>
      </c>
    </row>
    <row r="2700" spans="1:23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8293</v>
      </c>
      <c r="O2700" t="s">
        <v>8294</v>
      </c>
      <c r="P2700">
        <f t="shared" si="338"/>
        <v>0</v>
      </c>
      <c r="Q2700">
        <f t="shared" si="339"/>
        <v>13.01</v>
      </c>
      <c r="R2700" s="16">
        <f t="shared" si="340"/>
        <v>41787.898240740738</v>
      </c>
      <c r="S2700" s="18">
        <f t="shared" si="341"/>
        <v>2014</v>
      </c>
      <c r="T2700" s="17" t="str">
        <f t="shared" si="342"/>
        <v>May</v>
      </c>
      <c r="U2700" s="16">
        <f t="shared" si="343"/>
        <v>41817.898240740738</v>
      </c>
      <c r="V2700" s="17">
        <f t="shared" si="344"/>
        <v>2014</v>
      </c>
      <c r="W2700" s="17" t="str">
        <f t="shared" si="345"/>
        <v>June</v>
      </c>
    </row>
    <row r="2701" spans="1:23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8293</v>
      </c>
      <c r="O2701" t="s">
        <v>8294</v>
      </c>
      <c r="P2701">
        <f t="shared" si="338"/>
        <v>0</v>
      </c>
      <c r="Q2701" t="e">
        <f t="shared" si="339"/>
        <v>#DIV/0!</v>
      </c>
      <c r="R2701" s="16">
        <f t="shared" si="340"/>
        <v>41829.896562499998</v>
      </c>
      <c r="S2701" s="18">
        <f t="shared" si="341"/>
        <v>2014</v>
      </c>
      <c r="T2701" s="17" t="str">
        <f t="shared" si="342"/>
        <v>July</v>
      </c>
      <c r="U2701" s="16">
        <f t="shared" si="343"/>
        <v>41859.896562499998</v>
      </c>
      <c r="V2701" s="17">
        <f t="shared" si="344"/>
        <v>2014</v>
      </c>
      <c r="W2701" s="17" t="str">
        <f t="shared" si="345"/>
        <v>August</v>
      </c>
    </row>
    <row r="2702" spans="1:23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8293</v>
      </c>
      <c r="O2702" t="s">
        <v>8294</v>
      </c>
      <c r="P2702">
        <f t="shared" si="338"/>
        <v>1</v>
      </c>
      <c r="Q2702">
        <f t="shared" si="339"/>
        <v>17.5</v>
      </c>
      <c r="R2702" s="16">
        <f t="shared" si="340"/>
        <v>41870.87467592593</v>
      </c>
      <c r="S2702" s="18">
        <f t="shared" si="341"/>
        <v>2014</v>
      </c>
      <c r="T2702" s="17" t="str">
        <f t="shared" si="342"/>
        <v>August</v>
      </c>
      <c r="U2702" s="16">
        <f t="shared" si="343"/>
        <v>41900.87467592593</v>
      </c>
      <c r="V2702" s="17">
        <f t="shared" si="344"/>
        <v>2014</v>
      </c>
      <c r="W2702" s="17" t="str">
        <f t="shared" si="345"/>
        <v>September</v>
      </c>
    </row>
    <row r="2703" spans="1:23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8274</v>
      </c>
      <c r="O2703" t="s">
        <v>8314</v>
      </c>
      <c r="P2703">
        <f t="shared" si="338"/>
        <v>46</v>
      </c>
      <c r="Q2703">
        <f t="shared" si="339"/>
        <v>34.130000000000003</v>
      </c>
      <c r="R2703" s="16">
        <f t="shared" si="340"/>
        <v>42801.774699074071</v>
      </c>
      <c r="S2703" s="18">
        <f t="shared" si="341"/>
        <v>2017</v>
      </c>
      <c r="T2703" s="17" t="str">
        <f t="shared" si="342"/>
        <v>March</v>
      </c>
      <c r="U2703" s="16">
        <f t="shared" si="343"/>
        <v>42832.733032407406</v>
      </c>
      <c r="V2703" s="17">
        <f t="shared" si="344"/>
        <v>2017</v>
      </c>
      <c r="W2703" s="17" t="str">
        <f t="shared" si="345"/>
        <v>April</v>
      </c>
    </row>
    <row r="2704" spans="1:23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8274</v>
      </c>
      <c r="O2704" t="s">
        <v>8314</v>
      </c>
      <c r="P2704">
        <f t="shared" si="338"/>
        <v>34</v>
      </c>
      <c r="Q2704">
        <f t="shared" si="339"/>
        <v>132.35</v>
      </c>
      <c r="R2704" s="16">
        <f t="shared" si="340"/>
        <v>42800.801817129628</v>
      </c>
      <c r="S2704" s="18">
        <f t="shared" si="341"/>
        <v>2017</v>
      </c>
      <c r="T2704" s="17" t="str">
        <f t="shared" si="342"/>
        <v>March</v>
      </c>
      <c r="U2704" s="16">
        <f t="shared" si="343"/>
        <v>42830.760150462964</v>
      </c>
      <c r="V2704" s="17">
        <f t="shared" si="344"/>
        <v>2017</v>
      </c>
      <c r="W2704" s="17" t="str">
        <f t="shared" si="345"/>
        <v>April</v>
      </c>
    </row>
    <row r="2705" spans="1:23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8274</v>
      </c>
      <c r="O2705" t="s">
        <v>8314</v>
      </c>
      <c r="P2705">
        <f t="shared" si="338"/>
        <v>104</v>
      </c>
      <c r="Q2705">
        <f t="shared" si="339"/>
        <v>922.22</v>
      </c>
      <c r="R2705" s="16">
        <f t="shared" si="340"/>
        <v>42756.690162037034</v>
      </c>
      <c r="S2705" s="18">
        <f t="shared" si="341"/>
        <v>2017</v>
      </c>
      <c r="T2705" s="17" t="str">
        <f t="shared" si="342"/>
        <v>January</v>
      </c>
      <c r="U2705" s="16">
        <f t="shared" si="343"/>
        <v>42816.648495370369</v>
      </c>
      <c r="V2705" s="17">
        <f t="shared" si="344"/>
        <v>2017</v>
      </c>
      <c r="W2705" s="17" t="str">
        <f t="shared" si="345"/>
        <v>March</v>
      </c>
    </row>
    <row r="2706" spans="1:23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8274</v>
      </c>
      <c r="O2706" t="s">
        <v>8314</v>
      </c>
      <c r="P2706">
        <f t="shared" si="338"/>
        <v>6</v>
      </c>
      <c r="Q2706">
        <f t="shared" si="339"/>
        <v>163.57</v>
      </c>
      <c r="R2706" s="16">
        <f t="shared" si="340"/>
        <v>42787.862430555557</v>
      </c>
      <c r="S2706" s="18">
        <f t="shared" si="341"/>
        <v>2017</v>
      </c>
      <c r="T2706" s="17" t="str">
        <f t="shared" si="342"/>
        <v>February</v>
      </c>
      <c r="U2706" s="16">
        <f t="shared" si="343"/>
        <v>42830.820763888885</v>
      </c>
      <c r="V2706" s="17">
        <f t="shared" si="344"/>
        <v>2017</v>
      </c>
      <c r="W2706" s="17" t="str">
        <f t="shared" si="345"/>
        <v>April</v>
      </c>
    </row>
    <row r="2707" spans="1:23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8274</v>
      </c>
      <c r="O2707" t="s">
        <v>8314</v>
      </c>
      <c r="P2707">
        <f t="shared" si="338"/>
        <v>11</v>
      </c>
      <c r="Q2707">
        <f t="shared" si="339"/>
        <v>217.38</v>
      </c>
      <c r="R2707" s="16">
        <f t="shared" si="340"/>
        <v>42773.916180555556</v>
      </c>
      <c r="S2707" s="18">
        <f t="shared" si="341"/>
        <v>2017</v>
      </c>
      <c r="T2707" s="17" t="str">
        <f t="shared" si="342"/>
        <v>February</v>
      </c>
      <c r="U2707" s="16">
        <f t="shared" si="343"/>
        <v>42818.874513888892</v>
      </c>
      <c r="V2707" s="17">
        <f t="shared" si="344"/>
        <v>2017</v>
      </c>
      <c r="W2707" s="17" t="str">
        <f t="shared" si="345"/>
        <v>March</v>
      </c>
    </row>
    <row r="2708" spans="1:23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8274</v>
      </c>
      <c r="O2708" t="s">
        <v>8314</v>
      </c>
      <c r="P2708">
        <f t="shared" si="338"/>
        <v>112</v>
      </c>
      <c r="Q2708">
        <f t="shared" si="339"/>
        <v>149.44</v>
      </c>
      <c r="R2708" s="16">
        <f t="shared" si="340"/>
        <v>41899.294942129629</v>
      </c>
      <c r="S2708" s="18">
        <f t="shared" si="341"/>
        <v>2014</v>
      </c>
      <c r="T2708" s="17" t="str">
        <f t="shared" si="342"/>
        <v>September</v>
      </c>
      <c r="U2708" s="16">
        <f t="shared" si="343"/>
        <v>41928.290972222225</v>
      </c>
      <c r="V2708" s="17">
        <f t="shared" si="344"/>
        <v>2014</v>
      </c>
      <c r="W2708" s="17" t="str">
        <f t="shared" si="345"/>
        <v>October</v>
      </c>
    </row>
    <row r="2709" spans="1:23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8274</v>
      </c>
      <c r="O2709" t="s">
        <v>8314</v>
      </c>
      <c r="P2709">
        <f t="shared" si="338"/>
        <v>351</v>
      </c>
      <c r="Q2709">
        <f t="shared" si="339"/>
        <v>71.239999999999995</v>
      </c>
      <c r="R2709" s="16">
        <f t="shared" si="340"/>
        <v>41391.782905092594</v>
      </c>
      <c r="S2709" s="18">
        <f t="shared" si="341"/>
        <v>2013</v>
      </c>
      <c r="T2709" s="17" t="str">
        <f t="shared" si="342"/>
        <v>April</v>
      </c>
      <c r="U2709" s="16">
        <f t="shared" si="343"/>
        <v>41421.290972222225</v>
      </c>
      <c r="V2709" s="17">
        <f t="shared" si="344"/>
        <v>2013</v>
      </c>
      <c r="W2709" s="17" t="str">
        <f t="shared" si="345"/>
        <v>May</v>
      </c>
    </row>
    <row r="2710" spans="1:23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8274</v>
      </c>
      <c r="O2710" t="s">
        <v>8314</v>
      </c>
      <c r="P2710">
        <f t="shared" si="338"/>
        <v>233</v>
      </c>
      <c r="Q2710">
        <f t="shared" si="339"/>
        <v>44.46</v>
      </c>
      <c r="R2710" s="16">
        <f t="shared" si="340"/>
        <v>42512.698217592595</v>
      </c>
      <c r="S2710" s="18">
        <f t="shared" si="341"/>
        <v>2016</v>
      </c>
      <c r="T2710" s="17" t="str">
        <f t="shared" si="342"/>
        <v>May</v>
      </c>
      <c r="U2710" s="16">
        <f t="shared" si="343"/>
        <v>42572.698217592595</v>
      </c>
      <c r="V2710" s="17">
        <f t="shared" si="344"/>
        <v>2016</v>
      </c>
      <c r="W2710" s="17" t="str">
        <f t="shared" si="345"/>
        <v>July</v>
      </c>
    </row>
    <row r="2711" spans="1:23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8274</v>
      </c>
      <c r="O2711" t="s">
        <v>8314</v>
      </c>
      <c r="P2711">
        <f t="shared" si="338"/>
        <v>102</v>
      </c>
      <c r="Q2711">
        <f t="shared" si="339"/>
        <v>164.94</v>
      </c>
      <c r="R2711" s="16">
        <f t="shared" si="340"/>
        <v>42612.149780092594</v>
      </c>
      <c r="S2711" s="18">
        <f t="shared" si="341"/>
        <v>2016</v>
      </c>
      <c r="T2711" s="17" t="str">
        <f t="shared" si="342"/>
        <v>August</v>
      </c>
      <c r="U2711" s="16">
        <f t="shared" si="343"/>
        <v>42647.165972222225</v>
      </c>
      <c r="V2711" s="17">
        <f t="shared" si="344"/>
        <v>2016</v>
      </c>
      <c r="W2711" s="17" t="str">
        <f t="shared" si="345"/>
        <v>October</v>
      </c>
    </row>
    <row r="2712" spans="1:23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8274</v>
      </c>
      <c r="O2712" t="s">
        <v>8314</v>
      </c>
      <c r="P2712">
        <f t="shared" si="338"/>
        <v>154</v>
      </c>
      <c r="Q2712">
        <f t="shared" si="339"/>
        <v>84.87</v>
      </c>
      <c r="R2712" s="16">
        <f t="shared" si="340"/>
        <v>41828.229490740741</v>
      </c>
      <c r="S2712" s="18">
        <f t="shared" si="341"/>
        <v>2014</v>
      </c>
      <c r="T2712" s="17" t="str">
        <f t="shared" si="342"/>
        <v>July</v>
      </c>
      <c r="U2712" s="16">
        <f t="shared" si="343"/>
        <v>41860.083333333336</v>
      </c>
      <c r="V2712" s="17">
        <f t="shared" si="344"/>
        <v>2014</v>
      </c>
      <c r="W2712" s="17" t="str">
        <f t="shared" si="345"/>
        <v>August</v>
      </c>
    </row>
    <row r="2713" spans="1:23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8274</v>
      </c>
      <c r="O2713" t="s">
        <v>8314</v>
      </c>
      <c r="P2713">
        <f t="shared" si="338"/>
        <v>101</v>
      </c>
      <c r="Q2713">
        <f t="shared" si="339"/>
        <v>53.95</v>
      </c>
      <c r="R2713" s="16">
        <f t="shared" si="340"/>
        <v>41780.745254629634</v>
      </c>
      <c r="S2713" s="18">
        <f t="shared" si="341"/>
        <v>2014</v>
      </c>
      <c r="T2713" s="17" t="str">
        <f t="shared" si="342"/>
        <v>May</v>
      </c>
      <c r="U2713" s="16">
        <f t="shared" si="343"/>
        <v>41810.917361111111</v>
      </c>
      <c r="V2713" s="17">
        <f t="shared" si="344"/>
        <v>2014</v>
      </c>
      <c r="W2713" s="17" t="str">
        <f t="shared" si="345"/>
        <v>June</v>
      </c>
    </row>
    <row r="2714" spans="1:23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8274</v>
      </c>
      <c r="O2714" t="s">
        <v>8314</v>
      </c>
      <c r="P2714">
        <f t="shared" si="338"/>
        <v>131</v>
      </c>
      <c r="Q2714">
        <f t="shared" si="339"/>
        <v>50.53</v>
      </c>
      <c r="R2714" s="16">
        <f t="shared" si="340"/>
        <v>41432.062037037038</v>
      </c>
      <c r="S2714" s="18">
        <f t="shared" si="341"/>
        <v>2013</v>
      </c>
      <c r="T2714" s="17" t="str">
        <f t="shared" si="342"/>
        <v>June</v>
      </c>
      <c r="U2714" s="16">
        <f t="shared" si="343"/>
        <v>41468.75</v>
      </c>
      <c r="V2714" s="17">
        <f t="shared" si="344"/>
        <v>2013</v>
      </c>
      <c r="W2714" s="17" t="str">
        <f t="shared" si="345"/>
        <v>July</v>
      </c>
    </row>
    <row r="2715" spans="1:23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8274</v>
      </c>
      <c r="O2715" t="s">
        <v>8314</v>
      </c>
      <c r="P2715">
        <f t="shared" si="338"/>
        <v>102</v>
      </c>
      <c r="Q2715">
        <f t="shared" si="339"/>
        <v>108</v>
      </c>
      <c r="R2715" s="16">
        <f t="shared" si="340"/>
        <v>42322.653749999998</v>
      </c>
      <c r="S2715" s="18">
        <f t="shared" si="341"/>
        <v>2015</v>
      </c>
      <c r="T2715" s="17" t="str">
        <f t="shared" si="342"/>
        <v>November</v>
      </c>
      <c r="U2715" s="16">
        <f t="shared" si="343"/>
        <v>42362.653749999998</v>
      </c>
      <c r="V2715" s="17">
        <f t="shared" si="344"/>
        <v>2015</v>
      </c>
      <c r="W2715" s="17" t="str">
        <f t="shared" si="345"/>
        <v>December</v>
      </c>
    </row>
    <row r="2716" spans="1:23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8274</v>
      </c>
      <c r="O2716" t="s">
        <v>8314</v>
      </c>
      <c r="P2716">
        <f t="shared" si="338"/>
        <v>116</v>
      </c>
      <c r="Q2716">
        <f t="shared" si="339"/>
        <v>95.37</v>
      </c>
      <c r="R2716" s="16">
        <f t="shared" si="340"/>
        <v>42629.655046296291</v>
      </c>
      <c r="S2716" s="18">
        <f t="shared" si="341"/>
        <v>2016</v>
      </c>
      <c r="T2716" s="17" t="str">
        <f t="shared" si="342"/>
        <v>September</v>
      </c>
      <c r="U2716" s="16">
        <f t="shared" si="343"/>
        <v>42657.958333333328</v>
      </c>
      <c r="V2716" s="17">
        <f t="shared" si="344"/>
        <v>2016</v>
      </c>
      <c r="W2716" s="17" t="str">
        <f t="shared" si="345"/>
        <v>October</v>
      </c>
    </row>
    <row r="2717" spans="1:23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8274</v>
      </c>
      <c r="O2717" t="s">
        <v>8314</v>
      </c>
      <c r="P2717">
        <f t="shared" si="338"/>
        <v>265</v>
      </c>
      <c r="Q2717">
        <f t="shared" si="339"/>
        <v>57.63</v>
      </c>
      <c r="R2717" s="16">
        <f t="shared" si="340"/>
        <v>42387.398472222223</v>
      </c>
      <c r="S2717" s="18">
        <f t="shared" si="341"/>
        <v>2016</v>
      </c>
      <c r="T2717" s="17" t="str">
        <f t="shared" si="342"/>
        <v>January</v>
      </c>
      <c r="U2717" s="16">
        <f t="shared" si="343"/>
        <v>42421.398472222223</v>
      </c>
      <c r="V2717" s="17">
        <f t="shared" si="344"/>
        <v>2016</v>
      </c>
      <c r="W2717" s="17" t="str">
        <f t="shared" si="345"/>
        <v>February</v>
      </c>
    </row>
    <row r="2718" spans="1:23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8274</v>
      </c>
      <c r="O2718" t="s">
        <v>8314</v>
      </c>
      <c r="P2718">
        <f t="shared" si="338"/>
        <v>120</v>
      </c>
      <c r="Q2718">
        <f t="shared" si="339"/>
        <v>64.16</v>
      </c>
      <c r="R2718" s="16">
        <f t="shared" si="340"/>
        <v>42255.333252314813</v>
      </c>
      <c r="S2718" s="18">
        <f t="shared" si="341"/>
        <v>2015</v>
      </c>
      <c r="T2718" s="17" t="str">
        <f t="shared" si="342"/>
        <v>September</v>
      </c>
      <c r="U2718" s="16">
        <f t="shared" si="343"/>
        <v>42285.333252314813</v>
      </c>
      <c r="V2718" s="17">
        <f t="shared" si="344"/>
        <v>2015</v>
      </c>
      <c r="W2718" s="17" t="str">
        <f t="shared" si="345"/>
        <v>October</v>
      </c>
    </row>
    <row r="2719" spans="1:23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8274</v>
      </c>
      <c r="O2719" t="s">
        <v>8314</v>
      </c>
      <c r="P2719">
        <f t="shared" si="338"/>
        <v>120</v>
      </c>
      <c r="Q2719">
        <f t="shared" si="339"/>
        <v>92.39</v>
      </c>
      <c r="R2719" s="16">
        <f t="shared" si="340"/>
        <v>41934.914918981485</v>
      </c>
      <c r="S2719" s="18">
        <f t="shared" si="341"/>
        <v>2014</v>
      </c>
      <c r="T2719" s="17" t="str">
        <f t="shared" si="342"/>
        <v>October</v>
      </c>
      <c r="U2719" s="16">
        <f t="shared" si="343"/>
        <v>41979.956585648149</v>
      </c>
      <c r="V2719" s="17">
        <f t="shared" si="344"/>
        <v>2014</v>
      </c>
      <c r="W2719" s="17" t="str">
        <f t="shared" si="345"/>
        <v>December</v>
      </c>
    </row>
    <row r="2720" spans="1:23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8274</v>
      </c>
      <c r="O2720" t="s">
        <v>8314</v>
      </c>
      <c r="P2720">
        <f t="shared" si="338"/>
        <v>104</v>
      </c>
      <c r="Q2720">
        <f t="shared" si="339"/>
        <v>125.98</v>
      </c>
      <c r="R2720" s="16">
        <f t="shared" si="340"/>
        <v>42465.596585648149</v>
      </c>
      <c r="S2720" s="18">
        <f t="shared" si="341"/>
        <v>2016</v>
      </c>
      <c r="T2720" s="17" t="str">
        <f t="shared" si="342"/>
        <v>April</v>
      </c>
      <c r="U2720" s="16">
        <f t="shared" si="343"/>
        <v>42493.958333333328</v>
      </c>
      <c r="V2720" s="17">
        <f t="shared" si="344"/>
        <v>2016</v>
      </c>
      <c r="W2720" s="17" t="str">
        <f t="shared" si="345"/>
        <v>May</v>
      </c>
    </row>
    <row r="2721" spans="1:23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8274</v>
      </c>
      <c r="O2721" t="s">
        <v>8314</v>
      </c>
      <c r="P2721">
        <f t="shared" si="338"/>
        <v>109</v>
      </c>
      <c r="Q2721">
        <f t="shared" si="339"/>
        <v>94.64</v>
      </c>
      <c r="R2721" s="16">
        <f t="shared" si="340"/>
        <v>42418.031180555554</v>
      </c>
      <c r="S2721" s="18">
        <f t="shared" si="341"/>
        <v>2016</v>
      </c>
      <c r="T2721" s="17" t="str">
        <f t="shared" si="342"/>
        <v>February</v>
      </c>
      <c r="U2721" s="16">
        <f t="shared" si="343"/>
        <v>42477.989513888882</v>
      </c>
      <c r="V2721" s="17">
        <f t="shared" si="344"/>
        <v>2016</v>
      </c>
      <c r="W2721" s="17" t="str">
        <f t="shared" si="345"/>
        <v>April</v>
      </c>
    </row>
    <row r="2722" spans="1:23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8274</v>
      </c>
      <c r="O2722" t="s">
        <v>8314</v>
      </c>
      <c r="P2722">
        <f t="shared" si="338"/>
        <v>118</v>
      </c>
      <c r="Q2722">
        <f t="shared" si="339"/>
        <v>170.7</v>
      </c>
      <c r="R2722" s="16">
        <f t="shared" si="340"/>
        <v>42655.465891203698</v>
      </c>
      <c r="S2722" s="18">
        <f t="shared" si="341"/>
        <v>2016</v>
      </c>
      <c r="T2722" s="17" t="str">
        <f t="shared" si="342"/>
        <v>October</v>
      </c>
      <c r="U2722" s="16">
        <f t="shared" si="343"/>
        <v>42685.507557870369</v>
      </c>
      <c r="V2722" s="17">
        <f t="shared" si="344"/>
        <v>2016</v>
      </c>
      <c r="W2722" s="17" t="str">
        <f t="shared" si="345"/>
        <v>November</v>
      </c>
    </row>
    <row r="2723" spans="1:23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8276</v>
      </c>
      <c r="O2723" t="s">
        <v>8306</v>
      </c>
      <c r="P2723">
        <f t="shared" si="338"/>
        <v>1462</v>
      </c>
      <c r="Q2723">
        <f t="shared" si="339"/>
        <v>40.76</v>
      </c>
      <c r="R2723" s="16">
        <f t="shared" si="340"/>
        <v>41493.543958333335</v>
      </c>
      <c r="S2723" s="18">
        <f t="shared" si="341"/>
        <v>2013</v>
      </c>
      <c r="T2723" s="17" t="str">
        <f t="shared" si="342"/>
        <v>August</v>
      </c>
      <c r="U2723" s="16">
        <f t="shared" si="343"/>
        <v>41523.791666666664</v>
      </c>
      <c r="V2723" s="17">
        <f t="shared" si="344"/>
        <v>2013</v>
      </c>
      <c r="W2723" s="17" t="str">
        <f t="shared" si="345"/>
        <v>September</v>
      </c>
    </row>
    <row r="2724" spans="1:23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8276</v>
      </c>
      <c r="O2724" t="s">
        <v>8306</v>
      </c>
      <c r="P2724">
        <f t="shared" si="338"/>
        <v>253</v>
      </c>
      <c r="Q2724">
        <f t="shared" si="339"/>
        <v>68.25</v>
      </c>
      <c r="R2724" s="16">
        <f t="shared" si="340"/>
        <v>42704.857094907406</v>
      </c>
      <c r="S2724" s="18">
        <f t="shared" si="341"/>
        <v>2016</v>
      </c>
      <c r="T2724" s="17" t="str">
        <f t="shared" si="342"/>
        <v>November</v>
      </c>
      <c r="U2724" s="16">
        <f t="shared" si="343"/>
        <v>42764.857094907406</v>
      </c>
      <c r="V2724" s="17">
        <f t="shared" si="344"/>
        <v>2017</v>
      </c>
      <c r="W2724" s="17" t="str">
        <f t="shared" si="345"/>
        <v>January</v>
      </c>
    </row>
    <row r="2725" spans="1:23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8276</v>
      </c>
      <c r="O2725" t="s">
        <v>8306</v>
      </c>
      <c r="P2725">
        <f t="shared" si="338"/>
        <v>140</v>
      </c>
      <c r="Q2725">
        <f t="shared" si="339"/>
        <v>95.49</v>
      </c>
      <c r="R2725" s="16">
        <f t="shared" si="340"/>
        <v>41944.83898148148</v>
      </c>
      <c r="S2725" s="18">
        <f t="shared" si="341"/>
        <v>2014</v>
      </c>
      <c r="T2725" s="17" t="str">
        <f t="shared" si="342"/>
        <v>November</v>
      </c>
      <c r="U2725" s="16">
        <f t="shared" si="343"/>
        <v>42004.880648148144</v>
      </c>
      <c r="V2725" s="17">
        <f t="shared" si="344"/>
        <v>2014</v>
      </c>
      <c r="W2725" s="17" t="str">
        <f t="shared" si="345"/>
        <v>December</v>
      </c>
    </row>
    <row r="2726" spans="1:23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8276</v>
      </c>
      <c r="O2726" t="s">
        <v>8306</v>
      </c>
      <c r="P2726">
        <f t="shared" si="338"/>
        <v>297</v>
      </c>
      <c r="Q2726">
        <f t="shared" si="339"/>
        <v>7.19</v>
      </c>
      <c r="R2726" s="16">
        <f t="shared" si="340"/>
        <v>42199.32707175926</v>
      </c>
      <c r="S2726" s="18">
        <f t="shared" si="341"/>
        <v>2015</v>
      </c>
      <c r="T2726" s="17" t="str">
        <f t="shared" si="342"/>
        <v>July</v>
      </c>
      <c r="U2726" s="16">
        <f t="shared" si="343"/>
        <v>42231.32707175926</v>
      </c>
      <c r="V2726" s="17">
        <f t="shared" si="344"/>
        <v>2015</v>
      </c>
      <c r="W2726" s="17" t="str">
        <f t="shared" si="345"/>
        <v>August</v>
      </c>
    </row>
    <row r="2727" spans="1:23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8276</v>
      </c>
      <c r="O2727" t="s">
        <v>8306</v>
      </c>
      <c r="P2727">
        <f t="shared" si="338"/>
        <v>145</v>
      </c>
      <c r="Q2727">
        <f t="shared" si="339"/>
        <v>511.65</v>
      </c>
      <c r="R2727" s="16">
        <f t="shared" si="340"/>
        <v>42745.744618055556</v>
      </c>
      <c r="S2727" s="18">
        <f t="shared" si="341"/>
        <v>2017</v>
      </c>
      <c r="T2727" s="17" t="str">
        <f t="shared" si="342"/>
        <v>January</v>
      </c>
      <c r="U2727" s="16">
        <f t="shared" si="343"/>
        <v>42795.744618055556</v>
      </c>
      <c r="V2727" s="17">
        <f t="shared" si="344"/>
        <v>2017</v>
      </c>
      <c r="W2727" s="17" t="str">
        <f t="shared" si="345"/>
        <v>March</v>
      </c>
    </row>
    <row r="2728" spans="1:23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8276</v>
      </c>
      <c r="O2728" t="s">
        <v>8306</v>
      </c>
      <c r="P2728">
        <f t="shared" si="338"/>
        <v>106</v>
      </c>
      <c r="Q2728">
        <f t="shared" si="339"/>
        <v>261.75</v>
      </c>
      <c r="R2728" s="16">
        <f t="shared" si="340"/>
        <v>42452.579988425925</v>
      </c>
      <c r="S2728" s="18">
        <f t="shared" si="341"/>
        <v>2016</v>
      </c>
      <c r="T2728" s="17" t="str">
        <f t="shared" si="342"/>
        <v>March</v>
      </c>
      <c r="U2728" s="16">
        <f t="shared" si="343"/>
        <v>42482.579988425925</v>
      </c>
      <c r="V2728" s="17">
        <f t="shared" si="344"/>
        <v>2016</v>
      </c>
      <c r="W2728" s="17" t="str">
        <f t="shared" si="345"/>
        <v>April</v>
      </c>
    </row>
    <row r="2729" spans="1:23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8276</v>
      </c>
      <c r="O2729" t="s">
        <v>8306</v>
      </c>
      <c r="P2729">
        <f t="shared" si="338"/>
        <v>493</v>
      </c>
      <c r="Q2729">
        <f t="shared" si="339"/>
        <v>69.760000000000005</v>
      </c>
      <c r="R2729" s="16">
        <f t="shared" si="340"/>
        <v>42198.676655092597</v>
      </c>
      <c r="S2729" s="18">
        <f t="shared" si="341"/>
        <v>2015</v>
      </c>
      <c r="T2729" s="17" t="str">
        <f t="shared" si="342"/>
        <v>July</v>
      </c>
      <c r="U2729" s="16">
        <f t="shared" si="343"/>
        <v>42223.676655092597</v>
      </c>
      <c r="V2729" s="17">
        <f t="shared" si="344"/>
        <v>2015</v>
      </c>
      <c r="W2729" s="17" t="str">
        <f t="shared" si="345"/>
        <v>August</v>
      </c>
    </row>
    <row r="2730" spans="1:23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8276</v>
      </c>
      <c r="O2730" t="s">
        <v>8306</v>
      </c>
      <c r="P2730">
        <f t="shared" si="338"/>
        <v>202</v>
      </c>
      <c r="Q2730">
        <f t="shared" si="339"/>
        <v>77.23</v>
      </c>
      <c r="R2730" s="16">
        <f t="shared" si="340"/>
        <v>42333.59993055556</v>
      </c>
      <c r="S2730" s="18">
        <f t="shared" si="341"/>
        <v>2015</v>
      </c>
      <c r="T2730" s="17" t="str">
        <f t="shared" si="342"/>
        <v>November</v>
      </c>
      <c r="U2730" s="16">
        <f t="shared" si="343"/>
        <v>42368.59993055556</v>
      </c>
      <c r="V2730" s="17">
        <f t="shared" si="344"/>
        <v>2015</v>
      </c>
      <c r="W2730" s="17" t="str">
        <f t="shared" si="345"/>
        <v>December</v>
      </c>
    </row>
    <row r="2731" spans="1:23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8276</v>
      </c>
      <c r="O2731" t="s">
        <v>8306</v>
      </c>
      <c r="P2731">
        <f t="shared" si="338"/>
        <v>104</v>
      </c>
      <c r="Q2731">
        <f t="shared" si="339"/>
        <v>340.57</v>
      </c>
      <c r="R2731" s="16">
        <f t="shared" si="340"/>
        <v>42095.240706018521</v>
      </c>
      <c r="S2731" s="18">
        <f t="shared" si="341"/>
        <v>2015</v>
      </c>
      <c r="T2731" s="17" t="str">
        <f t="shared" si="342"/>
        <v>April</v>
      </c>
      <c r="U2731" s="16">
        <f t="shared" si="343"/>
        <v>42125.240706018521</v>
      </c>
      <c r="V2731" s="17">
        <f t="shared" si="344"/>
        <v>2015</v>
      </c>
      <c r="W2731" s="17" t="str">
        <f t="shared" si="345"/>
        <v>May</v>
      </c>
    </row>
    <row r="2732" spans="1:23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8276</v>
      </c>
      <c r="O2732" t="s">
        <v>8306</v>
      </c>
      <c r="P2732">
        <f t="shared" si="338"/>
        <v>170</v>
      </c>
      <c r="Q2732">
        <f t="shared" si="339"/>
        <v>67.42</v>
      </c>
      <c r="R2732" s="16">
        <f t="shared" si="340"/>
        <v>41351.541377314818</v>
      </c>
      <c r="S2732" s="18">
        <f t="shared" si="341"/>
        <v>2013</v>
      </c>
      <c r="T2732" s="17" t="str">
        <f t="shared" si="342"/>
        <v>March</v>
      </c>
      <c r="U2732" s="16">
        <f t="shared" si="343"/>
        <v>41386.541377314818</v>
      </c>
      <c r="V2732" s="17">
        <f t="shared" si="344"/>
        <v>2013</v>
      </c>
      <c r="W2732" s="17" t="str">
        <f t="shared" si="345"/>
        <v>April</v>
      </c>
    </row>
    <row r="2733" spans="1:23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8276</v>
      </c>
      <c r="O2733" t="s">
        <v>8306</v>
      </c>
      <c r="P2733">
        <f t="shared" si="338"/>
        <v>104</v>
      </c>
      <c r="Q2733">
        <f t="shared" si="339"/>
        <v>845.7</v>
      </c>
      <c r="R2733" s="16">
        <f t="shared" si="340"/>
        <v>41872.525717592594</v>
      </c>
      <c r="S2733" s="18">
        <f t="shared" si="341"/>
        <v>2014</v>
      </c>
      <c r="T2733" s="17" t="str">
        <f t="shared" si="342"/>
        <v>August</v>
      </c>
      <c r="U2733" s="16">
        <f t="shared" si="343"/>
        <v>41930.166666666664</v>
      </c>
      <c r="V2733" s="17">
        <f t="shared" si="344"/>
        <v>2014</v>
      </c>
      <c r="W2733" s="17" t="str">
        <f t="shared" si="345"/>
        <v>October</v>
      </c>
    </row>
    <row r="2734" spans="1:23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8276</v>
      </c>
      <c r="O2734" t="s">
        <v>8306</v>
      </c>
      <c r="P2734">
        <f t="shared" si="338"/>
        <v>118</v>
      </c>
      <c r="Q2734">
        <f t="shared" si="339"/>
        <v>97.19</v>
      </c>
      <c r="R2734" s="16">
        <f t="shared" si="340"/>
        <v>41389.808194444442</v>
      </c>
      <c r="S2734" s="18">
        <f t="shared" si="341"/>
        <v>2013</v>
      </c>
      <c r="T2734" s="17" t="str">
        <f t="shared" si="342"/>
        <v>April</v>
      </c>
      <c r="U2734" s="16">
        <f t="shared" si="343"/>
        <v>41422</v>
      </c>
      <c r="V2734" s="17">
        <f t="shared" si="344"/>
        <v>2013</v>
      </c>
      <c r="W2734" s="17" t="str">
        <f t="shared" si="345"/>
        <v>May</v>
      </c>
    </row>
    <row r="2735" spans="1:23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8276</v>
      </c>
      <c r="O2735" t="s">
        <v>8306</v>
      </c>
      <c r="P2735">
        <f t="shared" si="338"/>
        <v>108</v>
      </c>
      <c r="Q2735">
        <f t="shared" si="339"/>
        <v>451.84</v>
      </c>
      <c r="R2735" s="16">
        <f t="shared" si="340"/>
        <v>42044.272847222222</v>
      </c>
      <c r="S2735" s="18">
        <f t="shared" si="341"/>
        <v>2015</v>
      </c>
      <c r="T2735" s="17" t="str">
        <f t="shared" si="342"/>
        <v>February</v>
      </c>
      <c r="U2735" s="16">
        <f t="shared" si="343"/>
        <v>42104.231180555551</v>
      </c>
      <c r="V2735" s="17">
        <f t="shared" si="344"/>
        <v>2015</v>
      </c>
      <c r="W2735" s="17" t="str">
        <f t="shared" si="345"/>
        <v>April</v>
      </c>
    </row>
    <row r="2736" spans="1:23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8276</v>
      </c>
      <c r="O2736" t="s">
        <v>8306</v>
      </c>
      <c r="P2736">
        <f t="shared" si="338"/>
        <v>2260300</v>
      </c>
      <c r="Q2736">
        <f t="shared" si="339"/>
        <v>138.66999999999999</v>
      </c>
      <c r="R2736" s="16">
        <f t="shared" si="340"/>
        <v>42626.668888888889</v>
      </c>
      <c r="S2736" s="18">
        <f t="shared" si="341"/>
        <v>2016</v>
      </c>
      <c r="T2736" s="17" t="str">
        <f t="shared" si="342"/>
        <v>September</v>
      </c>
      <c r="U2736" s="16">
        <f t="shared" si="343"/>
        <v>42656.915972222225</v>
      </c>
      <c r="V2736" s="17">
        <f t="shared" si="344"/>
        <v>2016</v>
      </c>
      <c r="W2736" s="17" t="str">
        <f t="shared" si="345"/>
        <v>October</v>
      </c>
    </row>
    <row r="2737" spans="1:23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8276</v>
      </c>
      <c r="O2737" t="s">
        <v>8306</v>
      </c>
      <c r="P2737">
        <f t="shared" si="338"/>
        <v>978</v>
      </c>
      <c r="Q2737">
        <f t="shared" si="339"/>
        <v>21.64</v>
      </c>
      <c r="R2737" s="16">
        <f t="shared" si="340"/>
        <v>41316.120949074073</v>
      </c>
      <c r="S2737" s="18">
        <f t="shared" si="341"/>
        <v>2013</v>
      </c>
      <c r="T2737" s="17" t="str">
        <f t="shared" si="342"/>
        <v>February</v>
      </c>
      <c r="U2737" s="16">
        <f t="shared" si="343"/>
        <v>41346.833333333336</v>
      </c>
      <c r="V2737" s="17">
        <f t="shared" si="344"/>
        <v>2013</v>
      </c>
      <c r="W2737" s="17" t="str">
        <f t="shared" si="345"/>
        <v>March</v>
      </c>
    </row>
    <row r="2738" spans="1:23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8276</v>
      </c>
      <c r="O2738" t="s">
        <v>8306</v>
      </c>
      <c r="P2738">
        <f t="shared" si="338"/>
        <v>123</v>
      </c>
      <c r="Q2738">
        <f t="shared" si="339"/>
        <v>169.52</v>
      </c>
      <c r="R2738" s="16">
        <f t="shared" si="340"/>
        <v>41722.666354166664</v>
      </c>
      <c r="S2738" s="18">
        <f t="shared" si="341"/>
        <v>2014</v>
      </c>
      <c r="T2738" s="17" t="str">
        <f t="shared" si="342"/>
        <v>March</v>
      </c>
      <c r="U2738" s="16">
        <f t="shared" si="343"/>
        <v>41752.666354166664</v>
      </c>
      <c r="V2738" s="17">
        <f t="shared" si="344"/>
        <v>2014</v>
      </c>
      <c r="W2738" s="17" t="str">
        <f t="shared" si="345"/>
        <v>April</v>
      </c>
    </row>
    <row r="2739" spans="1:23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8276</v>
      </c>
      <c r="O2739" t="s">
        <v>8306</v>
      </c>
      <c r="P2739">
        <f t="shared" si="338"/>
        <v>246</v>
      </c>
      <c r="Q2739">
        <f t="shared" si="339"/>
        <v>161.88</v>
      </c>
      <c r="R2739" s="16">
        <f t="shared" si="340"/>
        <v>41611.917673611111</v>
      </c>
      <c r="S2739" s="18">
        <f t="shared" si="341"/>
        <v>2013</v>
      </c>
      <c r="T2739" s="17" t="str">
        <f t="shared" si="342"/>
        <v>December</v>
      </c>
      <c r="U2739" s="16">
        <f t="shared" si="343"/>
        <v>41654.791666666664</v>
      </c>
      <c r="V2739" s="17">
        <f t="shared" si="344"/>
        <v>2014</v>
      </c>
      <c r="W2739" s="17" t="str">
        <f t="shared" si="345"/>
        <v>January</v>
      </c>
    </row>
    <row r="2740" spans="1:23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8276</v>
      </c>
      <c r="O2740" t="s">
        <v>8306</v>
      </c>
      <c r="P2740">
        <f t="shared" si="338"/>
        <v>148</v>
      </c>
      <c r="Q2740">
        <f t="shared" si="339"/>
        <v>493.13</v>
      </c>
      <c r="R2740" s="16">
        <f t="shared" si="340"/>
        <v>42620.143564814818</v>
      </c>
      <c r="S2740" s="18">
        <f t="shared" si="341"/>
        <v>2016</v>
      </c>
      <c r="T2740" s="17" t="str">
        <f t="shared" si="342"/>
        <v>September</v>
      </c>
      <c r="U2740" s="16">
        <f t="shared" si="343"/>
        <v>42680.143564814818</v>
      </c>
      <c r="V2740" s="17">
        <f t="shared" si="344"/>
        <v>2016</v>
      </c>
      <c r="W2740" s="17" t="str">
        <f t="shared" si="345"/>
        <v>November</v>
      </c>
    </row>
    <row r="2741" spans="1:23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8276</v>
      </c>
      <c r="O2741" t="s">
        <v>8306</v>
      </c>
      <c r="P2741">
        <f t="shared" si="338"/>
        <v>384</v>
      </c>
      <c r="Q2741">
        <f t="shared" si="339"/>
        <v>22.12</v>
      </c>
      <c r="R2741" s="16">
        <f t="shared" si="340"/>
        <v>41719.887928240743</v>
      </c>
      <c r="S2741" s="18">
        <f t="shared" si="341"/>
        <v>2014</v>
      </c>
      <c r="T2741" s="17" t="str">
        <f t="shared" si="342"/>
        <v>March</v>
      </c>
      <c r="U2741" s="16">
        <f t="shared" si="343"/>
        <v>41764.887928240743</v>
      </c>
      <c r="V2741" s="17">
        <f t="shared" si="344"/>
        <v>2014</v>
      </c>
      <c r="W2741" s="17" t="str">
        <f t="shared" si="345"/>
        <v>May</v>
      </c>
    </row>
    <row r="2742" spans="1:23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8276</v>
      </c>
      <c r="O2742" t="s">
        <v>8306</v>
      </c>
      <c r="P2742">
        <f t="shared" si="338"/>
        <v>103</v>
      </c>
      <c r="Q2742">
        <f t="shared" si="339"/>
        <v>18.239999999999998</v>
      </c>
      <c r="R2742" s="16">
        <f t="shared" si="340"/>
        <v>42045.031851851847</v>
      </c>
      <c r="S2742" s="18">
        <f t="shared" si="341"/>
        <v>2015</v>
      </c>
      <c r="T2742" s="17" t="str">
        <f t="shared" si="342"/>
        <v>February</v>
      </c>
      <c r="U2742" s="16">
        <f t="shared" si="343"/>
        <v>42074.99018518519</v>
      </c>
      <c r="V2742" s="17">
        <f t="shared" si="344"/>
        <v>2015</v>
      </c>
      <c r="W2742" s="17" t="str">
        <f t="shared" si="345"/>
        <v>March</v>
      </c>
    </row>
    <row r="2743" spans="1:23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8279</v>
      </c>
      <c r="O2743" t="s">
        <v>8315</v>
      </c>
      <c r="P2743">
        <f t="shared" si="338"/>
        <v>0</v>
      </c>
      <c r="Q2743">
        <f t="shared" si="339"/>
        <v>8.75</v>
      </c>
      <c r="R2743" s="16">
        <f t="shared" si="340"/>
        <v>41911.657430555555</v>
      </c>
      <c r="S2743" s="18">
        <f t="shared" si="341"/>
        <v>2014</v>
      </c>
      <c r="T2743" s="17" t="str">
        <f t="shared" si="342"/>
        <v>September</v>
      </c>
      <c r="U2743" s="16">
        <f t="shared" si="343"/>
        <v>41932.088194444441</v>
      </c>
      <c r="V2743" s="17">
        <f t="shared" si="344"/>
        <v>2014</v>
      </c>
      <c r="W2743" s="17" t="str">
        <f t="shared" si="345"/>
        <v>October</v>
      </c>
    </row>
    <row r="2744" spans="1:23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8279</v>
      </c>
      <c r="O2744" t="s">
        <v>8315</v>
      </c>
      <c r="P2744">
        <f t="shared" si="338"/>
        <v>29</v>
      </c>
      <c r="Q2744">
        <f t="shared" si="339"/>
        <v>40.61</v>
      </c>
      <c r="R2744" s="16">
        <f t="shared" si="340"/>
        <v>41030.719756944447</v>
      </c>
      <c r="S2744" s="18">
        <f t="shared" si="341"/>
        <v>2012</v>
      </c>
      <c r="T2744" s="17" t="str">
        <f t="shared" si="342"/>
        <v>May</v>
      </c>
      <c r="U2744" s="16">
        <f t="shared" si="343"/>
        <v>41044.719756944447</v>
      </c>
      <c r="V2744" s="17">
        <f t="shared" si="344"/>
        <v>2012</v>
      </c>
      <c r="W2744" s="17" t="str">
        <f t="shared" si="345"/>
        <v>May</v>
      </c>
    </row>
    <row r="2745" spans="1:23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8279</v>
      </c>
      <c r="O2745" t="s">
        <v>8315</v>
      </c>
      <c r="P2745">
        <f t="shared" si="338"/>
        <v>0</v>
      </c>
      <c r="Q2745" t="e">
        <f t="shared" si="339"/>
        <v>#DIV/0!</v>
      </c>
      <c r="R2745" s="16">
        <f t="shared" si="340"/>
        <v>42632.328784722224</v>
      </c>
      <c r="S2745" s="18">
        <f t="shared" si="341"/>
        <v>2016</v>
      </c>
      <c r="T2745" s="17" t="str">
        <f t="shared" si="342"/>
        <v>September</v>
      </c>
      <c r="U2745" s="16">
        <f t="shared" si="343"/>
        <v>42662.328784722224</v>
      </c>
      <c r="V2745" s="17">
        <f t="shared" si="344"/>
        <v>2016</v>
      </c>
      <c r="W2745" s="17" t="str">
        <f t="shared" si="345"/>
        <v>October</v>
      </c>
    </row>
    <row r="2746" spans="1:23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8279</v>
      </c>
      <c r="O2746" t="s">
        <v>8315</v>
      </c>
      <c r="P2746">
        <f t="shared" si="338"/>
        <v>5</v>
      </c>
      <c r="Q2746">
        <f t="shared" si="339"/>
        <v>37.950000000000003</v>
      </c>
      <c r="R2746" s="16">
        <f t="shared" si="340"/>
        <v>40938.062476851854</v>
      </c>
      <c r="S2746" s="18">
        <f t="shared" si="341"/>
        <v>2012</v>
      </c>
      <c r="T2746" s="17" t="str">
        <f t="shared" si="342"/>
        <v>January</v>
      </c>
      <c r="U2746" s="16">
        <f t="shared" si="343"/>
        <v>40968.062476851854</v>
      </c>
      <c r="V2746" s="17">
        <f t="shared" si="344"/>
        <v>2012</v>
      </c>
      <c r="W2746" s="17" t="str">
        <f t="shared" si="345"/>
        <v>February</v>
      </c>
    </row>
    <row r="2747" spans="1:23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8279</v>
      </c>
      <c r="O2747" t="s">
        <v>8315</v>
      </c>
      <c r="P2747">
        <f t="shared" si="338"/>
        <v>22</v>
      </c>
      <c r="Q2747">
        <f t="shared" si="339"/>
        <v>35.729999999999997</v>
      </c>
      <c r="R2747" s="16">
        <f t="shared" si="340"/>
        <v>41044.988055555557</v>
      </c>
      <c r="S2747" s="18">
        <f t="shared" si="341"/>
        <v>2012</v>
      </c>
      <c r="T2747" s="17" t="str">
        <f t="shared" si="342"/>
        <v>May</v>
      </c>
      <c r="U2747" s="16">
        <f t="shared" si="343"/>
        <v>41104.988055555557</v>
      </c>
      <c r="V2747" s="17">
        <f t="shared" si="344"/>
        <v>2012</v>
      </c>
      <c r="W2747" s="17" t="str">
        <f t="shared" si="345"/>
        <v>July</v>
      </c>
    </row>
    <row r="2748" spans="1:23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8279</v>
      </c>
      <c r="O2748" t="s">
        <v>8315</v>
      </c>
      <c r="P2748">
        <f t="shared" si="338"/>
        <v>27</v>
      </c>
      <c r="Q2748">
        <f t="shared" si="339"/>
        <v>42.16</v>
      </c>
      <c r="R2748" s="16">
        <f t="shared" si="340"/>
        <v>41850.781377314815</v>
      </c>
      <c r="S2748" s="18">
        <f t="shared" si="341"/>
        <v>2014</v>
      </c>
      <c r="T2748" s="17" t="str">
        <f t="shared" si="342"/>
        <v>July</v>
      </c>
      <c r="U2748" s="16">
        <f t="shared" si="343"/>
        <v>41880.781377314815</v>
      </c>
      <c r="V2748" s="17">
        <f t="shared" si="344"/>
        <v>2014</v>
      </c>
      <c r="W2748" s="17" t="str">
        <f t="shared" si="345"/>
        <v>August</v>
      </c>
    </row>
    <row r="2749" spans="1:23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8279</v>
      </c>
      <c r="O2749" t="s">
        <v>8315</v>
      </c>
      <c r="P2749">
        <f t="shared" si="338"/>
        <v>28</v>
      </c>
      <c r="Q2749">
        <f t="shared" si="339"/>
        <v>35</v>
      </c>
      <c r="R2749" s="16">
        <f t="shared" si="340"/>
        <v>41044.64811342593</v>
      </c>
      <c r="S2749" s="18">
        <f t="shared" si="341"/>
        <v>2012</v>
      </c>
      <c r="T2749" s="17" t="str">
        <f t="shared" si="342"/>
        <v>May</v>
      </c>
      <c r="U2749" s="16">
        <f t="shared" si="343"/>
        <v>41076.131944444445</v>
      </c>
      <c r="V2749" s="17">
        <f t="shared" si="344"/>
        <v>2012</v>
      </c>
      <c r="W2749" s="17" t="str">
        <f t="shared" si="345"/>
        <v>June</v>
      </c>
    </row>
    <row r="2750" spans="1:23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8279</v>
      </c>
      <c r="O2750" t="s">
        <v>8315</v>
      </c>
      <c r="P2750">
        <f t="shared" si="338"/>
        <v>1</v>
      </c>
      <c r="Q2750">
        <f t="shared" si="339"/>
        <v>13.25</v>
      </c>
      <c r="R2750" s="16">
        <f t="shared" si="340"/>
        <v>42585.7106712963</v>
      </c>
      <c r="S2750" s="18">
        <f t="shared" si="341"/>
        <v>2016</v>
      </c>
      <c r="T2750" s="17" t="str">
        <f t="shared" si="342"/>
        <v>August</v>
      </c>
      <c r="U2750" s="16">
        <f t="shared" si="343"/>
        <v>42615.7106712963</v>
      </c>
      <c r="V2750" s="17">
        <f t="shared" si="344"/>
        <v>2016</v>
      </c>
      <c r="W2750" s="17" t="str">
        <f t="shared" si="345"/>
        <v>September</v>
      </c>
    </row>
    <row r="2751" spans="1:23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8279</v>
      </c>
      <c r="O2751" t="s">
        <v>8315</v>
      </c>
      <c r="P2751">
        <f t="shared" si="338"/>
        <v>1</v>
      </c>
      <c r="Q2751">
        <f t="shared" si="339"/>
        <v>55</v>
      </c>
      <c r="R2751" s="16">
        <f t="shared" si="340"/>
        <v>42068.799039351856</v>
      </c>
      <c r="S2751" s="18">
        <f t="shared" si="341"/>
        <v>2015</v>
      </c>
      <c r="T2751" s="17" t="str">
        <f t="shared" si="342"/>
        <v>March</v>
      </c>
      <c r="U2751" s="16">
        <f t="shared" si="343"/>
        <v>42098.757372685184</v>
      </c>
      <c r="V2751" s="17">
        <f t="shared" si="344"/>
        <v>2015</v>
      </c>
      <c r="W2751" s="17" t="str">
        <f t="shared" si="345"/>
        <v>April</v>
      </c>
    </row>
    <row r="2752" spans="1:23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8279</v>
      </c>
      <c r="O2752" t="s">
        <v>8315</v>
      </c>
      <c r="P2752">
        <f t="shared" si="338"/>
        <v>0</v>
      </c>
      <c r="Q2752" t="e">
        <f t="shared" si="339"/>
        <v>#DIV/0!</v>
      </c>
      <c r="R2752" s="16">
        <f t="shared" si="340"/>
        <v>41078.899826388886</v>
      </c>
      <c r="S2752" s="18">
        <f t="shared" si="341"/>
        <v>2012</v>
      </c>
      <c r="T2752" s="17" t="str">
        <f t="shared" si="342"/>
        <v>June</v>
      </c>
      <c r="U2752" s="16">
        <f t="shared" si="343"/>
        <v>41090.833333333336</v>
      </c>
      <c r="V2752" s="17">
        <f t="shared" si="344"/>
        <v>2012</v>
      </c>
      <c r="W2752" s="17" t="str">
        <f t="shared" si="345"/>
        <v>June</v>
      </c>
    </row>
    <row r="2753" spans="1:23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8279</v>
      </c>
      <c r="O2753" t="s">
        <v>8315</v>
      </c>
      <c r="P2753">
        <f t="shared" si="338"/>
        <v>0</v>
      </c>
      <c r="Q2753" t="e">
        <f t="shared" si="339"/>
        <v>#DIV/0!</v>
      </c>
      <c r="R2753" s="16">
        <f t="shared" si="340"/>
        <v>41747.887060185189</v>
      </c>
      <c r="S2753" s="18">
        <f t="shared" si="341"/>
        <v>2014</v>
      </c>
      <c r="T2753" s="17" t="str">
        <f t="shared" si="342"/>
        <v>April</v>
      </c>
      <c r="U2753" s="16">
        <f t="shared" si="343"/>
        <v>41807.887060185189</v>
      </c>
      <c r="V2753" s="17">
        <f t="shared" si="344"/>
        <v>2014</v>
      </c>
      <c r="W2753" s="17" t="str">
        <f t="shared" si="345"/>
        <v>June</v>
      </c>
    </row>
    <row r="2754" spans="1:23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8279</v>
      </c>
      <c r="O2754" t="s">
        <v>8315</v>
      </c>
      <c r="P2754">
        <f t="shared" si="338"/>
        <v>11</v>
      </c>
      <c r="Q2754">
        <f t="shared" si="339"/>
        <v>39.29</v>
      </c>
      <c r="R2754" s="16">
        <f t="shared" si="340"/>
        <v>40855.765092592592</v>
      </c>
      <c r="S2754" s="18">
        <f t="shared" si="341"/>
        <v>2011</v>
      </c>
      <c r="T2754" s="17" t="str">
        <f t="shared" si="342"/>
        <v>November</v>
      </c>
      <c r="U2754" s="16">
        <f t="shared" si="343"/>
        <v>40895.765092592592</v>
      </c>
      <c r="V2754" s="17">
        <f t="shared" si="344"/>
        <v>2011</v>
      </c>
      <c r="W2754" s="17" t="str">
        <f t="shared" si="345"/>
        <v>December</v>
      </c>
    </row>
    <row r="2755" spans="1:23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8279</v>
      </c>
      <c r="O2755" t="s">
        <v>8315</v>
      </c>
      <c r="P2755">
        <f t="shared" ref="P2755:P2818" si="346">ROUND(E2755/D2755*100,0)</f>
        <v>19</v>
      </c>
      <c r="Q2755">
        <f t="shared" ref="Q2755:Q2818" si="347">ROUND(E2755/L2755,2)</f>
        <v>47.5</v>
      </c>
      <c r="R2755" s="16">
        <f t="shared" ref="R2755:R2818" si="348">(((J2755/60)/60)/24)+DATE(1970,1,1)</f>
        <v>41117.900729166664</v>
      </c>
      <c r="S2755" s="18">
        <f t="shared" ref="S2755:S2818" si="349">YEAR(R2755)</f>
        <v>2012</v>
      </c>
      <c r="T2755" s="17" t="str">
        <f t="shared" ref="T2755:T2818" si="350">TEXT(R2755,"mmmm")</f>
        <v>July</v>
      </c>
      <c r="U2755" s="16">
        <f t="shared" ref="U2755:U2818" si="351">(((I2755/60)/60)/24)+DATE(1970,1,1)</f>
        <v>41147.900729166664</v>
      </c>
      <c r="V2755" s="17">
        <f t="shared" ref="V2755:V2818" si="352">YEAR(U2755)</f>
        <v>2012</v>
      </c>
      <c r="W2755" s="17" t="str">
        <f t="shared" ref="W2755:W2818" si="353">TEXT(U2755,"mmmm")</f>
        <v>August</v>
      </c>
    </row>
    <row r="2756" spans="1:23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8279</v>
      </c>
      <c r="O2756" t="s">
        <v>8315</v>
      </c>
      <c r="P2756">
        <f t="shared" si="346"/>
        <v>0</v>
      </c>
      <c r="Q2756" t="e">
        <f t="shared" si="347"/>
        <v>#DIV/0!</v>
      </c>
      <c r="R2756" s="16">
        <f t="shared" si="348"/>
        <v>41863.636006944449</v>
      </c>
      <c r="S2756" s="18">
        <f t="shared" si="349"/>
        <v>2014</v>
      </c>
      <c r="T2756" s="17" t="str">
        <f t="shared" si="350"/>
        <v>August</v>
      </c>
      <c r="U2756" s="16">
        <f t="shared" si="351"/>
        <v>41893.636006944449</v>
      </c>
      <c r="V2756" s="17">
        <f t="shared" si="352"/>
        <v>2014</v>
      </c>
      <c r="W2756" s="17" t="str">
        <f t="shared" si="353"/>
        <v>September</v>
      </c>
    </row>
    <row r="2757" spans="1:23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8279</v>
      </c>
      <c r="O2757" t="s">
        <v>8315</v>
      </c>
      <c r="P2757">
        <f t="shared" si="346"/>
        <v>52</v>
      </c>
      <c r="Q2757">
        <f t="shared" si="347"/>
        <v>17.329999999999998</v>
      </c>
      <c r="R2757" s="16">
        <f t="shared" si="348"/>
        <v>42072.790821759263</v>
      </c>
      <c r="S2757" s="18">
        <f t="shared" si="349"/>
        <v>2015</v>
      </c>
      <c r="T2757" s="17" t="str">
        <f t="shared" si="350"/>
        <v>March</v>
      </c>
      <c r="U2757" s="16">
        <f t="shared" si="351"/>
        <v>42102.790821759263</v>
      </c>
      <c r="V2757" s="17">
        <f t="shared" si="352"/>
        <v>2015</v>
      </c>
      <c r="W2757" s="17" t="str">
        <f t="shared" si="353"/>
        <v>April</v>
      </c>
    </row>
    <row r="2758" spans="1:23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8279</v>
      </c>
      <c r="O2758" t="s">
        <v>8315</v>
      </c>
      <c r="P2758">
        <f t="shared" si="346"/>
        <v>10</v>
      </c>
      <c r="Q2758">
        <f t="shared" si="347"/>
        <v>31.76</v>
      </c>
      <c r="R2758" s="16">
        <f t="shared" si="348"/>
        <v>41620.90047453704</v>
      </c>
      <c r="S2758" s="18">
        <f t="shared" si="349"/>
        <v>2013</v>
      </c>
      <c r="T2758" s="17" t="str">
        <f t="shared" si="350"/>
        <v>December</v>
      </c>
      <c r="U2758" s="16">
        <f t="shared" si="351"/>
        <v>41650.90047453704</v>
      </c>
      <c r="V2758" s="17">
        <f t="shared" si="352"/>
        <v>2014</v>
      </c>
      <c r="W2758" s="17" t="str">
        <f t="shared" si="353"/>
        <v>January</v>
      </c>
    </row>
    <row r="2759" spans="1:23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8279</v>
      </c>
      <c r="O2759" t="s">
        <v>8315</v>
      </c>
      <c r="P2759">
        <f t="shared" si="346"/>
        <v>1</v>
      </c>
      <c r="Q2759">
        <f t="shared" si="347"/>
        <v>5</v>
      </c>
      <c r="R2759" s="16">
        <f t="shared" si="348"/>
        <v>42573.65662037037</v>
      </c>
      <c r="S2759" s="18">
        <f t="shared" si="349"/>
        <v>2016</v>
      </c>
      <c r="T2759" s="17" t="str">
        <f t="shared" si="350"/>
        <v>July</v>
      </c>
      <c r="U2759" s="16">
        <f t="shared" si="351"/>
        <v>42588.65662037037</v>
      </c>
      <c r="V2759" s="17">
        <f t="shared" si="352"/>
        <v>2016</v>
      </c>
      <c r="W2759" s="17" t="str">
        <f t="shared" si="353"/>
        <v>August</v>
      </c>
    </row>
    <row r="2760" spans="1:23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8279</v>
      </c>
      <c r="O2760" t="s">
        <v>8315</v>
      </c>
      <c r="P2760">
        <f t="shared" si="346"/>
        <v>12</v>
      </c>
      <c r="Q2760">
        <f t="shared" si="347"/>
        <v>39</v>
      </c>
      <c r="R2760" s="16">
        <f t="shared" si="348"/>
        <v>42639.441932870366</v>
      </c>
      <c r="S2760" s="18">
        <f t="shared" si="349"/>
        <v>2016</v>
      </c>
      <c r="T2760" s="17" t="str">
        <f t="shared" si="350"/>
        <v>September</v>
      </c>
      <c r="U2760" s="16">
        <f t="shared" si="351"/>
        <v>42653.441932870366</v>
      </c>
      <c r="V2760" s="17">
        <f t="shared" si="352"/>
        <v>2016</v>
      </c>
      <c r="W2760" s="17" t="str">
        <f t="shared" si="353"/>
        <v>October</v>
      </c>
    </row>
    <row r="2761" spans="1:23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8279</v>
      </c>
      <c r="O2761" t="s">
        <v>8315</v>
      </c>
      <c r="P2761">
        <f t="shared" si="346"/>
        <v>11</v>
      </c>
      <c r="Q2761">
        <f t="shared" si="347"/>
        <v>52.5</v>
      </c>
      <c r="R2761" s="16">
        <f t="shared" si="348"/>
        <v>42524.36650462963</v>
      </c>
      <c r="S2761" s="18">
        <f t="shared" si="349"/>
        <v>2016</v>
      </c>
      <c r="T2761" s="17" t="str">
        <f t="shared" si="350"/>
        <v>June</v>
      </c>
      <c r="U2761" s="16">
        <f t="shared" si="351"/>
        <v>42567.36650462963</v>
      </c>
      <c r="V2761" s="17">
        <f t="shared" si="352"/>
        <v>2016</v>
      </c>
      <c r="W2761" s="17" t="str">
        <f t="shared" si="353"/>
        <v>July</v>
      </c>
    </row>
    <row r="2762" spans="1:23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8279</v>
      </c>
      <c r="O2762" t="s">
        <v>8315</v>
      </c>
      <c r="P2762">
        <f t="shared" si="346"/>
        <v>0</v>
      </c>
      <c r="Q2762" t="e">
        <f t="shared" si="347"/>
        <v>#DIV/0!</v>
      </c>
      <c r="R2762" s="16">
        <f t="shared" si="348"/>
        <v>41415.461319444446</v>
      </c>
      <c r="S2762" s="18">
        <f t="shared" si="349"/>
        <v>2013</v>
      </c>
      <c r="T2762" s="17" t="str">
        <f t="shared" si="350"/>
        <v>May</v>
      </c>
      <c r="U2762" s="16">
        <f t="shared" si="351"/>
        <v>41445.461319444446</v>
      </c>
      <c r="V2762" s="17">
        <f t="shared" si="352"/>
        <v>2013</v>
      </c>
      <c r="W2762" s="17" t="str">
        <f t="shared" si="353"/>
        <v>June</v>
      </c>
    </row>
    <row r="2763" spans="1:23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8279</v>
      </c>
      <c r="O2763" t="s">
        <v>8315</v>
      </c>
      <c r="P2763">
        <f t="shared" si="346"/>
        <v>1</v>
      </c>
      <c r="Q2763">
        <f t="shared" si="347"/>
        <v>9</v>
      </c>
      <c r="R2763" s="16">
        <f t="shared" si="348"/>
        <v>41247.063576388886</v>
      </c>
      <c r="S2763" s="18">
        <f t="shared" si="349"/>
        <v>2012</v>
      </c>
      <c r="T2763" s="17" t="str">
        <f t="shared" si="350"/>
        <v>December</v>
      </c>
      <c r="U2763" s="16">
        <f t="shared" si="351"/>
        <v>41277.063576388886</v>
      </c>
      <c r="V2763" s="17">
        <f t="shared" si="352"/>
        <v>2013</v>
      </c>
      <c r="W2763" s="17" t="str">
        <f t="shared" si="353"/>
        <v>January</v>
      </c>
    </row>
    <row r="2764" spans="1:23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8279</v>
      </c>
      <c r="O2764" t="s">
        <v>8315</v>
      </c>
      <c r="P2764">
        <f t="shared" si="346"/>
        <v>1</v>
      </c>
      <c r="Q2764">
        <f t="shared" si="347"/>
        <v>25</v>
      </c>
      <c r="R2764" s="16">
        <f t="shared" si="348"/>
        <v>40927.036979166667</v>
      </c>
      <c r="S2764" s="18">
        <f t="shared" si="349"/>
        <v>2012</v>
      </c>
      <c r="T2764" s="17" t="str">
        <f t="shared" si="350"/>
        <v>January</v>
      </c>
      <c r="U2764" s="16">
        <f t="shared" si="351"/>
        <v>40986.995312500003</v>
      </c>
      <c r="V2764" s="17">
        <f t="shared" si="352"/>
        <v>2012</v>
      </c>
      <c r="W2764" s="17" t="str">
        <f t="shared" si="353"/>
        <v>March</v>
      </c>
    </row>
    <row r="2765" spans="1:23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8279</v>
      </c>
      <c r="O2765" t="s">
        <v>8315</v>
      </c>
      <c r="P2765">
        <f t="shared" si="346"/>
        <v>0</v>
      </c>
      <c r="Q2765">
        <f t="shared" si="347"/>
        <v>30</v>
      </c>
      <c r="R2765" s="16">
        <f t="shared" si="348"/>
        <v>41373.579675925925</v>
      </c>
      <c r="S2765" s="18">
        <f t="shared" si="349"/>
        <v>2013</v>
      </c>
      <c r="T2765" s="17" t="str">
        <f t="shared" si="350"/>
        <v>April</v>
      </c>
      <c r="U2765" s="16">
        <f t="shared" si="351"/>
        <v>41418.579675925925</v>
      </c>
      <c r="V2765" s="17">
        <f t="shared" si="352"/>
        <v>2013</v>
      </c>
      <c r="W2765" s="17" t="str">
        <f t="shared" si="353"/>
        <v>May</v>
      </c>
    </row>
    <row r="2766" spans="1:23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8279</v>
      </c>
      <c r="O2766" t="s">
        <v>8315</v>
      </c>
      <c r="P2766">
        <f t="shared" si="346"/>
        <v>1</v>
      </c>
      <c r="Q2766">
        <f t="shared" si="347"/>
        <v>11.25</v>
      </c>
      <c r="R2766" s="16">
        <f t="shared" si="348"/>
        <v>41030.292025462964</v>
      </c>
      <c r="S2766" s="18">
        <f t="shared" si="349"/>
        <v>2012</v>
      </c>
      <c r="T2766" s="17" t="str">
        <f t="shared" si="350"/>
        <v>May</v>
      </c>
      <c r="U2766" s="16">
        <f t="shared" si="351"/>
        <v>41059.791666666664</v>
      </c>
      <c r="V2766" s="17">
        <f t="shared" si="352"/>
        <v>2012</v>
      </c>
      <c r="W2766" s="17" t="str">
        <f t="shared" si="353"/>
        <v>May</v>
      </c>
    </row>
    <row r="2767" spans="1:23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8279</v>
      </c>
      <c r="O2767" t="s">
        <v>8315</v>
      </c>
      <c r="P2767">
        <f t="shared" si="346"/>
        <v>0</v>
      </c>
      <c r="Q2767" t="e">
        <f t="shared" si="347"/>
        <v>#DIV/0!</v>
      </c>
      <c r="R2767" s="16">
        <f t="shared" si="348"/>
        <v>41194.579027777778</v>
      </c>
      <c r="S2767" s="18">
        <f t="shared" si="349"/>
        <v>2012</v>
      </c>
      <c r="T2767" s="17" t="str">
        <f t="shared" si="350"/>
        <v>October</v>
      </c>
      <c r="U2767" s="16">
        <f t="shared" si="351"/>
        <v>41210.579027777778</v>
      </c>
      <c r="V2767" s="17">
        <f t="shared" si="352"/>
        <v>2012</v>
      </c>
      <c r="W2767" s="17" t="str">
        <f t="shared" si="353"/>
        <v>October</v>
      </c>
    </row>
    <row r="2768" spans="1:23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8279</v>
      </c>
      <c r="O2768" t="s">
        <v>8315</v>
      </c>
      <c r="P2768">
        <f t="shared" si="346"/>
        <v>2</v>
      </c>
      <c r="Q2768">
        <f t="shared" si="347"/>
        <v>25</v>
      </c>
      <c r="R2768" s="16">
        <f t="shared" si="348"/>
        <v>40736.668032407404</v>
      </c>
      <c r="S2768" s="18">
        <f t="shared" si="349"/>
        <v>2011</v>
      </c>
      <c r="T2768" s="17" t="str">
        <f t="shared" si="350"/>
        <v>July</v>
      </c>
      <c r="U2768" s="16">
        <f t="shared" si="351"/>
        <v>40766.668032407404</v>
      </c>
      <c r="V2768" s="17">
        <f t="shared" si="352"/>
        <v>2011</v>
      </c>
      <c r="W2768" s="17" t="str">
        <f t="shared" si="353"/>
        <v>August</v>
      </c>
    </row>
    <row r="2769" spans="1:23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8279</v>
      </c>
      <c r="O2769" t="s">
        <v>8315</v>
      </c>
      <c r="P2769">
        <f t="shared" si="346"/>
        <v>1</v>
      </c>
      <c r="Q2769">
        <f t="shared" si="347"/>
        <v>11.33</v>
      </c>
      <c r="R2769" s="16">
        <f t="shared" si="348"/>
        <v>42172.958912037036</v>
      </c>
      <c r="S2769" s="18">
        <f t="shared" si="349"/>
        <v>2015</v>
      </c>
      <c r="T2769" s="17" t="str">
        <f t="shared" si="350"/>
        <v>June</v>
      </c>
      <c r="U2769" s="16">
        <f t="shared" si="351"/>
        <v>42232.958912037036</v>
      </c>
      <c r="V2769" s="17">
        <f t="shared" si="352"/>
        <v>2015</v>
      </c>
      <c r="W2769" s="17" t="str">
        <f t="shared" si="353"/>
        <v>August</v>
      </c>
    </row>
    <row r="2770" spans="1:23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8279</v>
      </c>
      <c r="O2770" t="s">
        <v>8315</v>
      </c>
      <c r="P2770">
        <f t="shared" si="346"/>
        <v>14</v>
      </c>
      <c r="Q2770">
        <f t="shared" si="347"/>
        <v>29.47</v>
      </c>
      <c r="R2770" s="16">
        <f t="shared" si="348"/>
        <v>40967.614849537036</v>
      </c>
      <c r="S2770" s="18">
        <f t="shared" si="349"/>
        <v>2012</v>
      </c>
      <c r="T2770" s="17" t="str">
        <f t="shared" si="350"/>
        <v>February</v>
      </c>
      <c r="U2770" s="16">
        <f t="shared" si="351"/>
        <v>40997.573182870372</v>
      </c>
      <c r="V2770" s="17">
        <f t="shared" si="352"/>
        <v>2012</v>
      </c>
      <c r="W2770" s="17" t="str">
        <f t="shared" si="353"/>
        <v>March</v>
      </c>
    </row>
    <row r="2771" spans="1:23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8279</v>
      </c>
      <c r="O2771" t="s">
        <v>8315</v>
      </c>
      <c r="P2771">
        <f t="shared" si="346"/>
        <v>0</v>
      </c>
      <c r="Q2771">
        <f t="shared" si="347"/>
        <v>1</v>
      </c>
      <c r="R2771" s="16">
        <f t="shared" si="348"/>
        <v>41745.826273148145</v>
      </c>
      <c r="S2771" s="18">
        <f t="shared" si="349"/>
        <v>2014</v>
      </c>
      <c r="T2771" s="17" t="str">
        <f t="shared" si="350"/>
        <v>April</v>
      </c>
      <c r="U2771" s="16">
        <f t="shared" si="351"/>
        <v>41795.826273148145</v>
      </c>
      <c r="V2771" s="17">
        <f t="shared" si="352"/>
        <v>2014</v>
      </c>
      <c r="W2771" s="17" t="str">
        <f t="shared" si="353"/>
        <v>June</v>
      </c>
    </row>
    <row r="2772" spans="1:23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8279</v>
      </c>
      <c r="O2772" t="s">
        <v>8315</v>
      </c>
      <c r="P2772">
        <f t="shared" si="346"/>
        <v>10</v>
      </c>
      <c r="Q2772">
        <f t="shared" si="347"/>
        <v>63.1</v>
      </c>
      <c r="R2772" s="16">
        <f t="shared" si="348"/>
        <v>41686.705208333333</v>
      </c>
      <c r="S2772" s="18">
        <f t="shared" si="349"/>
        <v>2014</v>
      </c>
      <c r="T2772" s="17" t="str">
        <f t="shared" si="350"/>
        <v>February</v>
      </c>
      <c r="U2772" s="16">
        <f t="shared" si="351"/>
        <v>41716.663541666669</v>
      </c>
      <c r="V2772" s="17">
        <f t="shared" si="352"/>
        <v>2014</v>
      </c>
      <c r="W2772" s="17" t="str">
        <f t="shared" si="353"/>
        <v>March</v>
      </c>
    </row>
    <row r="2773" spans="1:23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8279</v>
      </c>
      <c r="O2773" t="s">
        <v>8315</v>
      </c>
      <c r="P2773">
        <f t="shared" si="346"/>
        <v>0</v>
      </c>
      <c r="Q2773" t="e">
        <f t="shared" si="347"/>
        <v>#DIV/0!</v>
      </c>
      <c r="R2773" s="16">
        <f t="shared" si="348"/>
        <v>41257.531712962962</v>
      </c>
      <c r="S2773" s="18">
        <f t="shared" si="349"/>
        <v>2012</v>
      </c>
      <c r="T2773" s="17" t="str">
        <f t="shared" si="350"/>
        <v>December</v>
      </c>
      <c r="U2773" s="16">
        <f t="shared" si="351"/>
        <v>41306.708333333336</v>
      </c>
      <c r="V2773" s="17">
        <f t="shared" si="352"/>
        <v>2013</v>
      </c>
      <c r="W2773" s="17" t="str">
        <f t="shared" si="353"/>
        <v>February</v>
      </c>
    </row>
    <row r="2774" spans="1:23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8279</v>
      </c>
      <c r="O2774" t="s">
        <v>8315</v>
      </c>
      <c r="P2774">
        <f t="shared" si="346"/>
        <v>0</v>
      </c>
      <c r="Q2774" t="e">
        <f t="shared" si="347"/>
        <v>#DIV/0!</v>
      </c>
      <c r="R2774" s="16">
        <f t="shared" si="348"/>
        <v>41537.869143518517</v>
      </c>
      <c r="S2774" s="18">
        <f t="shared" si="349"/>
        <v>2013</v>
      </c>
      <c r="T2774" s="17" t="str">
        <f t="shared" si="350"/>
        <v>September</v>
      </c>
      <c r="U2774" s="16">
        <f t="shared" si="351"/>
        <v>41552.869143518517</v>
      </c>
      <c r="V2774" s="17">
        <f t="shared" si="352"/>
        <v>2013</v>
      </c>
      <c r="W2774" s="17" t="str">
        <f t="shared" si="353"/>
        <v>October</v>
      </c>
    </row>
    <row r="2775" spans="1:23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8279</v>
      </c>
      <c r="O2775" t="s">
        <v>8315</v>
      </c>
      <c r="P2775">
        <f t="shared" si="346"/>
        <v>0</v>
      </c>
      <c r="Q2775">
        <f t="shared" si="347"/>
        <v>1</v>
      </c>
      <c r="R2775" s="16">
        <f t="shared" si="348"/>
        <v>42474.86482638889</v>
      </c>
      <c r="S2775" s="18">
        <f t="shared" si="349"/>
        <v>2016</v>
      </c>
      <c r="T2775" s="17" t="str">
        <f t="shared" si="350"/>
        <v>April</v>
      </c>
      <c r="U2775" s="16">
        <f t="shared" si="351"/>
        <v>42484.86482638889</v>
      </c>
      <c r="V2775" s="17">
        <f t="shared" si="352"/>
        <v>2016</v>
      </c>
      <c r="W2775" s="17" t="str">
        <f t="shared" si="353"/>
        <v>April</v>
      </c>
    </row>
    <row r="2776" spans="1:23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8279</v>
      </c>
      <c r="O2776" t="s">
        <v>8315</v>
      </c>
      <c r="P2776">
        <f t="shared" si="346"/>
        <v>14</v>
      </c>
      <c r="Q2776">
        <f t="shared" si="347"/>
        <v>43.85</v>
      </c>
      <c r="R2776" s="16">
        <f t="shared" si="348"/>
        <v>41311.126481481479</v>
      </c>
      <c r="S2776" s="18">
        <f t="shared" si="349"/>
        <v>2013</v>
      </c>
      <c r="T2776" s="17" t="str">
        <f t="shared" si="350"/>
        <v>February</v>
      </c>
      <c r="U2776" s="16">
        <f t="shared" si="351"/>
        <v>41341.126481481479</v>
      </c>
      <c r="V2776" s="17">
        <f t="shared" si="352"/>
        <v>2013</v>
      </c>
      <c r="W2776" s="17" t="str">
        <f t="shared" si="353"/>
        <v>March</v>
      </c>
    </row>
    <row r="2777" spans="1:23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8279</v>
      </c>
      <c r="O2777" t="s">
        <v>8315</v>
      </c>
      <c r="P2777">
        <f t="shared" si="346"/>
        <v>3</v>
      </c>
      <c r="Q2777">
        <f t="shared" si="347"/>
        <v>75</v>
      </c>
      <c r="R2777" s="16">
        <f t="shared" si="348"/>
        <v>40863.013356481482</v>
      </c>
      <c r="S2777" s="18">
        <f t="shared" si="349"/>
        <v>2011</v>
      </c>
      <c r="T2777" s="17" t="str">
        <f t="shared" si="350"/>
        <v>November</v>
      </c>
      <c r="U2777" s="16">
        <f t="shared" si="351"/>
        <v>40893.013356481482</v>
      </c>
      <c r="V2777" s="17">
        <f t="shared" si="352"/>
        <v>2011</v>
      </c>
      <c r="W2777" s="17" t="str">
        <f t="shared" si="353"/>
        <v>December</v>
      </c>
    </row>
    <row r="2778" spans="1:23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8279</v>
      </c>
      <c r="O2778" t="s">
        <v>8315</v>
      </c>
      <c r="P2778">
        <f t="shared" si="346"/>
        <v>8</v>
      </c>
      <c r="Q2778">
        <f t="shared" si="347"/>
        <v>45.97</v>
      </c>
      <c r="R2778" s="16">
        <f t="shared" si="348"/>
        <v>42136.297175925924</v>
      </c>
      <c r="S2778" s="18">
        <f t="shared" si="349"/>
        <v>2015</v>
      </c>
      <c r="T2778" s="17" t="str">
        <f t="shared" si="350"/>
        <v>May</v>
      </c>
      <c r="U2778" s="16">
        <f t="shared" si="351"/>
        <v>42167.297175925924</v>
      </c>
      <c r="V2778" s="17">
        <f t="shared" si="352"/>
        <v>2015</v>
      </c>
      <c r="W2778" s="17" t="str">
        <f t="shared" si="353"/>
        <v>June</v>
      </c>
    </row>
    <row r="2779" spans="1:23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8279</v>
      </c>
      <c r="O2779" t="s">
        <v>8315</v>
      </c>
      <c r="P2779">
        <f t="shared" si="346"/>
        <v>0</v>
      </c>
      <c r="Q2779">
        <f t="shared" si="347"/>
        <v>10</v>
      </c>
      <c r="R2779" s="16">
        <f t="shared" si="348"/>
        <v>42172.669027777782</v>
      </c>
      <c r="S2779" s="18">
        <f t="shared" si="349"/>
        <v>2015</v>
      </c>
      <c r="T2779" s="17" t="str">
        <f t="shared" si="350"/>
        <v>June</v>
      </c>
      <c r="U2779" s="16">
        <f t="shared" si="351"/>
        <v>42202.669027777782</v>
      </c>
      <c r="V2779" s="17">
        <f t="shared" si="352"/>
        <v>2015</v>
      </c>
      <c r="W2779" s="17" t="str">
        <f t="shared" si="353"/>
        <v>July</v>
      </c>
    </row>
    <row r="2780" spans="1:23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8279</v>
      </c>
      <c r="O2780" t="s">
        <v>8315</v>
      </c>
      <c r="P2780">
        <f t="shared" si="346"/>
        <v>26</v>
      </c>
      <c r="Q2780">
        <f t="shared" si="347"/>
        <v>93.67</v>
      </c>
      <c r="R2780" s="16">
        <f t="shared" si="348"/>
        <v>41846.978078703702</v>
      </c>
      <c r="S2780" s="18">
        <f t="shared" si="349"/>
        <v>2014</v>
      </c>
      <c r="T2780" s="17" t="str">
        <f t="shared" si="350"/>
        <v>July</v>
      </c>
      <c r="U2780" s="16">
        <f t="shared" si="351"/>
        <v>41876.978078703702</v>
      </c>
      <c r="V2780" s="17">
        <f t="shared" si="352"/>
        <v>2014</v>
      </c>
      <c r="W2780" s="17" t="str">
        <f t="shared" si="353"/>
        <v>August</v>
      </c>
    </row>
    <row r="2781" spans="1:23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8279</v>
      </c>
      <c r="O2781" t="s">
        <v>8315</v>
      </c>
      <c r="P2781">
        <f t="shared" si="346"/>
        <v>2</v>
      </c>
      <c r="Q2781">
        <f t="shared" si="347"/>
        <v>53</v>
      </c>
      <c r="R2781" s="16">
        <f t="shared" si="348"/>
        <v>42300.585891203707</v>
      </c>
      <c r="S2781" s="18">
        <f t="shared" si="349"/>
        <v>2015</v>
      </c>
      <c r="T2781" s="17" t="str">
        <f t="shared" si="350"/>
        <v>October</v>
      </c>
      <c r="U2781" s="16">
        <f t="shared" si="351"/>
        <v>42330.627557870372</v>
      </c>
      <c r="V2781" s="17">
        <f t="shared" si="352"/>
        <v>2015</v>
      </c>
      <c r="W2781" s="17" t="str">
        <f t="shared" si="353"/>
        <v>November</v>
      </c>
    </row>
    <row r="2782" spans="1:23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8279</v>
      </c>
      <c r="O2782" t="s">
        <v>8315</v>
      </c>
      <c r="P2782">
        <f t="shared" si="346"/>
        <v>0</v>
      </c>
      <c r="Q2782" t="e">
        <f t="shared" si="347"/>
        <v>#DIV/0!</v>
      </c>
      <c r="R2782" s="16">
        <f t="shared" si="348"/>
        <v>42774.447777777779</v>
      </c>
      <c r="S2782" s="18">
        <f t="shared" si="349"/>
        <v>2017</v>
      </c>
      <c r="T2782" s="17" t="str">
        <f t="shared" si="350"/>
        <v>February</v>
      </c>
      <c r="U2782" s="16">
        <f t="shared" si="351"/>
        <v>42804.447777777779</v>
      </c>
      <c r="V2782" s="17">
        <f t="shared" si="352"/>
        <v>2017</v>
      </c>
      <c r="W2782" s="17" t="str">
        <f t="shared" si="353"/>
        <v>March</v>
      </c>
    </row>
    <row r="2783" spans="1:23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8274</v>
      </c>
      <c r="O2783" t="s">
        <v>8275</v>
      </c>
      <c r="P2783">
        <f t="shared" si="346"/>
        <v>105</v>
      </c>
      <c r="Q2783">
        <f t="shared" si="347"/>
        <v>47</v>
      </c>
      <c r="R2783" s="16">
        <f t="shared" si="348"/>
        <v>42018.94159722222</v>
      </c>
      <c r="S2783" s="18">
        <f t="shared" si="349"/>
        <v>2015</v>
      </c>
      <c r="T2783" s="17" t="str">
        <f t="shared" si="350"/>
        <v>January</v>
      </c>
      <c r="U2783" s="16">
        <f t="shared" si="351"/>
        <v>42047.291666666672</v>
      </c>
      <c r="V2783" s="17">
        <f t="shared" si="352"/>
        <v>2015</v>
      </c>
      <c r="W2783" s="17" t="str">
        <f t="shared" si="353"/>
        <v>February</v>
      </c>
    </row>
    <row r="2784" spans="1:23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8274</v>
      </c>
      <c r="O2784" t="s">
        <v>8275</v>
      </c>
      <c r="P2784">
        <f t="shared" si="346"/>
        <v>120</v>
      </c>
      <c r="Q2784">
        <f t="shared" si="347"/>
        <v>66.67</v>
      </c>
      <c r="R2784" s="16">
        <f t="shared" si="348"/>
        <v>42026.924976851849</v>
      </c>
      <c r="S2784" s="18">
        <f t="shared" si="349"/>
        <v>2015</v>
      </c>
      <c r="T2784" s="17" t="str">
        <f t="shared" si="350"/>
        <v>January</v>
      </c>
      <c r="U2784" s="16">
        <f t="shared" si="351"/>
        <v>42052.207638888889</v>
      </c>
      <c r="V2784" s="17">
        <f t="shared" si="352"/>
        <v>2015</v>
      </c>
      <c r="W2784" s="17" t="str">
        <f t="shared" si="353"/>
        <v>February</v>
      </c>
    </row>
    <row r="2785" spans="1:23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8274</v>
      </c>
      <c r="O2785" t="s">
        <v>8275</v>
      </c>
      <c r="P2785">
        <f t="shared" si="346"/>
        <v>115</v>
      </c>
      <c r="Q2785">
        <f t="shared" si="347"/>
        <v>18.77</v>
      </c>
      <c r="R2785" s="16">
        <f t="shared" si="348"/>
        <v>42103.535254629634</v>
      </c>
      <c r="S2785" s="18">
        <f t="shared" si="349"/>
        <v>2015</v>
      </c>
      <c r="T2785" s="17" t="str">
        <f t="shared" si="350"/>
        <v>April</v>
      </c>
      <c r="U2785" s="16">
        <f t="shared" si="351"/>
        <v>42117.535254629634</v>
      </c>
      <c r="V2785" s="17">
        <f t="shared" si="352"/>
        <v>2015</v>
      </c>
      <c r="W2785" s="17" t="str">
        <f t="shared" si="353"/>
        <v>April</v>
      </c>
    </row>
    <row r="2786" spans="1:23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8274</v>
      </c>
      <c r="O2786" t="s">
        <v>8275</v>
      </c>
      <c r="P2786">
        <f t="shared" si="346"/>
        <v>119</v>
      </c>
      <c r="Q2786">
        <f t="shared" si="347"/>
        <v>66.11</v>
      </c>
      <c r="R2786" s="16">
        <f t="shared" si="348"/>
        <v>41920.787534722222</v>
      </c>
      <c r="S2786" s="18">
        <f t="shared" si="349"/>
        <v>2014</v>
      </c>
      <c r="T2786" s="17" t="str">
        <f t="shared" si="350"/>
        <v>October</v>
      </c>
      <c r="U2786" s="16">
        <f t="shared" si="351"/>
        <v>41941.787534722222</v>
      </c>
      <c r="V2786" s="17">
        <f t="shared" si="352"/>
        <v>2014</v>
      </c>
      <c r="W2786" s="17" t="str">
        <f t="shared" si="353"/>
        <v>October</v>
      </c>
    </row>
    <row r="2787" spans="1:23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8274</v>
      </c>
      <c r="O2787" t="s">
        <v>8275</v>
      </c>
      <c r="P2787">
        <f t="shared" si="346"/>
        <v>105</v>
      </c>
      <c r="Q2787">
        <f t="shared" si="347"/>
        <v>36.86</v>
      </c>
      <c r="R2787" s="16">
        <f t="shared" si="348"/>
        <v>42558.189432870371</v>
      </c>
      <c r="S2787" s="18">
        <f t="shared" si="349"/>
        <v>2016</v>
      </c>
      <c r="T2787" s="17" t="str">
        <f t="shared" si="350"/>
        <v>July</v>
      </c>
      <c r="U2787" s="16">
        <f t="shared" si="351"/>
        <v>42587.875</v>
      </c>
      <c r="V2787" s="17">
        <f t="shared" si="352"/>
        <v>2016</v>
      </c>
      <c r="W2787" s="17" t="str">
        <f t="shared" si="353"/>
        <v>August</v>
      </c>
    </row>
    <row r="2788" spans="1:23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8274</v>
      </c>
      <c r="O2788" t="s">
        <v>8275</v>
      </c>
      <c r="P2788">
        <f t="shared" si="346"/>
        <v>118</v>
      </c>
      <c r="Q2788">
        <f t="shared" si="347"/>
        <v>39.81</v>
      </c>
      <c r="R2788" s="16">
        <f t="shared" si="348"/>
        <v>41815.569212962961</v>
      </c>
      <c r="S2788" s="18">
        <f t="shared" si="349"/>
        <v>2014</v>
      </c>
      <c r="T2788" s="17" t="str">
        <f t="shared" si="350"/>
        <v>June</v>
      </c>
      <c r="U2788" s="16">
        <f t="shared" si="351"/>
        <v>41829.569212962961</v>
      </c>
      <c r="V2788" s="17">
        <f t="shared" si="352"/>
        <v>2014</v>
      </c>
      <c r="W2788" s="17" t="str">
        <f t="shared" si="353"/>
        <v>July</v>
      </c>
    </row>
    <row r="2789" spans="1:23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8274</v>
      </c>
      <c r="O2789" t="s">
        <v>8275</v>
      </c>
      <c r="P2789">
        <f t="shared" si="346"/>
        <v>120</v>
      </c>
      <c r="Q2789">
        <f t="shared" si="347"/>
        <v>31.5</v>
      </c>
      <c r="R2789" s="16">
        <f t="shared" si="348"/>
        <v>41808.198518518519</v>
      </c>
      <c r="S2789" s="18">
        <f t="shared" si="349"/>
        <v>2014</v>
      </c>
      <c r="T2789" s="17" t="str">
        <f t="shared" si="350"/>
        <v>June</v>
      </c>
      <c r="U2789" s="16">
        <f t="shared" si="351"/>
        <v>41838.198518518519</v>
      </c>
      <c r="V2789" s="17">
        <f t="shared" si="352"/>
        <v>2014</v>
      </c>
      <c r="W2789" s="17" t="str">
        <f t="shared" si="353"/>
        <v>July</v>
      </c>
    </row>
    <row r="2790" spans="1:23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8274</v>
      </c>
      <c r="O2790" t="s">
        <v>8275</v>
      </c>
      <c r="P2790">
        <f t="shared" si="346"/>
        <v>103</v>
      </c>
      <c r="Q2790">
        <f t="shared" si="347"/>
        <v>102.5</v>
      </c>
      <c r="R2790" s="16">
        <f t="shared" si="348"/>
        <v>42550.701886574068</v>
      </c>
      <c r="S2790" s="18">
        <f t="shared" si="349"/>
        <v>2016</v>
      </c>
      <c r="T2790" s="17" t="str">
        <f t="shared" si="350"/>
        <v>June</v>
      </c>
      <c r="U2790" s="16">
        <f t="shared" si="351"/>
        <v>42580.701886574068</v>
      </c>
      <c r="V2790" s="17">
        <f t="shared" si="352"/>
        <v>2016</v>
      </c>
      <c r="W2790" s="17" t="str">
        <f t="shared" si="353"/>
        <v>July</v>
      </c>
    </row>
    <row r="2791" spans="1:23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8274</v>
      </c>
      <c r="O2791" t="s">
        <v>8275</v>
      </c>
      <c r="P2791">
        <f t="shared" si="346"/>
        <v>101</v>
      </c>
      <c r="Q2791">
        <f t="shared" si="347"/>
        <v>126.46</v>
      </c>
      <c r="R2791" s="16">
        <f t="shared" si="348"/>
        <v>42056.013124999998</v>
      </c>
      <c r="S2791" s="18">
        <f t="shared" si="349"/>
        <v>2015</v>
      </c>
      <c r="T2791" s="17" t="str">
        <f t="shared" si="350"/>
        <v>February</v>
      </c>
      <c r="U2791" s="16">
        <f t="shared" si="351"/>
        <v>42075.166666666672</v>
      </c>
      <c r="V2791" s="17">
        <f t="shared" si="352"/>
        <v>2015</v>
      </c>
      <c r="W2791" s="17" t="str">
        <f t="shared" si="353"/>
        <v>March</v>
      </c>
    </row>
    <row r="2792" spans="1:23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8274</v>
      </c>
      <c r="O2792" t="s">
        <v>8275</v>
      </c>
      <c r="P2792">
        <f t="shared" si="346"/>
        <v>105</v>
      </c>
      <c r="Q2792">
        <f t="shared" si="347"/>
        <v>47.88</v>
      </c>
      <c r="R2792" s="16">
        <f t="shared" si="348"/>
        <v>42016.938692129625</v>
      </c>
      <c r="S2792" s="18">
        <f t="shared" si="349"/>
        <v>2015</v>
      </c>
      <c r="T2792" s="17" t="str">
        <f t="shared" si="350"/>
        <v>January</v>
      </c>
      <c r="U2792" s="16">
        <f t="shared" si="351"/>
        <v>42046.938692129625</v>
      </c>
      <c r="V2792" s="17">
        <f t="shared" si="352"/>
        <v>2015</v>
      </c>
      <c r="W2792" s="17" t="str">
        <f t="shared" si="353"/>
        <v>February</v>
      </c>
    </row>
    <row r="2793" spans="1:23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8274</v>
      </c>
      <c r="O2793" t="s">
        <v>8275</v>
      </c>
      <c r="P2793">
        <f t="shared" si="346"/>
        <v>103</v>
      </c>
      <c r="Q2793">
        <f t="shared" si="347"/>
        <v>73.209999999999994</v>
      </c>
      <c r="R2793" s="16">
        <f t="shared" si="348"/>
        <v>42591.899988425925</v>
      </c>
      <c r="S2793" s="18">
        <f t="shared" si="349"/>
        <v>2016</v>
      </c>
      <c r="T2793" s="17" t="str">
        <f t="shared" si="350"/>
        <v>August</v>
      </c>
      <c r="U2793" s="16">
        <f t="shared" si="351"/>
        <v>42622.166666666672</v>
      </c>
      <c r="V2793" s="17">
        <f t="shared" si="352"/>
        <v>2016</v>
      </c>
      <c r="W2793" s="17" t="str">
        <f t="shared" si="353"/>
        <v>September</v>
      </c>
    </row>
    <row r="2794" spans="1:23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8274</v>
      </c>
      <c r="O2794" t="s">
        <v>8275</v>
      </c>
      <c r="P2794">
        <f t="shared" si="346"/>
        <v>108</v>
      </c>
      <c r="Q2794">
        <f t="shared" si="347"/>
        <v>89.67</v>
      </c>
      <c r="R2794" s="16">
        <f t="shared" si="348"/>
        <v>42183.231006944443</v>
      </c>
      <c r="S2794" s="18">
        <f t="shared" si="349"/>
        <v>2015</v>
      </c>
      <c r="T2794" s="17" t="str">
        <f t="shared" si="350"/>
        <v>June</v>
      </c>
      <c r="U2794" s="16">
        <f t="shared" si="351"/>
        <v>42228.231006944443</v>
      </c>
      <c r="V2794" s="17">
        <f t="shared" si="352"/>
        <v>2015</v>
      </c>
      <c r="W2794" s="17" t="str">
        <f t="shared" si="353"/>
        <v>August</v>
      </c>
    </row>
    <row r="2795" spans="1:23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8274</v>
      </c>
      <c r="O2795" t="s">
        <v>8275</v>
      </c>
      <c r="P2795">
        <f t="shared" si="346"/>
        <v>111</v>
      </c>
      <c r="Q2795">
        <f t="shared" si="347"/>
        <v>151.46</v>
      </c>
      <c r="R2795" s="16">
        <f t="shared" si="348"/>
        <v>42176.419039351851</v>
      </c>
      <c r="S2795" s="18">
        <f t="shared" si="349"/>
        <v>2015</v>
      </c>
      <c r="T2795" s="17" t="str">
        <f t="shared" si="350"/>
        <v>June</v>
      </c>
      <c r="U2795" s="16">
        <f t="shared" si="351"/>
        <v>42206.419039351851</v>
      </c>
      <c r="V2795" s="17">
        <f t="shared" si="352"/>
        <v>2015</v>
      </c>
      <c r="W2795" s="17" t="str">
        <f t="shared" si="353"/>
        <v>July</v>
      </c>
    </row>
    <row r="2796" spans="1:23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8274</v>
      </c>
      <c r="O2796" t="s">
        <v>8275</v>
      </c>
      <c r="P2796">
        <f t="shared" si="346"/>
        <v>150</v>
      </c>
      <c r="Q2796">
        <f t="shared" si="347"/>
        <v>25</v>
      </c>
      <c r="R2796" s="16">
        <f t="shared" si="348"/>
        <v>42416.691655092596</v>
      </c>
      <c r="S2796" s="18">
        <f t="shared" si="349"/>
        <v>2016</v>
      </c>
      <c r="T2796" s="17" t="str">
        <f t="shared" si="350"/>
        <v>February</v>
      </c>
      <c r="U2796" s="16">
        <f t="shared" si="351"/>
        <v>42432.791666666672</v>
      </c>
      <c r="V2796" s="17">
        <f t="shared" si="352"/>
        <v>2016</v>
      </c>
      <c r="W2796" s="17" t="str">
        <f t="shared" si="353"/>
        <v>March</v>
      </c>
    </row>
    <row r="2797" spans="1:23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8274</v>
      </c>
      <c r="O2797" t="s">
        <v>8275</v>
      </c>
      <c r="P2797">
        <f t="shared" si="346"/>
        <v>104</v>
      </c>
      <c r="Q2797">
        <f t="shared" si="347"/>
        <v>36.5</v>
      </c>
      <c r="R2797" s="16">
        <f t="shared" si="348"/>
        <v>41780.525937500002</v>
      </c>
      <c r="S2797" s="18">
        <f t="shared" si="349"/>
        <v>2014</v>
      </c>
      <c r="T2797" s="17" t="str">
        <f t="shared" si="350"/>
        <v>May</v>
      </c>
      <c r="U2797" s="16">
        <f t="shared" si="351"/>
        <v>41796.958333333336</v>
      </c>
      <c r="V2797" s="17">
        <f t="shared" si="352"/>
        <v>2014</v>
      </c>
      <c r="W2797" s="17" t="str">
        <f t="shared" si="353"/>
        <v>June</v>
      </c>
    </row>
    <row r="2798" spans="1:23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8274</v>
      </c>
      <c r="O2798" t="s">
        <v>8275</v>
      </c>
      <c r="P2798">
        <f t="shared" si="346"/>
        <v>116</v>
      </c>
      <c r="Q2798">
        <f t="shared" si="347"/>
        <v>44</v>
      </c>
      <c r="R2798" s="16">
        <f t="shared" si="348"/>
        <v>41795.528101851851</v>
      </c>
      <c r="S2798" s="18">
        <f t="shared" si="349"/>
        <v>2014</v>
      </c>
      <c r="T2798" s="17" t="str">
        <f t="shared" si="350"/>
        <v>June</v>
      </c>
      <c r="U2798" s="16">
        <f t="shared" si="351"/>
        <v>41825.528101851851</v>
      </c>
      <c r="V2798" s="17">
        <f t="shared" si="352"/>
        <v>2014</v>
      </c>
      <c r="W2798" s="17" t="str">
        <f t="shared" si="353"/>
        <v>July</v>
      </c>
    </row>
    <row r="2799" spans="1:23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8274</v>
      </c>
      <c r="O2799" t="s">
        <v>8275</v>
      </c>
      <c r="P2799">
        <f t="shared" si="346"/>
        <v>103</v>
      </c>
      <c r="Q2799">
        <f t="shared" si="347"/>
        <v>87.36</v>
      </c>
      <c r="R2799" s="16">
        <f t="shared" si="348"/>
        <v>41798.94027777778</v>
      </c>
      <c r="S2799" s="18">
        <f t="shared" si="349"/>
        <v>2014</v>
      </c>
      <c r="T2799" s="17" t="str">
        <f t="shared" si="350"/>
        <v>June</v>
      </c>
      <c r="U2799" s="16">
        <f t="shared" si="351"/>
        <v>41828.94027777778</v>
      </c>
      <c r="V2799" s="17">
        <f t="shared" si="352"/>
        <v>2014</v>
      </c>
      <c r="W2799" s="17" t="str">
        <f t="shared" si="353"/>
        <v>July</v>
      </c>
    </row>
    <row r="2800" spans="1:23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8274</v>
      </c>
      <c r="O2800" t="s">
        <v>8275</v>
      </c>
      <c r="P2800">
        <f t="shared" si="346"/>
        <v>101</v>
      </c>
      <c r="Q2800">
        <f t="shared" si="347"/>
        <v>36.47</v>
      </c>
      <c r="R2800" s="16">
        <f t="shared" si="348"/>
        <v>42201.675011574072</v>
      </c>
      <c r="S2800" s="18">
        <f t="shared" si="349"/>
        <v>2015</v>
      </c>
      <c r="T2800" s="17" t="str">
        <f t="shared" si="350"/>
        <v>July</v>
      </c>
      <c r="U2800" s="16">
        <f t="shared" si="351"/>
        <v>42216.666666666672</v>
      </c>
      <c r="V2800" s="17">
        <f t="shared" si="352"/>
        <v>2015</v>
      </c>
      <c r="W2800" s="17" t="str">
        <f t="shared" si="353"/>
        <v>July</v>
      </c>
    </row>
    <row r="2801" spans="1:23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8274</v>
      </c>
      <c r="O2801" t="s">
        <v>8275</v>
      </c>
      <c r="P2801">
        <f t="shared" si="346"/>
        <v>117</v>
      </c>
      <c r="Q2801">
        <f t="shared" si="347"/>
        <v>44.86</v>
      </c>
      <c r="R2801" s="16">
        <f t="shared" si="348"/>
        <v>42507.264699074076</v>
      </c>
      <c r="S2801" s="18">
        <f t="shared" si="349"/>
        <v>2016</v>
      </c>
      <c r="T2801" s="17" t="str">
        <f t="shared" si="350"/>
        <v>May</v>
      </c>
      <c r="U2801" s="16">
        <f t="shared" si="351"/>
        <v>42538.666666666672</v>
      </c>
      <c r="V2801" s="17">
        <f t="shared" si="352"/>
        <v>2016</v>
      </c>
      <c r="W2801" s="17" t="str">
        <f t="shared" si="353"/>
        <v>June</v>
      </c>
    </row>
    <row r="2802" spans="1:23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8274</v>
      </c>
      <c r="O2802" t="s">
        <v>8275</v>
      </c>
      <c r="P2802">
        <f t="shared" si="346"/>
        <v>133</v>
      </c>
      <c r="Q2802">
        <f t="shared" si="347"/>
        <v>42.9</v>
      </c>
      <c r="R2802" s="16">
        <f t="shared" si="348"/>
        <v>41948.552847222221</v>
      </c>
      <c r="S2802" s="18">
        <f t="shared" si="349"/>
        <v>2014</v>
      </c>
      <c r="T2802" s="17" t="str">
        <f t="shared" si="350"/>
        <v>November</v>
      </c>
      <c r="U2802" s="16">
        <f t="shared" si="351"/>
        <v>42008.552847222221</v>
      </c>
      <c r="V2802" s="17">
        <f t="shared" si="352"/>
        <v>2015</v>
      </c>
      <c r="W2802" s="17" t="str">
        <f t="shared" si="353"/>
        <v>January</v>
      </c>
    </row>
    <row r="2803" spans="1:23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8274</v>
      </c>
      <c r="O2803" t="s">
        <v>8275</v>
      </c>
      <c r="P2803">
        <f t="shared" si="346"/>
        <v>133</v>
      </c>
      <c r="Q2803">
        <f t="shared" si="347"/>
        <v>51.23</v>
      </c>
      <c r="R2803" s="16">
        <f t="shared" si="348"/>
        <v>41900.243159722224</v>
      </c>
      <c r="S2803" s="18">
        <f t="shared" si="349"/>
        <v>2014</v>
      </c>
      <c r="T2803" s="17" t="str">
        <f t="shared" si="350"/>
        <v>September</v>
      </c>
      <c r="U2803" s="16">
        <f t="shared" si="351"/>
        <v>41922.458333333336</v>
      </c>
      <c r="V2803" s="17">
        <f t="shared" si="352"/>
        <v>2014</v>
      </c>
      <c r="W2803" s="17" t="str">
        <f t="shared" si="353"/>
        <v>October</v>
      </c>
    </row>
    <row r="2804" spans="1:23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8274</v>
      </c>
      <c r="O2804" t="s">
        <v>8275</v>
      </c>
      <c r="P2804">
        <f t="shared" si="346"/>
        <v>102</v>
      </c>
      <c r="Q2804">
        <f t="shared" si="347"/>
        <v>33.94</v>
      </c>
      <c r="R2804" s="16">
        <f t="shared" si="348"/>
        <v>42192.64707175926</v>
      </c>
      <c r="S2804" s="18">
        <f t="shared" si="349"/>
        <v>2015</v>
      </c>
      <c r="T2804" s="17" t="str">
        <f t="shared" si="350"/>
        <v>July</v>
      </c>
      <c r="U2804" s="16">
        <f t="shared" si="351"/>
        <v>42222.64707175926</v>
      </c>
      <c r="V2804" s="17">
        <f t="shared" si="352"/>
        <v>2015</v>
      </c>
      <c r="W2804" s="17" t="str">
        <f t="shared" si="353"/>
        <v>August</v>
      </c>
    </row>
    <row r="2805" spans="1:23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8274</v>
      </c>
      <c r="O2805" t="s">
        <v>8275</v>
      </c>
      <c r="P2805">
        <f t="shared" si="346"/>
        <v>128</v>
      </c>
      <c r="Q2805">
        <f t="shared" si="347"/>
        <v>90.74</v>
      </c>
      <c r="R2805" s="16">
        <f t="shared" si="348"/>
        <v>42158.065694444449</v>
      </c>
      <c r="S2805" s="18">
        <f t="shared" si="349"/>
        <v>2015</v>
      </c>
      <c r="T2805" s="17" t="str">
        <f t="shared" si="350"/>
        <v>June</v>
      </c>
      <c r="U2805" s="16">
        <f t="shared" si="351"/>
        <v>42201</v>
      </c>
      <c r="V2805" s="17">
        <f t="shared" si="352"/>
        <v>2015</v>
      </c>
      <c r="W2805" s="17" t="str">
        <f t="shared" si="353"/>
        <v>July</v>
      </c>
    </row>
    <row r="2806" spans="1:23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8274</v>
      </c>
      <c r="O2806" t="s">
        <v>8275</v>
      </c>
      <c r="P2806">
        <f t="shared" si="346"/>
        <v>115</v>
      </c>
      <c r="Q2806">
        <f t="shared" si="347"/>
        <v>50</v>
      </c>
      <c r="R2806" s="16">
        <f t="shared" si="348"/>
        <v>41881.453587962962</v>
      </c>
      <c r="S2806" s="18">
        <f t="shared" si="349"/>
        <v>2014</v>
      </c>
      <c r="T2806" s="17" t="str">
        <f t="shared" si="350"/>
        <v>August</v>
      </c>
      <c r="U2806" s="16">
        <f t="shared" si="351"/>
        <v>41911.453587962962</v>
      </c>
      <c r="V2806" s="17">
        <f t="shared" si="352"/>
        <v>2014</v>
      </c>
      <c r="W2806" s="17" t="str">
        <f t="shared" si="353"/>
        <v>September</v>
      </c>
    </row>
    <row r="2807" spans="1:23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8274</v>
      </c>
      <c r="O2807" t="s">
        <v>8275</v>
      </c>
      <c r="P2807">
        <f t="shared" si="346"/>
        <v>110</v>
      </c>
      <c r="Q2807">
        <f t="shared" si="347"/>
        <v>24.44</v>
      </c>
      <c r="R2807" s="16">
        <f t="shared" si="348"/>
        <v>42213.505474537036</v>
      </c>
      <c r="S2807" s="18">
        <f t="shared" si="349"/>
        <v>2015</v>
      </c>
      <c r="T2807" s="17" t="str">
        <f t="shared" si="350"/>
        <v>July</v>
      </c>
      <c r="U2807" s="16">
        <f t="shared" si="351"/>
        <v>42238.505474537036</v>
      </c>
      <c r="V2807" s="17">
        <f t="shared" si="352"/>
        <v>2015</v>
      </c>
      <c r="W2807" s="17" t="str">
        <f t="shared" si="353"/>
        <v>August</v>
      </c>
    </row>
    <row r="2808" spans="1:23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8274</v>
      </c>
      <c r="O2808" t="s">
        <v>8275</v>
      </c>
      <c r="P2808">
        <f t="shared" si="346"/>
        <v>112</v>
      </c>
      <c r="Q2808">
        <f t="shared" si="347"/>
        <v>44.25</v>
      </c>
      <c r="R2808" s="16">
        <f t="shared" si="348"/>
        <v>42185.267245370371</v>
      </c>
      <c r="S2808" s="18">
        <f t="shared" si="349"/>
        <v>2015</v>
      </c>
      <c r="T2808" s="17" t="str">
        <f t="shared" si="350"/>
        <v>June</v>
      </c>
      <c r="U2808" s="16">
        <f t="shared" si="351"/>
        <v>42221.458333333328</v>
      </c>
      <c r="V2808" s="17">
        <f t="shared" si="352"/>
        <v>2015</v>
      </c>
      <c r="W2808" s="17" t="str">
        <f t="shared" si="353"/>
        <v>August</v>
      </c>
    </row>
    <row r="2809" spans="1:23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8274</v>
      </c>
      <c r="O2809" t="s">
        <v>8275</v>
      </c>
      <c r="P2809">
        <f t="shared" si="346"/>
        <v>126</v>
      </c>
      <c r="Q2809">
        <f t="shared" si="347"/>
        <v>67.739999999999995</v>
      </c>
      <c r="R2809" s="16">
        <f t="shared" si="348"/>
        <v>42154.873124999998</v>
      </c>
      <c r="S2809" s="18">
        <f t="shared" si="349"/>
        <v>2015</v>
      </c>
      <c r="T2809" s="17" t="str">
        <f t="shared" si="350"/>
        <v>May</v>
      </c>
      <c r="U2809" s="16">
        <f t="shared" si="351"/>
        <v>42184.873124999998</v>
      </c>
      <c r="V2809" s="17">
        <f t="shared" si="352"/>
        <v>2015</v>
      </c>
      <c r="W2809" s="17" t="str">
        <f t="shared" si="353"/>
        <v>June</v>
      </c>
    </row>
    <row r="2810" spans="1:23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8274</v>
      </c>
      <c r="O2810" t="s">
        <v>8275</v>
      </c>
      <c r="P2810">
        <f t="shared" si="346"/>
        <v>100</v>
      </c>
      <c r="Q2810">
        <f t="shared" si="347"/>
        <v>65.38</v>
      </c>
      <c r="R2810" s="16">
        <f t="shared" si="348"/>
        <v>42208.84646990741</v>
      </c>
      <c r="S2810" s="18">
        <f t="shared" si="349"/>
        <v>2015</v>
      </c>
      <c r="T2810" s="17" t="str">
        <f t="shared" si="350"/>
        <v>July</v>
      </c>
      <c r="U2810" s="16">
        <f t="shared" si="351"/>
        <v>42238.84646990741</v>
      </c>
      <c r="V2810" s="17">
        <f t="shared" si="352"/>
        <v>2015</v>
      </c>
      <c r="W2810" s="17" t="str">
        <f t="shared" si="353"/>
        <v>August</v>
      </c>
    </row>
    <row r="2811" spans="1:23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8274</v>
      </c>
      <c r="O2811" t="s">
        <v>8275</v>
      </c>
      <c r="P2811">
        <f t="shared" si="346"/>
        <v>102</v>
      </c>
      <c r="Q2811">
        <f t="shared" si="347"/>
        <v>121.9</v>
      </c>
      <c r="R2811" s="16">
        <f t="shared" si="348"/>
        <v>42451.496817129635</v>
      </c>
      <c r="S2811" s="18">
        <f t="shared" si="349"/>
        <v>2016</v>
      </c>
      <c r="T2811" s="17" t="str">
        <f t="shared" si="350"/>
        <v>March</v>
      </c>
      <c r="U2811" s="16">
        <f t="shared" si="351"/>
        <v>42459.610416666663</v>
      </c>
      <c r="V2811" s="17">
        <f t="shared" si="352"/>
        <v>2016</v>
      </c>
      <c r="W2811" s="17" t="str">
        <f t="shared" si="353"/>
        <v>March</v>
      </c>
    </row>
    <row r="2812" spans="1:23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8274</v>
      </c>
      <c r="O2812" t="s">
        <v>8275</v>
      </c>
      <c r="P2812">
        <f t="shared" si="346"/>
        <v>108</v>
      </c>
      <c r="Q2812">
        <f t="shared" si="347"/>
        <v>47.46</v>
      </c>
      <c r="R2812" s="16">
        <f t="shared" si="348"/>
        <v>41759.13962962963</v>
      </c>
      <c r="S2812" s="18">
        <f t="shared" si="349"/>
        <v>2014</v>
      </c>
      <c r="T2812" s="17" t="str">
        <f t="shared" si="350"/>
        <v>April</v>
      </c>
      <c r="U2812" s="16">
        <f t="shared" si="351"/>
        <v>41791.165972222225</v>
      </c>
      <c r="V2812" s="17">
        <f t="shared" si="352"/>
        <v>2014</v>
      </c>
      <c r="W2812" s="17" t="str">
        <f t="shared" si="353"/>
        <v>June</v>
      </c>
    </row>
    <row r="2813" spans="1:23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8274</v>
      </c>
      <c r="O2813" t="s">
        <v>8275</v>
      </c>
      <c r="P2813">
        <f t="shared" si="346"/>
        <v>100</v>
      </c>
      <c r="Q2813">
        <f t="shared" si="347"/>
        <v>92.84</v>
      </c>
      <c r="R2813" s="16">
        <f t="shared" si="348"/>
        <v>42028.496562500004</v>
      </c>
      <c r="S2813" s="18">
        <f t="shared" si="349"/>
        <v>2015</v>
      </c>
      <c r="T2813" s="17" t="str">
        <f t="shared" si="350"/>
        <v>January</v>
      </c>
      <c r="U2813" s="16">
        <f t="shared" si="351"/>
        <v>42058.496562500004</v>
      </c>
      <c r="V2813" s="17">
        <f t="shared" si="352"/>
        <v>2015</v>
      </c>
      <c r="W2813" s="17" t="str">
        <f t="shared" si="353"/>
        <v>February</v>
      </c>
    </row>
    <row r="2814" spans="1:23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8274</v>
      </c>
      <c r="O2814" t="s">
        <v>8275</v>
      </c>
      <c r="P2814">
        <f t="shared" si="346"/>
        <v>113</v>
      </c>
      <c r="Q2814">
        <f t="shared" si="347"/>
        <v>68.25</v>
      </c>
      <c r="R2814" s="16">
        <f t="shared" si="348"/>
        <v>42054.74418981481</v>
      </c>
      <c r="S2814" s="18">
        <f t="shared" si="349"/>
        <v>2015</v>
      </c>
      <c r="T2814" s="17" t="str">
        <f t="shared" si="350"/>
        <v>February</v>
      </c>
      <c r="U2814" s="16">
        <f t="shared" si="351"/>
        <v>42100.166666666672</v>
      </c>
      <c r="V2814" s="17">
        <f t="shared" si="352"/>
        <v>2015</v>
      </c>
      <c r="W2814" s="17" t="str">
        <f t="shared" si="353"/>
        <v>April</v>
      </c>
    </row>
    <row r="2815" spans="1:23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8274</v>
      </c>
      <c r="O2815" t="s">
        <v>8275</v>
      </c>
      <c r="P2815">
        <f t="shared" si="346"/>
        <v>128</v>
      </c>
      <c r="Q2815">
        <f t="shared" si="347"/>
        <v>37.21</v>
      </c>
      <c r="R2815" s="16">
        <f t="shared" si="348"/>
        <v>42693.742604166662</v>
      </c>
      <c r="S2815" s="18">
        <f t="shared" si="349"/>
        <v>2016</v>
      </c>
      <c r="T2815" s="17" t="str">
        <f t="shared" si="350"/>
        <v>November</v>
      </c>
      <c r="U2815" s="16">
        <f t="shared" si="351"/>
        <v>42718.742604166662</v>
      </c>
      <c r="V2815" s="17">
        <f t="shared" si="352"/>
        <v>2016</v>
      </c>
      <c r="W2815" s="17" t="str">
        <f t="shared" si="353"/>
        <v>December</v>
      </c>
    </row>
    <row r="2816" spans="1:23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8274</v>
      </c>
      <c r="O2816" t="s">
        <v>8275</v>
      </c>
      <c r="P2816">
        <f t="shared" si="346"/>
        <v>108</v>
      </c>
      <c r="Q2816">
        <f t="shared" si="347"/>
        <v>25.25</v>
      </c>
      <c r="R2816" s="16">
        <f t="shared" si="348"/>
        <v>42103.399479166663</v>
      </c>
      <c r="S2816" s="18">
        <f t="shared" si="349"/>
        <v>2015</v>
      </c>
      <c r="T2816" s="17" t="str">
        <f t="shared" si="350"/>
        <v>April</v>
      </c>
      <c r="U2816" s="16">
        <f t="shared" si="351"/>
        <v>42133.399479166663</v>
      </c>
      <c r="V2816" s="17">
        <f t="shared" si="352"/>
        <v>2015</v>
      </c>
      <c r="W2816" s="17" t="str">
        <f t="shared" si="353"/>
        <v>May</v>
      </c>
    </row>
    <row r="2817" spans="1:23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8274</v>
      </c>
      <c r="O2817" t="s">
        <v>8275</v>
      </c>
      <c r="P2817">
        <f t="shared" si="346"/>
        <v>242</v>
      </c>
      <c r="Q2817">
        <f t="shared" si="347"/>
        <v>43.21</v>
      </c>
      <c r="R2817" s="16">
        <f t="shared" si="348"/>
        <v>42559.776724537034</v>
      </c>
      <c r="S2817" s="18">
        <f t="shared" si="349"/>
        <v>2016</v>
      </c>
      <c r="T2817" s="17" t="str">
        <f t="shared" si="350"/>
        <v>July</v>
      </c>
      <c r="U2817" s="16">
        <f t="shared" si="351"/>
        <v>42589.776724537034</v>
      </c>
      <c r="V2817" s="17">
        <f t="shared" si="352"/>
        <v>2016</v>
      </c>
      <c r="W2817" s="17" t="str">
        <f t="shared" si="353"/>
        <v>August</v>
      </c>
    </row>
    <row r="2818" spans="1:23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8274</v>
      </c>
      <c r="O2818" t="s">
        <v>8275</v>
      </c>
      <c r="P2818">
        <f t="shared" si="346"/>
        <v>142</v>
      </c>
      <c r="Q2818">
        <f t="shared" si="347"/>
        <v>25.13</v>
      </c>
      <c r="R2818" s="16">
        <f t="shared" si="348"/>
        <v>42188.467499999999</v>
      </c>
      <c r="S2818" s="18">
        <f t="shared" si="349"/>
        <v>2015</v>
      </c>
      <c r="T2818" s="17" t="str">
        <f t="shared" si="350"/>
        <v>July</v>
      </c>
      <c r="U2818" s="16">
        <f t="shared" si="351"/>
        <v>42218.666666666672</v>
      </c>
      <c r="V2818" s="17">
        <f t="shared" si="352"/>
        <v>2015</v>
      </c>
      <c r="W2818" s="17" t="str">
        <f t="shared" si="353"/>
        <v>August</v>
      </c>
    </row>
    <row r="2819" spans="1:23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8274</v>
      </c>
      <c r="O2819" t="s">
        <v>8275</v>
      </c>
      <c r="P2819">
        <f t="shared" ref="P2819:P2882" si="354">ROUND(E2819/D2819*100,0)</f>
        <v>130</v>
      </c>
      <c r="Q2819">
        <f t="shared" ref="Q2819:Q2882" si="355">ROUND(E2819/L2819,2)</f>
        <v>23.64</v>
      </c>
      <c r="R2819" s="16">
        <f t="shared" ref="R2819:R2882" si="356">(((J2819/60)/60)/24)+DATE(1970,1,1)</f>
        <v>42023.634976851856</v>
      </c>
      <c r="S2819" s="18">
        <f t="shared" ref="S2819:S2882" si="357">YEAR(R2819)</f>
        <v>2015</v>
      </c>
      <c r="T2819" s="17" t="str">
        <f t="shared" ref="T2819:T2882" si="358">TEXT(R2819,"mmmm")</f>
        <v>January</v>
      </c>
      <c r="U2819" s="16">
        <f t="shared" ref="U2819:U2882" si="359">(((I2819/60)/60)/24)+DATE(1970,1,1)</f>
        <v>42063.634976851856</v>
      </c>
      <c r="V2819" s="17">
        <f t="shared" ref="V2819:V2882" si="360">YEAR(U2819)</f>
        <v>2015</v>
      </c>
      <c r="W2819" s="17" t="str">
        <f t="shared" ref="W2819:W2882" si="361">TEXT(U2819,"mmmm")</f>
        <v>February</v>
      </c>
    </row>
    <row r="2820" spans="1:23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8274</v>
      </c>
      <c r="O2820" t="s">
        <v>8275</v>
      </c>
      <c r="P2820">
        <f t="shared" si="354"/>
        <v>106</v>
      </c>
      <c r="Q2820">
        <f t="shared" si="355"/>
        <v>103.95</v>
      </c>
      <c r="R2820" s="16">
        <f t="shared" si="356"/>
        <v>42250.598217592589</v>
      </c>
      <c r="S2820" s="18">
        <f t="shared" si="357"/>
        <v>2015</v>
      </c>
      <c r="T2820" s="17" t="str">
        <f t="shared" si="358"/>
        <v>September</v>
      </c>
      <c r="U2820" s="16">
        <f t="shared" si="359"/>
        <v>42270.598217592589</v>
      </c>
      <c r="V2820" s="17">
        <f t="shared" si="360"/>
        <v>2015</v>
      </c>
      <c r="W2820" s="17" t="str">
        <f t="shared" si="361"/>
        <v>September</v>
      </c>
    </row>
    <row r="2821" spans="1:23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8274</v>
      </c>
      <c r="O2821" t="s">
        <v>8275</v>
      </c>
      <c r="P2821">
        <f t="shared" si="354"/>
        <v>105</v>
      </c>
      <c r="Q2821">
        <f t="shared" si="355"/>
        <v>50.38</v>
      </c>
      <c r="R2821" s="16">
        <f t="shared" si="356"/>
        <v>42139.525567129633</v>
      </c>
      <c r="S2821" s="18">
        <f t="shared" si="357"/>
        <v>2015</v>
      </c>
      <c r="T2821" s="17" t="str">
        <f t="shared" si="358"/>
        <v>May</v>
      </c>
      <c r="U2821" s="16">
        <f t="shared" si="359"/>
        <v>42169.525567129633</v>
      </c>
      <c r="V2821" s="17">
        <f t="shared" si="360"/>
        <v>2015</v>
      </c>
      <c r="W2821" s="17" t="str">
        <f t="shared" si="361"/>
        <v>June</v>
      </c>
    </row>
    <row r="2822" spans="1:23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8274</v>
      </c>
      <c r="O2822" t="s">
        <v>8275</v>
      </c>
      <c r="P2822">
        <f t="shared" si="354"/>
        <v>136</v>
      </c>
      <c r="Q2822">
        <f t="shared" si="355"/>
        <v>13.6</v>
      </c>
      <c r="R2822" s="16">
        <f t="shared" si="356"/>
        <v>42401.610983796301</v>
      </c>
      <c r="S2822" s="18">
        <f t="shared" si="357"/>
        <v>2016</v>
      </c>
      <c r="T2822" s="17" t="str">
        <f t="shared" si="358"/>
        <v>February</v>
      </c>
      <c r="U2822" s="16">
        <f t="shared" si="359"/>
        <v>42426</v>
      </c>
      <c r="V2822" s="17">
        <f t="shared" si="360"/>
        <v>2016</v>
      </c>
      <c r="W2822" s="17" t="str">
        <f t="shared" si="361"/>
        <v>February</v>
      </c>
    </row>
    <row r="2823" spans="1:23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8274</v>
      </c>
      <c r="O2823" t="s">
        <v>8275</v>
      </c>
      <c r="P2823">
        <f t="shared" si="354"/>
        <v>100</v>
      </c>
      <c r="Q2823">
        <f t="shared" si="355"/>
        <v>28.57</v>
      </c>
      <c r="R2823" s="16">
        <f t="shared" si="356"/>
        <v>41875.922858796301</v>
      </c>
      <c r="S2823" s="18">
        <f t="shared" si="357"/>
        <v>2014</v>
      </c>
      <c r="T2823" s="17" t="str">
        <f t="shared" si="358"/>
        <v>August</v>
      </c>
      <c r="U2823" s="16">
        <f t="shared" si="359"/>
        <v>41905.922858796301</v>
      </c>
      <c r="V2823" s="17">
        <f t="shared" si="360"/>
        <v>2014</v>
      </c>
      <c r="W2823" s="17" t="str">
        <f t="shared" si="361"/>
        <v>September</v>
      </c>
    </row>
    <row r="2824" spans="1:23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8274</v>
      </c>
      <c r="O2824" t="s">
        <v>8275</v>
      </c>
      <c r="P2824">
        <f t="shared" si="354"/>
        <v>100</v>
      </c>
      <c r="Q2824">
        <f t="shared" si="355"/>
        <v>63.83</v>
      </c>
      <c r="R2824" s="16">
        <f t="shared" si="356"/>
        <v>42060.683935185181</v>
      </c>
      <c r="S2824" s="18">
        <f t="shared" si="357"/>
        <v>2015</v>
      </c>
      <c r="T2824" s="17" t="str">
        <f t="shared" si="358"/>
        <v>February</v>
      </c>
      <c r="U2824" s="16">
        <f t="shared" si="359"/>
        <v>42090.642268518524</v>
      </c>
      <c r="V2824" s="17">
        <f t="shared" si="360"/>
        <v>2015</v>
      </c>
      <c r="W2824" s="17" t="str">
        <f t="shared" si="361"/>
        <v>March</v>
      </c>
    </row>
    <row r="2825" spans="1:23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8274</v>
      </c>
      <c r="O2825" t="s">
        <v>8275</v>
      </c>
      <c r="P2825">
        <f t="shared" si="354"/>
        <v>124</v>
      </c>
      <c r="Q2825">
        <f t="shared" si="355"/>
        <v>8.86</v>
      </c>
      <c r="R2825" s="16">
        <f t="shared" si="356"/>
        <v>42067.011643518519</v>
      </c>
      <c r="S2825" s="18">
        <f t="shared" si="357"/>
        <v>2015</v>
      </c>
      <c r="T2825" s="17" t="str">
        <f t="shared" si="358"/>
        <v>March</v>
      </c>
      <c r="U2825" s="16">
        <f t="shared" si="359"/>
        <v>42094.957638888889</v>
      </c>
      <c r="V2825" s="17">
        <f t="shared" si="360"/>
        <v>2015</v>
      </c>
      <c r="W2825" s="17" t="str">
        <f t="shared" si="361"/>
        <v>March</v>
      </c>
    </row>
    <row r="2826" spans="1:23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8274</v>
      </c>
      <c r="O2826" t="s">
        <v>8275</v>
      </c>
      <c r="P2826">
        <f t="shared" si="354"/>
        <v>117</v>
      </c>
      <c r="Q2826">
        <f t="shared" si="355"/>
        <v>50.67</v>
      </c>
      <c r="R2826" s="16">
        <f t="shared" si="356"/>
        <v>42136.270787037036</v>
      </c>
      <c r="S2826" s="18">
        <f t="shared" si="357"/>
        <v>2015</v>
      </c>
      <c r="T2826" s="17" t="str">
        <f t="shared" si="358"/>
        <v>May</v>
      </c>
      <c r="U2826" s="16">
        <f t="shared" si="359"/>
        <v>42168.071527777778</v>
      </c>
      <c r="V2826" s="17">
        <f t="shared" si="360"/>
        <v>2015</v>
      </c>
      <c r="W2826" s="17" t="str">
        <f t="shared" si="361"/>
        <v>June</v>
      </c>
    </row>
    <row r="2827" spans="1:23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8274</v>
      </c>
      <c r="O2827" t="s">
        <v>8275</v>
      </c>
      <c r="P2827">
        <f t="shared" si="354"/>
        <v>103</v>
      </c>
      <c r="Q2827">
        <f t="shared" si="355"/>
        <v>60.78</v>
      </c>
      <c r="R2827" s="16">
        <f t="shared" si="356"/>
        <v>42312.792662037042</v>
      </c>
      <c r="S2827" s="18">
        <f t="shared" si="357"/>
        <v>2015</v>
      </c>
      <c r="T2827" s="17" t="str">
        <f t="shared" si="358"/>
        <v>November</v>
      </c>
      <c r="U2827" s="16">
        <f t="shared" si="359"/>
        <v>42342.792662037042</v>
      </c>
      <c r="V2827" s="17">
        <f t="shared" si="360"/>
        <v>2015</v>
      </c>
      <c r="W2827" s="17" t="str">
        <f t="shared" si="361"/>
        <v>December</v>
      </c>
    </row>
    <row r="2828" spans="1:23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8274</v>
      </c>
      <c r="O2828" t="s">
        <v>8275</v>
      </c>
      <c r="P2828">
        <f t="shared" si="354"/>
        <v>108</v>
      </c>
      <c r="Q2828">
        <f t="shared" si="355"/>
        <v>113.42</v>
      </c>
      <c r="R2828" s="16">
        <f t="shared" si="356"/>
        <v>42171.034861111111</v>
      </c>
      <c r="S2828" s="18">
        <f t="shared" si="357"/>
        <v>2015</v>
      </c>
      <c r="T2828" s="17" t="str">
        <f t="shared" si="358"/>
        <v>June</v>
      </c>
      <c r="U2828" s="16">
        <f t="shared" si="359"/>
        <v>42195.291666666672</v>
      </c>
      <c r="V2828" s="17">
        <f t="shared" si="360"/>
        <v>2015</v>
      </c>
      <c r="W2828" s="17" t="str">
        <f t="shared" si="361"/>
        <v>July</v>
      </c>
    </row>
    <row r="2829" spans="1:23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8274</v>
      </c>
      <c r="O2829" t="s">
        <v>8275</v>
      </c>
      <c r="P2829">
        <f t="shared" si="354"/>
        <v>120</v>
      </c>
      <c r="Q2829">
        <f t="shared" si="355"/>
        <v>104.57</v>
      </c>
      <c r="R2829" s="16">
        <f t="shared" si="356"/>
        <v>42494.683634259258</v>
      </c>
      <c r="S2829" s="18">
        <f t="shared" si="357"/>
        <v>2016</v>
      </c>
      <c r="T2829" s="17" t="str">
        <f t="shared" si="358"/>
        <v>May</v>
      </c>
      <c r="U2829" s="16">
        <f t="shared" si="359"/>
        <v>42524.6875</v>
      </c>
      <c r="V2829" s="17">
        <f t="shared" si="360"/>
        <v>2016</v>
      </c>
      <c r="W2829" s="17" t="str">
        <f t="shared" si="361"/>
        <v>June</v>
      </c>
    </row>
    <row r="2830" spans="1:23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8274</v>
      </c>
      <c r="O2830" t="s">
        <v>8275</v>
      </c>
      <c r="P2830">
        <f t="shared" si="354"/>
        <v>100</v>
      </c>
      <c r="Q2830">
        <f t="shared" si="355"/>
        <v>98.31</v>
      </c>
      <c r="R2830" s="16">
        <f t="shared" si="356"/>
        <v>42254.264687499999</v>
      </c>
      <c r="S2830" s="18">
        <f t="shared" si="357"/>
        <v>2015</v>
      </c>
      <c r="T2830" s="17" t="str">
        <f t="shared" si="358"/>
        <v>September</v>
      </c>
      <c r="U2830" s="16">
        <f t="shared" si="359"/>
        <v>42279.958333333328</v>
      </c>
      <c r="V2830" s="17">
        <f t="shared" si="360"/>
        <v>2015</v>
      </c>
      <c r="W2830" s="17" t="str">
        <f t="shared" si="361"/>
        <v>October</v>
      </c>
    </row>
    <row r="2831" spans="1:23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8274</v>
      </c>
      <c r="O2831" t="s">
        <v>8275</v>
      </c>
      <c r="P2831">
        <f t="shared" si="354"/>
        <v>107</v>
      </c>
      <c r="Q2831">
        <f t="shared" si="355"/>
        <v>35.04</v>
      </c>
      <c r="R2831" s="16">
        <f t="shared" si="356"/>
        <v>42495.434236111112</v>
      </c>
      <c r="S2831" s="18">
        <f t="shared" si="357"/>
        <v>2016</v>
      </c>
      <c r="T2831" s="17" t="str">
        <f t="shared" si="358"/>
        <v>May</v>
      </c>
      <c r="U2831" s="16">
        <f t="shared" si="359"/>
        <v>42523.434236111112</v>
      </c>
      <c r="V2831" s="17">
        <f t="shared" si="360"/>
        <v>2016</v>
      </c>
      <c r="W2831" s="17" t="str">
        <f t="shared" si="361"/>
        <v>June</v>
      </c>
    </row>
    <row r="2832" spans="1:23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8274</v>
      </c>
      <c r="O2832" t="s">
        <v>8275</v>
      </c>
      <c r="P2832">
        <f t="shared" si="354"/>
        <v>100</v>
      </c>
      <c r="Q2832">
        <f t="shared" si="355"/>
        <v>272.73</v>
      </c>
      <c r="R2832" s="16">
        <f t="shared" si="356"/>
        <v>41758.839675925927</v>
      </c>
      <c r="S2832" s="18">
        <f t="shared" si="357"/>
        <v>2014</v>
      </c>
      <c r="T2832" s="17" t="str">
        <f t="shared" si="358"/>
        <v>April</v>
      </c>
      <c r="U2832" s="16">
        <f t="shared" si="359"/>
        <v>41771.165972222225</v>
      </c>
      <c r="V2832" s="17">
        <f t="shared" si="360"/>
        <v>2014</v>
      </c>
      <c r="W2832" s="17" t="str">
        <f t="shared" si="361"/>
        <v>May</v>
      </c>
    </row>
    <row r="2833" spans="1:23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8274</v>
      </c>
      <c r="O2833" t="s">
        <v>8275</v>
      </c>
      <c r="P2833">
        <f t="shared" si="354"/>
        <v>111</v>
      </c>
      <c r="Q2833">
        <f t="shared" si="355"/>
        <v>63.85</v>
      </c>
      <c r="R2833" s="16">
        <f t="shared" si="356"/>
        <v>42171.824884259258</v>
      </c>
      <c r="S2833" s="18">
        <f t="shared" si="357"/>
        <v>2015</v>
      </c>
      <c r="T2833" s="17" t="str">
        <f t="shared" si="358"/>
        <v>June</v>
      </c>
      <c r="U2833" s="16">
        <f t="shared" si="359"/>
        <v>42201.824884259258</v>
      </c>
      <c r="V2833" s="17">
        <f t="shared" si="360"/>
        <v>2015</v>
      </c>
      <c r="W2833" s="17" t="str">
        <f t="shared" si="361"/>
        <v>July</v>
      </c>
    </row>
    <row r="2834" spans="1:23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8274</v>
      </c>
      <c r="O2834" t="s">
        <v>8275</v>
      </c>
      <c r="P2834">
        <f t="shared" si="354"/>
        <v>115</v>
      </c>
      <c r="Q2834">
        <f t="shared" si="355"/>
        <v>30.19</v>
      </c>
      <c r="R2834" s="16">
        <f t="shared" si="356"/>
        <v>41938.709421296298</v>
      </c>
      <c r="S2834" s="18">
        <f t="shared" si="357"/>
        <v>2014</v>
      </c>
      <c r="T2834" s="17" t="str">
        <f t="shared" si="358"/>
        <v>October</v>
      </c>
      <c r="U2834" s="16">
        <f t="shared" si="359"/>
        <v>41966.916666666672</v>
      </c>
      <c r="V2834" s="17">
        <f t="shared" si="360"/>
        <v>2014</v>
      </c>
      <c r="W2834" s="17" t="str">
        <f t="shared" si="361"/>
        <v>November</v>
      </c>
    </row>
    <row r="2835" spans="1:23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8274</v>
      </c>
      <c r="O2835" t="s">
        <v>8275</v>
      </c>
      <c r="P2835">
        <f t="shared" si="354"/>
        <v>108</v>
      </c>
      <c r="Q2835">
        <f t="shared" si="355"/>
        <v>83.51</v>
      </c>
      <c r="R2835" s="16">
        <f t="shared" si="356"/>
        <v>42268.127696759257</v>
      </c>
      <c r="S2835" s="18">
        <f t="shared" si="357"/>
        <v>2015</v>
      </c>
      <c r="T2835" s="17" t="str">
        <f t="shared" si="358"/>
        <v>September</v>
      </c>
      <c r="U2835" s="16">
        <f t="shared" si="359"/>
        <v>42288.083333333328</v>
      </c>
      <c r="V2835" s="17">
        <f t="shared" si="360"/>
        <v>2015</v>
      </c>
      <c r="W2835" s="17" t="str">
        <f t="shared" si="361"/>
        <v>October</v>
      </c>
    </row>
    <row r="2836" spans="1:23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8274</v>
      </c>
      <c r="O2836" t="s">
        <v>8275</v>
      </c>
      <c r="P2836">
        <f t="shared" si="354"/>
        <v>170</v>
      </c>
      <c r="Q2836">
        <f t="shared" si="355"/>
        <v>64.760000000000005</v>
      </c>
      <c r="R2836" s="16">
        <f t="shared" si="356"/>
        <v>42019.959837962961</v>
      </c>
      <c r="S2836" s="18">
        <f t="shared" si="357"/>
        <v>2015</v>
      </c>
      <c r="T2836" s="17" t="str">
        <f t="shared" si="358"/>
        <v>January</v>
      </c>
      <c r="U2836" s="16">
        <f t="shared" si="359"/>
        <v>42034.959837962961</v>
      </c>
      <c r="V2836" s="17">
        <f t="shared" si="360"/>
        <v>2015</v>
      </c>
      <c r="W2836" s="17" t="str">
        <f t="shared" si="361"/>
        <v>January</v>
      </c>
    </row>
    <row r="2837" spans="1:23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8274</v>
      </c>
      <c r="O2837" t="s">
        <v>8275</v>
      </c>
      <c r="P2837">
        <f t="shared" si="354"/>
        <v>187</v>
      </c>
      <c r="Q2837">
        <f t="shared" si="355"/>
        <v>20.12</v>
      </c>
      <c r="R2837" s="16">
        <f t="shared" si="356"/>
        <v>42313.703900462962</v>
      </c>
      <c r="S2837" s="18">
        <f t="shared" si="357"/>
        <v>2015</v>
      </c>
      <c r="T2837" s="17" t="str">
        <f t="shared" si="358"/>
        <v>November</v>
      </c>
      <c r="U2837" s="16">
        <f t="shared" si="359"/>
        <v>42343</v>
      </c>
      <c r="V2837" s="17">
        <f t="shared" si="360"/>
        <v>2015</v>
      </c>
      <c r="W2837" s="17" t="str">
        <f t="shared" si="361"/>
        <v>December</v>
      </c>
    </row>
    <row r="2838" spans="1:23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8274</v>
      </c>
      <c r="O2838" t="s">
        <v>8275</v>
      </c>
      <c r="P2838">
        <f t="shared" si="354"/>
        <v>108</v>
      </c>
      <c r="Q2838">
        <f t="shared" si="355"/>
        <v>44.09</v>
      </c>
      <c r="R2838" s="16">
        <f t="shared" si="356"/>
        <v>42746.261782407411</v>
      </c>
      <c r="S2838" s="18">
        <f t="shared" si="357"/>
        <v>2017</v>
      </c>
      <c r="T2838" s="17" t="str">
        <f t="shared" si="358"/>
        <v>January</v>
      </c>
      <c r="U2838" s="16">
        <f t="shared" si="359"/>
        <v>42784.207638888889</v>
      </c>
      <c r="V2838" s="17">
        <f t="shared" si="360"/>
        <v>2017</v>
      </c>
      <c r="W2838" s="17" t="str">
        <f t="shared" si="361"/>
        <v>February</v>
      </c>
    </row>
    <row r="2839" spans="1:23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8274</v>
      </c>
      <c r="O2839" t="s">
        <v>8275</v>
      </c>
      <c r="P2839">
        <f t="shared" si="354"/>
        <v>100</v>
      </c>
      <c r="Q2839">
        <f t="shared" si="355"/>
        <v>40.479999999999997</v>
      </c>
      <c r="R2839" s="16">
        <f t="shared" si="356"/>
        <v>42307.908379629633</v>
      </c>
      <c r="S2839" s="18">
        <f t="shared" si="357"/>
        <v>2015</v>
      </c>
      <c r="T2839" s="17" t="str">
        <f t="shared" si="358"/>
        <v>October</v>
      </c>
      <c r="U2839" s="16">
        <f t="shared" si="359"/>
        <v>42347.950046296297</v>
      </c>
      <c r="V2839" s="17">
        <f t="shared" si="360"/>
        <v>2015</v>
      </c>
      <c r="W2839" s="17" t="str">
        <f t="shared" si="361"/>
        <v>December</v>
      </c>
    </row>
    <row r="2840" spans="1:23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8274</v>
      </c>
      <c r="O2840" t="s">
        <v>8275</v>
      </c>
      <c r="P2840">
        <f t="shared" si="354"/>
        <v>120</v>
      </c>
      <c r="Q2840">
        <f t="shared" si="355"/>
        <v>44.54</v>
      </c>
      <c r="R2840" s="16">
        <f t="shared" si="356"/>
        <v>41842.607592592591</v>
      </c>
      <c r="S2840" s="18">
        <f t="shared" si="357"/>
        <v>2014</v>
      </c>
      <c r="T2840" s="17" t="str">
        <f t="shared" si="358"/>
        <v>July</v>
      </c>
      <c r="U2840" s="16">
        <f t="shared" si="359"/>
        <v>41864.916666666664</v>
      </c>
      <c r="V2840" s="17">
        <f t="shared" si="360"/>
        <v>2014</v>
      </c>
      <c r="W2840" s="17" t="str">
        <f t="shared" si="361"/>
        <v>August</v>
      </c>
    </row>
    <row r="2841" spans="1:23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8274</v>
      </c>
      <c r="O2841" t="s">
        <v>8275</v>
      </c>
      <c r="P2841">
        <f t="shared" si="354"/>
        <v>111</v>
      </c>
      <c r="Q2841">
        <f t="shared" si="355"/>
        <v>125.81</v>
      </c>
      <c r="R2841" s="16">
        <f t="shared" si="356"/>
        <v>41853.240208333329</v>
      </c>
      <c r="S2841" s="18">
        <f t="shared" si="357"/>
        <v>2014</v>
      </c>
      <c r="T2841" s="17" t="str">
        <f t="shared" si="358"/>
        <v>August</v>
      </c>
      <c r="U2841" s="16">
        <f t="shared" si="359"/>
        <v>41876.207638888889</v>
      </c>
      <c r="V2841" s="17">
        <f t="shared" si="360"/>
        <v>2014</v>
      </c>
      <c r="W2841" s="17" t="str">
        <f t="shared" si="361"/>
        <v>August</v>
      </c>
    </row>
    <row r="2842" spans="1:23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8274</v>
      </c>
      <c r="O2842" t="s">
        <v>8275</v>
      </c>
      <c r="P2842">
        <f t="shared" si="354"/>
        <v>104</v>
      </c>
      <c r="Q2842">
        <f t="shared" si="355"/>
        <v>19.7</v>
      </c>
      <c r="R2842" s="16">
        <f t="shared" si="356"/>
        <v>42060.035636574074</v>
      </c>
      <c r="S2842" s="18">
        <f t="shared" si="357"/>
        <v>2015</v>
      </c>
      <c r="T2842" s="17" t="str">
        <f t="shared" si="358"/>
        <v>February</v>
      </c>
      <c r="U2842" s="16">
        <f t="shared" si="359"/>
        <v>42081.708333333328</v>
      </c>
      <c r="V2842" s="17">
        <f t="shared" si="360"/>
        <v>2015</v>
      </c>
      <c r="W2842" s="17" t="str">
        <f t="shared" si="361"/>
        <v>March</v>
      </c>
    </row>
    <row r="2843" spans="1:23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8274</v>
      </c>
      <c r="O2843" t="s">
        <v>8275</v>
      </c>
      <c r="P2843">
        <f t="shared" si="354"/>
        <v>1</v>
      </c>
      <c r="Q2843">
        <f t="shared" si="355"/>
        <v>10</v>
      </c>
      <c r="R2843" s="16">
        <f t="shared" si="356"/>
        <v>42291.739548611105</v>
      </c>
      <c r="S2843" s="18">
        <f t="shared" si="357"/>
        <v>2015</v>
      </c>
      <c r="T2843" s="17" t="str">
        <f t="shared" si="358"/>
        <v>October</v>
      </c>
      <c r="U2843" s="16">
        <f t="shared" si="359"/>
        <v>42351.781215277777</v>
      </c>
      <c r="V2843" s="17">
        <f t="shared" si="360"/>
        <v>2015</v>
      </c>
      <c r="W2843" s="17" t="str">
        <f t="shared" si="361"/>
        <v>December</v>
      </c>
    </row>
    <row r="2844" spans="1:23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8274</v>
      </c>
      <c r="O2844" t="s">
        <v>8275</v>
      </c>
      <c r="P2844">
        <f t="shared" si="354"/>
        <v>0</v>
      </c>
      <c r="Q2844" t="e">
        <f t="shared" si="355"/>
        <v>#DIV/0!</v>
      </c>
      <c r="R2844" s="16">
        <f t="shared" si="356"/>
        <v>41784.952488425923</v>
      </c>
      <c r="S2844" s="18">
        <f t="shared" si="357"/>
        <v>2014</v>
      </c>
      <c r="T2844" s="17" t="str">
        <f t="shared" si="358"/>
        <v>May</v>
      </c>
      <c r="U2844" s="16">
        <f t="shared" si="359"/>
        <v>41811.458333333336</v>
      </c>
      <c r="V2844" s="17">
        <f t="shared" si="360"/>
        <v>2014</v>
      </c>
      <c r="W2844" s="17" t="str">
        <f t="shared" si="361"/>
        <v>June</v>
      </c>
    </row>
    <row r="2845" spans="1:23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8274</v>
      </c>
      <c r="O2845" t="s">
        <v>8275</v>
      </c>
      <c r="P2845">
        <f t="shared" si="354"/>
        <v>0</v>
      </c>
      <c r="Q2845" t="e">
        <f t="shared" si="355"/>
        <v>#DIV/0!</v>
      </c>
      <c r="R2845" s="16">
        <f t="shared" si="356"/>
        <v>42492.737847222219</v>
      </c>
      <c r="S2845" s="18">
        <f t="shared" si="357"/>
        <v>2016</v>
      </c>
      <c r="T2845" s="17" t="str">
        <f t="shared" si="358"/>
        <v>May</v>
      </c>
      <c r="U2845" s="16">
        <f t="shared" si="359"/>
        <v>42534.166666666672</v>
      </c>
      <c r="V2845" s="17">
        <f t="shared" si="360"/>
        <v>2016</v>
      </c>
      <c r="W2845" s="17" t="str">
        <f t="shared" si="361"/>
        <v>June</v>
      </c>
    </row>
    <row r="2846" spans="1:23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8274</v>
      </c>
      <c r="O2846" t="s">
        <v>8275</v>
      </c>
      <c r="P2846">
        <f t="shared" si="354"/>
        <v>5</v>
      </c>
      <c r="Q2846">
        <f t="shared" si="355"/>
        <v>30</v>
      </c>
      <c r="R2846" s="16">
        <f t="shared" si="356"/>
        <v>42709.546064814815</v>
      </c>
      <c r="S2846" s="18">
        <f t="shared" si="357"/>
        <v>2016</v>
      </c>
      <c r="T2846" s="17" t="str">
        <f t="shared" si="358"/>
        <v>December</v>
      </c>
      <c r="U2846" s="16">
        <f t="shared" si="359"/>
        <v>42739.546064814815</v>
      </c>
      <c r="V2846" s="17">
        <f t="shared" si="360"/>
        <v>2017</v>
      </c>
      <c r="W2846" s="17" t="str">
        <f t="shared" si="361"/>
        <v>January</v>
      </c>
    </row>
    <row r="2847" spans="1:23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8274</v>
      </c>
      <c r="O2847" t="s">
        <v>8275</v>
      </c>
      <c r="P2847">
        <f t="shared" si="354"/>
        <v>32</v>
      </c>
      <c r="Q2847">
        <f t="shared" si="355"/>
        <v>60.67</v>
      </c>
      <c r="R2847" s="16">
        <f t="shared" si="356"/>
        <v>42103.016585648147</v>
      </c>
      <c r="S2847" s="18">
        <f t="shared" si="357"/>
        <v>2015</v>
      </c>
      <c r="T2847" s="17" t="str">
        <f t="shared" si="358"/>
        <v>April</v>
      </c>
      <c r="U2847" s="16">
        <f t="shared" si="359"/>
        <v>42163.016585648147</v>
      </c>
      <c r="V2847" s="17">
        <f t="shared" si="360"/>
        <v>2015</v>
      </c>
      <c r="W2847" s="17" t="str">
        <f t="shared" si="361"/>
        <v>June</v>
      </c>
    </row>
    <row r="2848" spans="1:23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8274</v>
      </c>
      <c r="O2848" t="s">
        <v>8275</v>
      </c>
      <c r="P2848">
        <f t="shared" si="354"/>
        <v>0</v>
      </c>
      <c r="Q2848" t="e">
        <f t="shared" si="355"/>
        <v>#DIV/0!</v>
      </c>
      <c r="R2848" s="16">
        <f t="shared" si="356"/>
        <v>42108.692060185189</v>
      </c>
      <c r="S2848" s="18">
        <f t="shared" si="357"/>
        <v>2015</v>
      </c>
      <c r="T2848" s="17" t="str">
        <f t="shared" si="358"/>
        <v>April</v>
      </c>
      <c r="U2848" s="16">
        <f t="shared" si="359"/>
        <v>42153.692060185189</v>
      </c>
      <c r="V2848" s="17">
        <f t="shared" si="360"/>
        <v>2015</v>
      </c>
      <c r="W2848" s="17" t="str">
        <f t="shared" si="361"/>
        <v>May</v>
      </c>
    </row>
    <row r="2849" spans="1:23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8274</v>
      </c>
      <c r="O2849" t="s">
        <v>8275</v>
      </c>
      <c r="P2849">
        <f t="shared" si="354"/>
        <v>0</v>
      </c>
      <c r="Q2849" t="e">
        <f t="shared" si="355"/>
        <v>#DIV/0!</v>
      </c>
      <c r="R2849" s="16">
        <f t="shared" si="356"/>
        <v>42453.806307870371</v>
      </c>
      <c r="S2849" s="18">
        <f t="shared" si="357"/>
        <v>2016</v>
      </c>
      <c r="T2849" s="17" t="str">
        <f t="shared" si="358"/>
        <v>March</v>
      </c>
      <c r="U2849" s="16">
        <f t="shared" si="359"/>
        <v>42513.806307870371</v>
      </c>
      <c r="V2849" s="17">
        <f t="shared" si="360"/>
        <v>2016</v>
      </c>
      <c r="W2849" s="17" t="str">
        <f t="shared" si="361"/>
        <v>May</v>
      </c>
    </row>
    <row r="2850" spans="1:23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8274</v>
      </c>
      <c r="O2850" t="s">
        <v>8275</v>
      </c>
      <c r="P2850">
        <f t="shared" si="354"/>
        <v>0</v>
      </c>
      <c r="Q2850">
        <f t="shared" si="355"/>
        <v>23.33</v>
      </c>
      <c r="R2850" s="16">
        <f t="shared" si="356"/>
        <v>42123.648831018523</v>
      </c>
      <c r="S2850" s="18">
        <f t="shared" si="357"/>
        <v>2015</v>
      </c>
      <c r="T2850" s="17" t="str">
        <f t="shared" si="358"/>
        <v>April</v>
      </c>
      <c r="U2850" s="16">
        <f t="shared" si="359"/>
        <v>42153.648831018523</v>
      </c>
      <c r="V2850" s="17">
        <f t="shared" si="360"/>
        <v>2015</v>
      </c>
      <c r="W2850" s="17" t="str">
        <f t="shared" si="361"/>
        <v>May</v>
      </c>
    </row>
    <row r="2851" spans="1:23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8274</v>
      </c>
      <c r="O2851" t="s">
        <v>8275</v>
      </c>
      <c r="P2851">
        <f t="shared" si="354"/>
        <v>1</v>
      </c>
      <c r="Q2851">
        <f t="shared" si="355"/>
        <v>5</v>
      </c>
      <c r="R2851" s="16">
        <f t="shared" si="356"/>
        <v>42453.428240740745</v>
      </c>
      <c r="S2851" s="18">
        <f t="shared" si="357"/>
        <v>2016</v>
      </c>
      <c r="T2851" s="17" t="str">
        <f t="shared" si="358"/>
        <v>March</v>
      </c>
      <c r="U2851" s="16">
        <f t="shared" si="359"/>
        <v>42483.428240740745</v>
      </c>
      <c r="V2851" s="17">
        <f t="shared" si="360"/>
        <v>2016</v>
      </c>
      <c r="W2851" s="17" t="str">
        <f t="shared" si="361"/>
        <v>April</v>
      </c>
    </row>
    <row r="2852" spans="1:23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8274</v>
      </c>
      <c r="O2852" t="s">
        <v>8275</v>
      </c>
      <c r="P2852">
        <f t="shared" si="354"/>
        <v>4</v>
      </c>
      <c r="Q2852">
        <f t="shared" si="355"/>
        <v>23.92</v>
      </c>
      <c r="R2852" s="16">
        <f t="shared" si="356"/>
        <v>41858.007071759261</v>
      </c>
      <c r="S2852" s="18">
        <f t="shared" si="357"/>
        <v>2014</v>
      </c>
      <c r="T2852" s="17" t="str">
        <f t="shared" si="358"/>
        <v>August</v>
      </c>
      <c r="U2852" s="16">
        <f t="shared" si="359"/>
        <v>41888.007071759261</v>
      </c>
      <c r="V2852" s="17">
        <f t="shared" si="360"/>
        <v>2014</v>
      </c>
      <c r="W2852" s="17" t="str">
        <f t="shared" si="361"/>
        <v>September</v>
      </c>
    </row>
    <row r="2853" spans="1:23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8274</v>
      </c>
      <c r="O2853" t="s">
        <v>8275</v>
      </c>
      <c r="P2853">
        <f t="shared" si="354"/>
        <v>0</v>
      </c>
      <c r="Q2853" t="e">
        <f t="shared" si="355"/>
        <v>#DIV/0!</v>
      </c>
      <c r="R2853" s="16">
        <f t="shared" si="356"/>
        <v>42390.002650462964</v>
      </c>
      <c r="S2853" s="18">
        <f t="shared" si="357"/>
        <v>2016</v>
      </c>
      <c r="T2853" s="17" t="str">
        <f t="shared" si="358"/>
        <v>January</v>
      </c>
      <c r="U2853" s="16">
        <f t="shared" si="359"/>
        <v>42398.970138888893</v>
      </c>
      <c r="V2853" s="17">
        <f t="shared" si="360"/>
        <v>2016</v>
      </c>
      <c r="W2853" s="17" t="str">
        <f t="shared" si="361"/>
        <v>January</v>
      </c>
    </row>
    <row r="2854" spans="1:23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8274</v>
      </c>
      <c r="O2854" t="s">
        <v>8275</v>
      </c>
      <c r="P2854">
        <f t="shared" si="354"/>
        <v>2</v>
      </c>
      <c r="Q2854">
        <f t="shared" si="355"/>
        <v>15.83</v>
      </c>
      <c r="R2854" s="16">
        <f t="shared" si="356"/>
        <v>41781.045173611114</v>
      </c>
      <c r="S2854" s="18">
        <f t="shared" si="357"/>
        <v>2014</v>
      </c>
      <c r="T2854" s="17" t="str">
        <f t="shared" si="358"/>
        <v>May</v>
      </c>
      <c r="U2854" s="16">
        <f t="shared" si="359"/>
        <v>41811.045173611114</v>
      </c>
      <c r="V2854" s="17">
        <f t="shared" si="360"/>
        <v>2014</v>
      </c>
      <c r="W2854" s="17" t="str">
        <f t="shared" si="361"/>
        <v>June</v>
      </c>
    </row>
    <row r="2855" spans="1:23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8274</v>
      </c>
      <c r="O2855" t="s">
        <v>8275</v>
      </c>
      <c r="P2855">
        <f t="shared" si="354"/>
        <v>0</v>
      </c>
      <c r="Q2855" t="e">
        <f t="shared" si="355"/>
        <v>#DIV/0!</v>
      </c>
      <c r="R2855" s="16">
        <f t="shared" si="356"/>
        <v>41836.190937499996</v>
      </c>
      <c r="S2855" s="18">
        <f t="shared" si="357"/>
        <v>2014</v>
      </c>
      <c r="T2855" s="17" t="str">
        <f t="shared" si="358"/>
        <v>July</v>
      </c>
      <c r="U2855" s="16">
        <f t="shared" si="359"/>
        <v>41896.190937499996</v>
      </c>
      <c r="V2855" s="17">
        <f t="shared" si="360"/>
        <v>2014</v>
      </c>
      <c r="W2855" s="17" t="str">
        <f t="shared" si="361"/>
        <v>September</v>
      </c>
    </row>
    <row r="2856" spans="1:23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8274</v>
      </c>
      <c r="O2856" t="s">
        <v>8275</v>
      </c>
      <c r="P2856">
        <f t="shared" si="354"/>
        <v>42</v>
      </c>
      <c r="Q2856">
        <f t="shared" si="355"/>
        <v>29.79</v>
      </c>
      <c r="R2856" s="16">
        <f t="shared" si="356"/>
        <v>42111.71665509259</v>
      </c>
      <c r="S2856" s="18">
        <f t="shared" si="357"/>
        <v>2015</v>
      </c>
      <c r="T2856" s="17" t="str">
        <f t="shared" si="358"/>
        <v>April</v>
      </c>
      <c r="U2856" s="16">
        <f t="shared" si="359"/>
        <v>42131.71665509259</v>
      </c>
      <c r="V2856" s="17">
        <f t="shared" si="360"/>
        <v>2015</v>
      </c>
      <c r="W2856" s="17" t="str">
        <f t="shared" si="361"/>
        <v>May</v>
      </c>
    </row>
    <row r="2857" spans="1:23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8274</v>
      </c>
      <c r="O2857" t="s">
        <v>8275</v>
      </c>
      <c r="P2857">
        <f t="shared" si="354"/>
        <v>50</v>
      </c>
      <c r="Q2857">
        <f t="shared" si="355"/>
        <v>60</v>
      </c>
      <c r="R2857" s="16">
        <f t="shared" si="356"/>
        <v>42370.007766203707</v>
      </c>
      <c r="S2857" s="18">
        <f t="shared" si="357"/>
        <v>2016</v>
      </c>
      <c r="T2857" s="17" t="str">
        <f t="shared" si="358"/>
        <v>January</v>
      </c>
      <c r="U2857" s="16">
        <f t="shared" si="359"/>
        <v>42398.981944444444</v>
      </c>
      <c r="V2857" s="17">
        <f t="shared" si="360"/>
        <v>2016</v>
      </c>
      <c r="W2857" s="17" t="str">
        <f t="shared" si="361"/>
        <v>January</v>
      </c>
    </row>
    <row r="2858" spans="1:23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8274</v>
      </c>
      <c r="O2858" t="s">
        <v>8275</v>
      </c>
      <c r="P2858">
        <f t="shared" si="354"/>
        <v>5</v>
      </c>
      <c r="Q2858">
        <f t="shared" si="355"/>
        <v>24.33</v>
      </c>
      <c r="R2858" s="16">
        <f t="shared" si="356"/>
        <v>42165.037581018521</v>
      </c>
      <c r="S2858" s="18">
        <f t="shared" si="357"/>
        <v>2015</v>
      </c>
      <c r="T2858" s="17" t="str">
        <f t="shared" si="358"/>
        <v>June</v>
      </c>
      <c r="U2858" s="16">
        <f t="shared" si="359"/>
        <v>42224.898611111115</v>
      </c>
      <c r="V2858" s="17">
        <f t="shared" si="360"/>
        <v>2015</v>
      </c>
      <c r="W2858" s="17" t="str">
        <f t="shared" si="361"/>
        <v>August</v>
      </c>
    </row>
    <row r="2859" spans="1:23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8274</v>
      </c>
      <c r="O2859" t="s">
        <v>8275</v>
      </c>
      <c r="P2859">
        <f t="shared" si="354"/>
        <v>20</v>
      </c>
      <c r="Q2859">
        <f t="shared" si="355"/>
        <v>500</v>
      </c>
      <c r="R2859" s="16">
        <f t="shared" si="356"/>
        <v>42726.920081018514</v>
      </c>
      <c r="S2859" s="18">
        <f t="shared" si="357"/>
        <v>2016</v>
      </c>
      <c r="T2859" s="17" t="str">
        <f t="shared" si="358"/>
        <v>December</v>
      </c>
      <c r="U2859" s="16">
        <f t="shared" si="359"/>
        <v>42786.75</v>
      </c>
      <c r="V2859" s="17">
        <f t="shared" si="360"/>
        <v>2017</v>
      </c>
      <c r="W2859" s="17" t="str">
        <f t="shared" si="361"/>
        <v>February</v>
      </c>
    </row>
    <row r="2860" spans="1:23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8274</v>
      </c>
      <c r="O2860" t="s">
        <v>8275</v>
      </c>
      <c r="P2860">
        <f t="shared" si="354"/>
        <v>0</v>
      </c>
      <c r="Q2860" t="e">
        <f t="shared" si="355"/>
        <v>#DIV/0!</v>
      </c>
      <c r="R2860" s="16">
        <f t="shared" si="356"/>
        <v>41954.545081018514</v>
      </c>
      <c r="S2860" s="18">
        <f t="shared" si="357"/>
        <v>2014</v>
      </c>
      <c r="T2860" s="17" t="str">
        <f t="shared" si="358"/>
        <v>November</v>
      </c>
      <c r="U2860" s="16">
        <f t="shared" si="359"/>
        <v>41978.477777777778</v>
      </c>
      <c r="V2860" s="17">
        <f t="shared" si="360"/>
        <v>2014</v>
      </c>
      <c r="W2860" s="17" t="str">
        <f t="shared" si="361"/>
        <v>December</v>
      </c>
    </row>
    <row r="2861" spans="1:23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8274</v>
      </c>
      <c r="O2861" t="s">
        <v>8275</v>
      </c>
      <c r="P2861">
        <f t="shared" si="354"/>
        <v>2</v>
      </c>
      <c r="Q2861">
        <f t="shared" si="355"/>
        <v>35</v>
      </c>
      <c r="R2861" s="16">
        <f t="shared" si="356"/>
        <v>42233.362314814818</v>
      </c>
      <c r="S2861" s="18">
        <f t="shared" si="357"/>
        <v>2015</v>
      </c>
      <c r="T2861" s="17" t="str">
        <f t="shared" si="358"/>
        <v>August</v>
      </c>
      <c r="U2861" s="16">
        <f t="shared" si="359"/>
        <v>42293.362314814818</v>
      </c>
      <c r="V2861" s="17">
        <f t="shared" si="360"/>
        <v>2015</v>
      </c>
      <c r="W2861" s="17" t="str">
        <f t="shared" si="361"/>
        <v>October</v>
      </c>
    </row>
    <row r="2862" spans="1:23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8274</v>
      </c>
      <c r="O2862" t="s">
        <v>8275</v>
      </c>
      <c r="P2862">
        <f t="shared" si="354"/>
        <v>7</v>
      </c>
      <c r="Q2862">
        <f t="shared" si="355"/>
        <v>29.56</v>
      </c>
      <c r="R2862" s="16">
        <f t="shared" si="356"/>
        <v>42480.800648148142</v>
      </c>
      <c r="S2862" s="18">
        <f t="shared" si="357"/>
        <v>2016</v>
      </c>
      <c r="T2862" s="17" t="str">
        <f t="shared" si="358"/>
        <v>April</v>
      </c>
      <c r="U2862" s="16">
        <f t="shared" si="359"/>
        <v>42540.800648148142</v>
      </c>
      <c r="V2862" s="17">
        <f t="shared" si="360"/>
        <v>2016</v>
      </c>
      <c r="W2862" s="17" t="str">
        <f t="shared" si="361"/>
        <v>June</v>
      </c>
    </row>
    <row r="2863" spans="1:23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8274</v>
      </c>
      <c r="O2863" t="s">
        <v>8275</v>
      </c>
      <c r="P2863">
        <f t="shared" si="354"/>
        <v>32</v>
      </c>
      <c r="Q2863">
        <f t="shared" si="355"/>
        <v>26.67</v>
      </c>
      <c r="R2863" s="16">
        <f t="shared" si="356"/>
        <v>42257.590833333335</v>
      </c>
      <c r="S2863" s="18">
        <f t="shared" si="357"/>
        <v>2015</v>
      </c>
      <c r="T2863" s="17" t="str">
        <f t="shared" si="358"/>
        <v>September</v>
      </c>
      <c r="U2863" s="16">
        <f t="shared" si="359"/>
        <v>42271.590833333335</v>
      </c>
      <c r="V2863" s="17">
        <f t="shared" si="360"/>
        <v>2015</v>
      </c>
      <c r="W2863" s="17" t="str">
        <f t="shared" si="361"/>
        <v>September</v>
      </c>
    </row>
    <row r="2864" spans="1:23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8274</v>
      </c>
      <c r="O2864" t="s">
        <v>8275</v>
      </c>
      <c r="P2864">
        <f t="shared" si="354"/>
        <v>0</v>
      </c>
      <c r="Q2864">
        <f t="shared" si="355"/>
        <v>18.329999999999998</v>
      </c>
      <c r="R2864" s="16">
        <f t="shared" si="356"/>
        <v>41784.789687500001</v>
      </c>
      <c r="S2864" s="18">
        <f t="shared" si="357"/>
        <v>2014</v>
      </c>
      <c r="T2864" s="17" t="str">
        <f t="shared" si="358"/>
        <v>May</v>
      </c>
      <c r="U2864" s="16">
        <f t="shared" si="359"/>
        <v>41814.789687500001</v>
      </c>
      <c r="V2864" s="17">
        <f t="shared" si="360"/>
        <v>2014</v>
      </c>
      <c r="W2864" s="17" t="str">
        <f t="shared" si="361"/>
        <v>June</v>
      </c>
    </row>
    <row r="2865" spans="1:23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8274</v>
      </c>
      <c r="O2865" t="s">
        <v>8275</v>
      </c>
      <c r="P2865">
        <f t="shared" si="354"/>
        <v>0</v>
      </c>
      <c r="Q2865">
        <f t="shared" si="355"/>
        <v>20</v>
      </c>
      <c r="R2865" s="16">
        <f t="shared" si="356"/>
        <v>41831.675034722226</v>
      </c>
      <c r="S2865" s="18">
        <f t="shared" si="357"/>
        <v>2014</v>
      </c>
      <c r="T2865" s="17" t="str">
        <f t="shared" si="358"/>
        <v>July</v>
      </c>
      <c r="U2865" s="16">
        <f t="shared" si="359"/>
        <v>41891.675034722226</v>
      </c>
      <c r="V2865" s="17">
        <f t="shared" si="360"/>
        <v>2014</v>
      </c>
      <c r="W2865" s="17" t="str">
        <f t="shared" si="361"/>
        <v>September</v>
      </c>
    </row>
    <row r="2866" spans="1:23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8274</v>
      </c>
      <c r="O2866" t="s">
        <v>8275</v>
      </c>
      <c r="P2866">
        <f t="shared" si="354"/>
        <v>2</v>
      </c>
      <c r="Q2866">
        <f t="shared" si="355"/>
        <v>13.33</v>
      </c>
      <c r="R2866" s="16">
        <f t="shared" si="356"/>
        <v>42172.613506944443</v>
      </c>
      <c r="S2866" s="18">
        <f t="shared" si="357"/>
        <v>2015</v>
      </c>
      <c r="T2866" s="17" t="str">
        <f t="shared" si="358"/>
        <v>June</v>
      </c>
      <c r="U2866" s="16">
        <f t="shared" si="359"/>
        <v>42202.554166666669</v>
      </c>
      <c r="V2866" s="17">
        <f t="shared" si="360"/>
        <v>2015</v>
      </c>
      <c r="W2866" s="17" t="str">
        <f t="shared" si="361"/>
        <v>July</v>
      </c>
    </row>
    <row r="2867" spans="1:23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8274</v>
      </c>
      <c r="O2867" t="s">
        <v>8275</v>
      </c>
      <c r="P2867">
        <f t="shared" si="354"/>
        <v>0</v>
      </c>
      <c r="Q2867" t="e">
        <f t="shared" si="355"/>
        <v>#DIV/0!</v>
      </c>
      <c r="R2867" s="16">
        <f t="shared" si="356"/>
        <v>41950.114108796297</v>
      </c>
      <c r="S2867" s="18">
        <f t="shared" si="357"/>
        <v>2014</v>
      </c>
      <c r="T2867" s="17" t="str">
        <f t="shared" si="358"/>
        <v>November</v>
      </c>
      <c r="U2867" s="16">
        <f t="shared" si="359"/>
        <v>42010.114108796297</v>
      </c>
      <c r="V2867" s="17">
        <f t="shared" si="360"/>
        <v>2015</v>
      </c>
      <c r="W2867" s="17" t="str">
        <f t="shared" si="361"/>
        <v>January</v>
      </c>
    </row>
    <row r="2868" spans="1:23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8274</v>
      </c>
      <c r="O2868" t="s">
        <v>8275</v>
      </c>
      <c r="P2868">
        <f t="shared" si="354"/>
        <v>1</v>
      </c>
      <c r="Q2868">
        <f t="shared" si="355"/>
        <v>22.5</v>
      </c>
      <c r="R2868" s="16">
        <f t="shared" si="356"/>
        <v>42627.955104166671</v>
      </c>
      <c r="S2868" s="18">
        <f t="shared" si="357"/>
        <v>2016</v>
      </c>
      <c r="T2868" s="17" t="str">
        <f t="shared" si="358"/>
        <v>September</v>
      </c>
      <c r="U2868" s="16">
        <f t="shared" si="359"/>
        <v>42657.916666666672</v>
      </c>
      <c r="V2868" s="17">
        <f t="shared" si="360"/>
        <v>2016</v>
      </c>
      <c r="W2868" s="17" t="str">
        <f t="shared" si="361"/>
        <v>October</v>
      </c>
    </row>
    <row r="2869" spans="1:23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8274</v>
      </c>
      <c r="O2869" t="s">
        <v>8275</v>
      </c>
      <c r="P2869">
        <f t="shared" si="354"/>
        <v>20</v>
      </c>
      <c r="Q2869">
        <f t="shared" si="355"/>
        <v>50.4</v>
      </c>
      <c r="R2869" s="16">
        <f t="shared" si="356"/>
        <v>42531.195277777777</v>
      </c>
      <c r="S2869" s="18">
        <f t="shared" si="357"/>
        <v>2016</v>
      </c>
      <c r="T2869" s="17" t="str">
        <f t="shared" si="358"/>
        <v>June</v>
      </c>
      <c r="U2869" s="16">
        <f t="shared" si="359"/>
        <v>42555.166666666672</v>
      </c>
      <c r="V2869" s="17">
        <f t="shared" si="360"/>
        <v>2016</v>
      </c>
      <c r="W2869" s="17" t="str">
        <f t="shared" si="361"/>
        <v>July</v>
      </c>
    </row>
    <row r="2870" spans="1:23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8274</v>
      </c>
      <c r="O2870" t="s">
        <v>8275</v>
      </c>
      <c r="P2870">
        <f t="shared" si="354"/>
        <v>42</v>
      </c>
      <c r="Q2870">
        <f t="shared" si="355"/>
        <v>105.03</v>
      </c>
      <c r="R2870" s="16">
        <f t="shared" si="356"/>
        <v>42618.827013888891</v>
      </c>
      <c r="S2870" s="18">
        <f t="shared" si="357"/>
        <v>2016</v>
      </c>
      <c r="T2870" s="17" t="str">
        <f t="shared" si="358"/>
        <v>September</v>
      </c>
      <c r="U2870" s="16">
        <f t="shared" si="359"/>
        <v>42648.827013888891</v>
      </c>
      <c r="V2870" s="17">
        <f t="shared" si="360"/>
        <v>2016</v>
      </c>
      <c r="W2870" s="17" t="str">
        <f t="shared" si="361"/>
        <v>October</v>
      </c>
    </row>
    <row r="2871" spans="1:23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8274</v>
      </c>
      <c r="O2871" t="s">
        <v>8275</v>
      </c>
      <c r="P2871">
        <f t="shared" si="354"/>
        <v>1</v>
      </c>
      <c r="Q2871">
        <f t="shared" si="355"/>
        <v>35.4</v>
      </c>
      <c r="R2871" s="16">
        <f t="shared" si="356"/>
        <v>42540.593530092592</v>
      </c>
      <c r="S2871" s="18">
        <f t="shared" si="357"/>
        <v>2016</v>
      </c>
      <c r="T2871" s="17" t="str">
        <f t="shared" si="358"/>
        <v>June</v>
      </c>
      <c r="U2871" s="16">
        <f t="shared" si="359"/>
        <v>42570.593530092592</v>
      </c>
      <c r="V2871" s="17">
        <f t="shared" si="360"/>
        <v>2016</v>
      </c>
      <c r="W2871" s="17" t="str">
        <f t="shared" si="361"/>
        <v>July</v>
      </c>
    </row>
    <row r="2872" spans="1:23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8274</v>
      </c>
      <c r="O2872" t="s">
        <v>8275</v>
      </c>
      <c r="P2872">
        <f t="shared" si="354"/>
        <v>15</v>
      </c>
      <c r="Q2872">
        <f t="shared" si="355"/>
        <v>83.33</v>
      </c>
      <c r="R2872" s="16">
        <f t="shared" si="356"/>
        <v>41746.189409722225</v>
      </c>
      <c r="S2872" s="18">
        <f t="shared" si="357"/>
        <v>2014</v>
      </c>
      <c r="T2872" s="17" t="str">
        <f t="shared" si="358"/>
        <v>April</v>
      </c>
      <c r="U2872" s="16">
        <f t="shared" si="359"/>
        <v>41776.189409722225</v>
      </c>
      <c r="V2872" s="17">
        <f t="shared" si="360"/>
        <v>2014</v>
      </c>
      <c r="W2872" s="17" t="str">
        <f t="shared" si="361"/>
        <v>May</v>
      </c>
    </row>
    <row r="2873" spans="1:23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8274</v>
      </c>
      <c r="O2873" t="s">
        <v>8275</v>
      </c>
      <c r="P2873">
        <f t="shared" si="354"/>
        <v>5</v>
      </c>
      <c r="Q2873">
        <f t="shared" si="355"/>
        <v>35.92</v>
      </c>
      <c r="R2873" s="16">
        <f t="shared" si="356"/>
        <v>41974.738576388889</v>
      </c>
      <c r="S2873" s="18">
        <f t="shared" si="357"/>
        <v>2014</v>
      </c>
      <c r="T2873" s="17" t="str">
        <f t="shared" si="358"/>
        <v>December</v>
      </c>
      <c r="U2873" s="16">
        <f t="shared" si="359"/>
        <v>41994.738576388889</v>
      </c>
      <c r="V2873" s="17">
        <f t="shared" si="360"/>
        <v>2014</v>
      </c>
      <c r="W2873" s="17" t="str">
        <f t="shared" si="361"/>
        <v>December</v>
      </c>
    </row>
    <row r="2874" spans="1:23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8274</v>
      </c>
      <c r="O2874" t="s">
        <v>8275</v>
      </c>
      <c r="P2874">
        <f t="shared" si="354"/>
        <v>0</v>
      </c>
      <c r="Q2874" t="e">
        <f t="shared" si="355"/>
        <v>#DIV/0!</v>
      </c>
      <c r="R2874" s="16">
        <f t="shared" si="356"/>
        <v>42115.11618055556</v>
      </c>
      <c r="S2874" s="18">
        <f t="shared" si="357"/>
        <v>2015</v>
      </c>
      <c r="T2874" s="17" t="str">
        <f t="shared" si="358"/>
        <v>April</v>
      </c>
      <c r="U2874" s="16">
        <f t="shared" si="359"/>
        <v>42175.11618055556</v>
      </c>
      <c r="V2874" s="17">
        <f t="shared" si="360"/>
        <v>2015</v>
      </c>
      <c r="W2874" s="17" t="str">
        <f t="shared" si="361"/>
        <v>June</v>
      </c>
    </row>
    <row r="2875" spans="1:23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8274</v>
      </c>
      <c r="O2875" t="s">
        <v>8275</v>
      </c>
      <c r="P2875">
        <f t="shared" si="354"/>
        <v>38</v>
      </c>
      <c r="Q2875">
        <f t="shared" si="355"/>
        <v>119.13</v>
      </c>
      <c r="R2875" s="16">
        <f t="shared" si="356"/>
        <v>42002.817488425921</v>
      </c>
      <c r="S2875" s="18">
        <f t="shared" si="357"/>
        <v>2014</v>
      </c>
      <c r="T2875" s="17" t="str">
        <f t="shared" si="358"/>
        <v>December</v>
      </c>
      <c r="U2875" s="16">
        <f t="shared" si="359"/>
        <v>42032.817488425921</v>
      </c>
      <c r="V2875" s="17">
        <f t="shared" si="360"/>
        <v>2015</v>
      </c>
      <c r="W2875" s="17" t="str">
        <f t="shared" si="361"/>
        <v>January</v>
      </c>
    </row>
    <row r="2876" spans="1:23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8274</v>
      </c>
      <c r="O2876" t="s">
        <v>8275</v>
      </c>
      <c r="P2876">
        <f t="shared" si="354"/>
        <v>5</v>
      </c>
      <c r="Q2876">
        <f t="shared" si="355"/>
        <v>90.33</v>
      </c>
      <c r="R2876" s="16">
        <f t="shared" si="356"/>
        <v>42722.84474537037</v>
      </c>
      <c r="S2876" s="18">
        <f t="shared" si="357"/>
        <v>2016</v>
      </c>
      <c r="T2876" s="17" t="str">
        <f t="shared" si="358"/>
        <v>December</v>
      </c>
      <c r="U2876" s="16">
        <f t="shared" si="359"/>
        <v>42752.84474537037</v>
      </c>
      <c r="V2876" s="17">
        <f t="shared" si="360"/>
        <v>2017</v>
      </c>
      <c r="W2876" s="17" t="str">
        <f t="shared" si="361"/>
        <v>January</v>
      </c>
    </row>
    <row r="2877" spans="1:23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8274</v>
      </c>
      <c r="O2877" t="s">
        <v>8275</v>
      </c>
      <c r="P2877">
        <f t="shared" si="354"/>
        <v>0</v>
      </c>
      <c r="Q2877">
        <f t="shared" si="355"/>
        <v>2.33</v>
      </c>
      <c r="R2877" s="16">
        <f t="shared" si="356"/>
        <v>42465.128391203703</v>
      </c>
      <c r="S2877" s="18">
        <f t="shared" si="357"/>
        <v>2016</v>
      </c>
      <c r="T2877" s="17" t="str">
        <f t="shared" si="358"/>
        <v>April</v>
      </c>
      <c r="U2877" s="16">
        <f t="shared" si="359"/>
        <v>42495.128391203703</v>
      </c>
      <c r="V2877" s="17">
        <f t="shared" si="360"/>
        <v>2016</v>
      </c>
      <c r="W2877" s="17" t="str">
        <f t="shared" si="361"/>
        <v>May</v>
      </c>
    </row>
    <row r="2878" spans="1:23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8274</v>
      </c>
      <c r="O2878" t="s">
        <v>8275</v>
      </c>
      <c r="P2878">
        <f t="shared" si="354"/>
        <v>0</v>
      </c>
      <c r="Q2878" t="e">
        <f t="shared" si="355"/>
        <v>#DIV/0!</v>
      </c>
      <c r="R2878" s="16">
        <f t="shared" si="356"/>
        <v>42171.743969907402</v>
      </c>
      <c r="S2878" s="18">
        <f t="shared" si="357"/>
        <v>2015</v>
      </c>
      <c r="T2878" s="17" t="str">
        <f t="shared" si="358"/>
        <v>June</v>
      </c>
      <c r="U2878" s="16">
        <f t="shared" si="359"/>
        <v>42201.743969907402</v>
      </c>
      <c r="V2878" s="17">
        <f t="shared" si="360"/>
        <v>2015</v>
      </c>
      <c r="W2878" s="17" t="str">
        <f t="shared" si="361"/>
        <v>July</v>
      </c>
    </row>
    <row r="2879" spans="1:23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8274</v>
      </c>
      <c r="O2879" t="s">
        <v>8275</v>
      </c>
      <c r="P2879">
        <f t="shared" si="354"/>
        <v>11</v>
      </c>
      <c r="Q2879">
        <f t="shared" si="355"/>
        <v>108.33</v>
      </c>
      <c r="R2879" s="16">
        <f t="shared" si="356"/>
        <v>42672.955138888887</v>
      </c>
      <c r="S2879" s="18">
        <f t="shared" si="357"/>
        <v>2016</v>
      </c>
      <c r="T2879" s="17" t="str">
        <f t="shared" si="358"/>
        <v>October</v>
      </c>
      <c r="U2879" s="16">
        <f t="shared" si="359"/>
        <v>42704.708333333328</v>
      </c>
      <c r="V2879" s="17">
        <f t="shared" si="360"/>
        <v>2016</v>
      </c>
      <c r="W2879" s="17" t="str">
        <f t="shared" si="361"/>
        <v>November</v>
      </c>
    </row>
    <row r="2880" spans="1:23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8274</v>
      </c>
      <c r="O2880" t="s">
        <v>8275</v>
      </c>
      <c r="P2880">
        <f t="shared" si="354"/>
        <v>2</v>
      </c>
      <c r="Q2880">
        <f t="shared" si="355"/>
        <v>15.75</v>
      </c>
      <c r="R2880" s="16">
        <f t="shared" si="356"/>
        <v>42128.615682870368</v>
      </c>
      <c r="S2880" s="18">
        <f t="shared" si="357"/>
        <v>2015</v>
      </c>
      <c r="T2880" s="17" t="str">
        <f t="shared" si="358"/>
        <v>May</v>
      </c>
      <c r="U2880" s="16">
        <f t="shared" si="359"/>
        <v>42188.615682870368</v>
      </c>
      <c r="V2880" s="17">
        <f t="shared" si="360"/>
        <v>2015</v>
      </c>
      <c r="W2880" s="17" t="str">
        <f t="shared" si="361"/>
        <v>July</v>
      </c>
    </row>
    <row r="2881" spans="1:23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8274</v>
      </c>
      <c r="O2881" t="s">
        <v>8275</v>
      </c>
      <c r="P2881">
        <f t="shared" si="354"/>
        <v>0</v>
      </c>
      <c r="Q2881">
        <f t="shared" si="355"/>
        <v>29</v>
      </c>
      <c r="R2881" s="16">
        <f t="shared" si="356"/>
        <v>42359.725243055553</v>
      </c>
      <c r="S2881" s="18">
        <f t="shared" si="357"/>
        <v>2015</v>
      </c>
      <c r="T2881" s="17" t="str">
        <f t="shared" si="358"/>
        <v>December</v>
      </c>
      <c r="U2881" s="16">
        <f t="shared" si="359"/>
        <v>42389.725243055553</v>
      </c>
      <c r="V2881" s="17">
        <f t="shared" si="360"/>
        <v>2016</v>
      </c>
      <c r="W2881" s="17" t="str">
        <f t="shared" si="361"/>
        <v>January</v>
      </c>
    </row>
    <row r="2882" spans="1:23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8274</v>
      </c>
      <c r="O2882" t="s">
        <v>8275</v>
      </c>
      <c r="P2882">
        <f t="shared" si="354"/>
        <v>23</v>
      </c>
      <c r="Q2882">
        <f t="shared" si="355"/>
        <v>96.55</v>
      </c>
      <c r="R2882" s="16">
        <f t="shared" si="356"/>
        <v>42192.905694444446</v>
      </c>
      <c r="S2882" s="18">
        <f t="shared" si="357"/>
        <v>2015</v>
      </c>
      <c r="T2882" s="17" t="str">
        <f t="shared" si="358"/>
        <v>July</v>
      </c>
      <c r="U2882" s="16">
        <f t="shared" si="359"/>
        <v>42236.711805555555</v>
      </c>
      <c r="V2882" s="17">
        <f t="shared" si="360"/>
        <v>2015</v>
      </c>
      <c r="W2882" s="17" t="str">
        <f t="shared" si="361"/>
        <v>August</v>
      </c>
    </row>
    <row r="2883" spans="1:23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8274</v>
      </c>
      <c r="O2883" t="s">
        <v>8275</v>
      </c>
      <c r="P2883">
        <f t="shared" ref="P2883:P2946" si="362">ROUND(E2883/D2883*100,0)</f>
        <v>0</v>
      </c>
      <c r="Q2883" t="e">
        <f t="shared" ref="Q2883:Q2946" si="363">ROUND(E2883/L2883,2)</f>
        <v>#DIV/0!</v>
      </c>
      <c r="R2883" s="16">
        <f t="shared" ref="R2883:R2946" si="364">(((J2883/60)/60)/24)+DATE(1970,1,1)</f>
        <v>41916.597638888888</v>
      </c>
      <c r="S2883" s="18">
        <f t="shared" ref="S2883:S2923" si="365">YEAR(R2883)</f>
        <v>2014</v>
      </c>
      <c r="T2883" s="17" t="str">
        <f t="shared" ref="T2883:T2946" si="366">TEXT(R2883,"mmmm")</f>
        <v>October</v>
      </c>
      <c r="U2883" s="16">
        <f t="shared" ref="U2883:U2946" si="367">(((I2883/60)/60)/24)+DATE(1970,1,1)</f>
        <v>41976.639305555553</v>
      </c>
      <c r="V2883" s="17">
        <f t="shared" ref="V2883:V2946" si="368">YEAR(U2883)</f>
        <v>2014</v>
      </c>
      <c r="W2883" s="17" t="str">
        <f t="shared" ref="W2883:W2946" si="369">TEXT(U2883,"mmmm")</f>
        <v>December</v>
      </c>
    </row>
    <row r="2884" spans="1:23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8274</v>
      </c>
      <c r="O2884" t="s">
        <v>8275</v>
      </c>
      <c r="P2884">
        <f t="shared" si="362"/>
        <v>34</v>
      </c>
      <c r="Q2884">
        <f t="shared" si="363"/>
        <v>63</v>
      </c>
      <c r="R2884" s="16">
        <f t="shared" si="364"/>
        <v>42461.596273148149</v>
      </c>
      <c r="S2884" s="18">
        <f t="shared" si="365"/>
        <v>2016</v>
      </c>
      <c r="T2884" s="17" t="str">
        <f t="shared" si="366"/>
        <v>April</v>
      </c>
      <c r="U2884" s="16">
        <f t="shared" si="367"/>
        <v>42491.596273148149</v>
      </c>
      <c r="V2884" s="17">
        <f t="shared" si="368"/>
        <v>2016</v>
      </c>
      <c r="W2884" s="17" t="str">
        <f t="shared" si="369"/>
        <v>May</v>
      </c>
    </row>
    <row r="2885" spans="1:23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8274</v>
      </c>
      <c r="O2885" t="s">
        <v>8275</v>
      </c>
      <c r="P2885">
        <f t="shared" si="362"/>
        <v>19</v>
      </c>
      <c r="Q2885">
        <f t="shared" si="363"/>
        <v>381.6</v>
      </c>
      <c r="R2885" s="16">
        <f t="shared" si="364"/>
        <v>42370.90320601852</v>
      </c>
      <c r="S2885" s="18">
        <f t="shared" si="365"/>
        <v>2016</v>
      </c>
      <c r="T2885" s="17" t="str">
        <f t="shared" si="366"/>
        <v>January</v>
      </c>
      <c r="U2885" s="16">
        <f t="shared" si="367"/>
        <v>42406.207638888889</v>
      </c>
      <c r="V2885" s="17">
        <f t="shared" si="368"/>
        <v>2016</v>
      </c>
      <c r="W2885" s="17" t="str">
        <f t="shared" si="369"/>
        <v>February</v>
      </c>
    </row>
    <row r="2886" spans="1:23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8274</v>
      </c>
      <c r="O2886" t="s">
        <v>8275</v>
      </c>
      <c r="P2886">
        <f t="shared" si="362"/>
        <v>0</v>
      </c>
      <c r="Q2886">
        <f t="shared" si="363"/>
        <v>46.25</v>
      </c>
      <c r="R2886" s="16">
        <f t="shared" si="364"/>
        <v>41948.727256944447</v>
      </c>
      <c r="S2886" s="18">
        <f t="shared" si="365"/>
        <v>2014</v>
      </c>
      <c r="T2886" s="17" t="str">
        <f t="shared" si="366"/>
        <v>November</v>
      </c>
      <c r="U2886" s="16">
        <f t="shared" si="367"/>
        <v>41978.727256944447</v>
      </c>
      <c r="V2886" s="17">
        <f t="shared" si="368"/>
        <v>2014</v>
      </c>
      <c r="W2886" s="17" t="str">
        <f t="shared" si="369"/>
        <v>December</v>
      </c>
    </row>
    <row r="2887" spans="1:23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8274</v>
      </c>
      <c r="O2887" t="s">
        <v>8275</v>
      </c>
      <c r="P2887">
        <f t="shared" si="362"/>
        <v>33</v>
      </c>
      <c r="Q2887">
        <f t="shared" si="363"/>
        <v>26</v>
      </c>
      <c r="R2887" s="16">
        <f t="shared" si="364"/>
        <v>42047.07640046296</v>
      </c>
      <c r="S2887" s="18">
        <f t="shared" si="365"/>
        <v>2015</v>
      </c>
      <c r="T2887" s="17" t="str">
        <f t="shared" si="366"/>
        <v>February</v>
      </c>
      <c r="U2887" s="16">
        <f t="shared" si="367"/>
        <v>42077.034733796296</v>
      </c>
      <c r="V2887" s="17">
        <f t="shared" si="368"/>
        <v>2015</v>
      </c>
      <c r="W2887" s="17" t="str">
        <f t="shared" si="369"/>
        <v>March</v>
      </c>
    </row>
    <row r="2888" spans="1:23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8274</v>
      </c>
      <c r="O2888" t="s">
        <v>8275</v>
      </c>
      <c r="P2888">
        <f t="shared" si="362"/>
        <v>5</v>
      </c>
      <c r="Q2888">
        <f t="shared" si="363"/>
        <v>10</v>
      </c>
      <c r="R2888" s="16">
        <f t="shared" si="364"/>
        <v>42261.632916666669</v>
      </c>
      <c r="S2888" s="18">
        <f t="shared" si="365"/>
        <v>2015</v>
      </c>
      <c r="T2888" s="17" t="str">
        <f t="shared" si="366"/>
        <v>September</v>
      </c>
      <c r="U2888" s="16">
        <f t="shared" si="367"/>
        <v>42266.165972222225</v>
      </c>
      <c r="V2888" s="17">
        <f t="shared" si="368"/>
        <v>2015</v>
      </c>
      <c r="W2888" s="17" t="str">
        <f t="shared" si="369"/>
        <v>September</v>
      </c>
    </row>
    <row r="2889" spans="1:23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8274</v>
      </c>
      <c r="O2889" t="s">
        <v>8275</v>
      </c>
      <c r="P2889">
        <f t="shared" si="362"/>
        <v>0</v>
      </c>
      <c r="Q2889">
        <f t="shared" si="363"/>
        <v>5</v>
      </c>
      <c r="R2889" s="16">
        <f t="shared" si="364"/>
        <v>41985.427361111113</v>
      </c>
      <c r="S2889" s="18">
        <f t="shared" si="365"/>
        <v>2014</v>
      </c>
      <c r="T2889" s="17" t="str">
        <f t="shared" si="366"/>
        <v>December</v>
      </c>
      <c r="U2889" s="16">
        <f t="shared" si="367"/>
        <v>42015.427361111113</v>
      </c>
      <c r="V2889" s="17">
        <f t="shared" si="368"/>
        <v>2015</v>
      </c>
      <c r="W2889" s="17" t="str">
        <f t="shared" si="369"/>
        <v>January</v>
      </c>
    </row>
    <row r="2890" spans="1:23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8274</v>
      </c>
      <c r="O2890" t="s">
        <v>8275</v>
      </c>
      <c r="P2890">
        <f t="shared" si="362"/>
        <v>0</v>
      </c>
      <c r="Q2890" t="e">
        <f t="shared" si="363"/>
        <v>#DIV/0!</v>
      </c>
      <c r="R2890" s="16">
        <f t="shared" si="364"/>
        <v>41922.535185185188</v>
      </c>
      <c r="S2890" s="18">
        <f t="shared" si="365"/>
        <v>2014</v>
      </c>
      <c r="T2890" s="17" t="str">
        <f t="shared" si="366"/>
        <v>October</v>
      </c>
      <c r="U2890" s="16">
        <f t="shared" si="367"/>
        <v>41930.207638888889</v>
      </c>
      <c r="V2890" s="17">
        <f t="shared" si="368"/>
        <v>2014</v>
      </c>
      <c r="W2890" s="17" t="str">
        <f t="shared" si="369"/>
        <v>October</v>
      </c>
    </row>
    <row r="2891" spans="1:23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8274</v>
      </c>
      <c r="O2891" t="s">
        <v>8275</v>
      </c>
      <c r="P2891">
        <f t="shared" si="362"/>
        <v>38</v>
      </c>
      <c r="Q2891">
        <f t="shared" si="363"/>
        <v>81.569999999999993</v>
      </c>
      <c r="R2891" s="16">
        <f t="shared" si="364"/>
        <v>41850.863252314812</v>
      </c>
      <c r="S2891" s="18">
        <f t="shared" si="365"/>
        <v>2014</v>
      </c>
      <c r="T2891" s="17" t="str">
        <f t="shared" si="366"/>
        <v>July</v>
      </c>
      <c r="U2891" s="16">
        <f t="shared" si="367"/>
        <v>41880.863252314812</v>
      </c>
      <c r="V2891" s="17">
        <f t="shared" si="368"/>
        <v>2014</v>
      </c>
      <c r="W2891" s="17" t="str">
        <f t="shared" si="369"/>
        <v>August</v>
      </c>
    </row>
    <row r="2892" spans="1:23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8274</v>
      </c>
      <c r="O2892" t="s">
        <v>8275</v>
      </c>
      <c r="P2892">
        <f t="shared" si="362"/>
        <v>1</v>
      </c>
      <c r="Q2892">
        <f t="shared" si="363"/>
        <v>7</v>
      </c>
      <c r="R2892" s="16">
        <f t="shared" si="364"/>
        <v>41831.742962962962</v>
      </c>
      <c r="S2892" s="18">
        <f t="shared" si="365"/>
        <v>2014</v>
      </c>
      <c r="T2892" s="17" t="str">
        <f t="shared" si="366"/>
        <v>July</v>
      </c>
      <c r="U2892" s="16">
        <f t="shared" si="367"/>
        <v>41860.125</v>
      </c>
      <c r="V2892" s="17">
        <f t="shared" si="368"/>
        <v>2014</v>
      </c>
      <c r="W2892" s="17" t="str">
        <f t="shared" si="369"/>
        <v>August</v>
      </c>
    </row>
    <row r="2893" spans="1:23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8274</v>
      </c>
      <c r="O2893" t="s">
        <v>8275</v>
      </c>
      <c r="P2893">
        <f t="shared" si="362"/>
        <v>3</v>
      </c>
      <c r="Q2893">
        <f t="shared" si="363"/>
        <v>27.3</v>
      </c>
      <c r="R2893" s="16">
        <f t="shared" si="364"/>
        <v>42415.883425925931</v>
      </c>
      <c r="S2893" s="18">
        <f t="shared" si="365"/>
        <v>2016</v>
      </c>
      <c r="T2893" s="17" t="str">
        <f t="shared" si="366"/>
        <v>February</v>
      </c>
      <c r="U2893" s="16">
        <f t="shared" si="367"/>
        <v>42475.84175925926</v>
      </c>
      <c r="V2893" s="17">
        <f t="shared" si="368"/>
        <v>2016</v>
      </c>
      <c r="W2893" s="17" t="str">
        <f t="shared" si="369"/>
        <v>April</v>
      </c>
    </row>
    <row r="2894" spans="1:23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8274</v>
      </c>
      <c r="O2894" t="s">
        <v>8275</v>
      </c>
      <c r="P2894">
        <f t="shared" si="362"/>
        <v>9</v>
      </c>
      <c r="Q2894">
        <f t="shared" si="363"/>
        <v>29.41</v>
      </c>
      <c r="R2894" s="16">
        <f t="shared" si="364"/>
        <v>41869.714166666665</v>
      </c>
      <c r="S2894" s="18">
        <f t="shared" si="365"/>
        <v>2014</v>
      </c>
      <c r="T2894" s="17" t="str">
        <f t="shared" si="366"/>
        <v>August</v>
      </c>
      <c r="U2894" s="16">
        <f t="shared" si="367"/>
        <v>41876.875</v>
      </c>
      <c r="V2894" s="17">
        <f t="shared" si="368"/>
        <v>2014</v>
      </c>
      <c r="W2894" s="17" t="str">
        <f t="shared" si="369"/>
        <v>August</v>
      </c>
    </row>
    <row r="2895" spans="1:23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8274</v>
      </c>
      <c r="O2895" t="s">
        <v>8275</v>
      </c>
      <c r="P2895">
        <f t="shared" si="362"/>
        <v>1</v>
      </c>
      <c r="Q2895">
        <f t="shared" si="363"/>
        <v>12.5</v>
      </c>
      <c r="R2895" s="16">
        <f t="shared" si="364"/>
        <v>41953.773090277777</v>
      </c>
      <c r="S2895" s="18">
        <f t="shared" si="365"/>
        <v>2014</v>
      </c>
      <c r="T2895" s="17" t="str">
        <f t="shared" si="366"/>
        <v>November</v>
      </c>
      <c r="U2895" s="16">
        <f t="shared" si="367"/>
        <v>42013.083333333328</v>
      </c>
      <c r="V2895" s="17">
        <f t="shared" si="368"/>
        <v>2015</v>
      </c>
      <c r="W2895" s="17" t="str">
        <f t="shared" si="369"/>
        <v>January</v>
      </c>
    </row>
    <row r="2896" spans="1:23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8274</v>
      </c>
      <c r="O2896" t="s">
        <v>8275</v>
      </c>
      <c r="P2896">
        <f t="shared" si="362"/>
        <v>0</v>
      </c>
      <c r="Q2896" t="e">
        <f t="shared" si="363"/>
        <v>#DIV/0!</v>
      </c>
      <c r="R2896" s="16">
        <f t="shared" si="364"/>
        <v>42037.986284722225</v>
      </c>
      <c r="S2896" s="18">
        <f t="shared" si="365"/>
        <v>2015</v>
      </c>
      <c r="T2896" s="17" t="str">
        <f t="shared" si="366"/>
        <v>February</v>
      </c>
      <c r="U2896" s="16">
        <f t="shared" si="367"/>
        <v>42097.944618055553</v>
      </c>
      <c r="V2896" s="17">
        <f t="shared" si="368"/>
        <v>2015</v>
      </c>
      <c r="W2896" s="17" t="str">
        <f t="shared" si="369"/>
        <v>April</v>
      </c>
    </row>
    <row r="2897" spans="1:23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8274</v>
      </c>
      <c r="O2897" t="s">
        <v>8275</v>
      </c>
      <c r="P2897">
        <f t="shared" si="362"/>
        <v>5</v>
      </c>
      <c r="Q2897">
        <f t="shared" si="363"/>
        <v>5.75</v>
      </c>
      <c r="R2897" s="16">
        <f t="shared" si="364"/>
        <v>41811.555462962962</v>
      </c>
      <c r="S2897" s="18">
        <f t="shared" si="365"/>
        <v>2014</v>
      </c>
      <c r="T2897" s="17" t="str">
        <f t="shared" si="366"/>
        <v>June</v>
      </c>
      <c r="U2897" s="16">
        <f t="shared" si="367"/>
        <v>41812.875</v>
      </c>
      <c r="V2897" s="17">
        <f t="shared" si="368"/>
        <v>2014</v>
      </c>
      <c r="W2897" s="17" t="str">
        <f t="shared" si="369"/>
        <v>June</v>
      </c>
    </row>
    <row r="2898" spans="1:23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8274</v>
      </c>
      <c r="O2898" t="s">
        <v>8275</v>
      </c>
      <c r="P2898">
        <f t="shared" si="362"/>
        <v>21</v>
      </c>
      <c r="Q2898">
        <f t="shared" si="363"/>
        <v>52.08</v>
      </c>
      <c r="R2898" s="16">
        <f t="shared" si="364"/>
        <v>42701.908807870372</v>
      </c>
      <c r="S2898" s="18">
        <f t="shared" si="365"/>
        <v>2016</v>
      </c>
      <c r="T2898" s="17" t="str">
        <f t="shared" si="366"/>
        <v>November</v>
      </c>
      <c r="U2898" s="16">
        <f t="shared" si="367"/>
        <v>42716.25</v>
      </c>
      <c r="V2898" s="17">
        <f t="shared" si="368"/>
        <v>2016</v>
      </c>
      <c r="W2898" s="17" t="str">
        <f t="shared" si="369"/>
        <v>December</v>
      </c>
    </row>
    <row r="2899" spans="1:23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8274</v>
      </c>
      <c r="O2899" t="s">
        <v>8275</v>
      </c>
      <c r="P2899">
        <f t="shared" si="362"/>
        <v>5</v>
      </c>
      <c r="Q2899">
        <f t="shared" si="363"/>
        <v>183.33</v>
      </c>
      <c r="R2899" s="16">
        <f t="shared" si="364"/>
        <v>42258.646504629629</v>
      </c>
      <c r="S2899" s="18">
        <f t="shared" si="365"/>
        <v>2015</v>
      </c>
      <c r="T2899" s="17" t="str">
        <f t="shared" si="366"/>
        <v>September</v>
      </c>
      <c r="U2899" s="16">
        <f t="shared" si="367"/>
        <v>42288.645196759258</v>
      </c>
      <c r="V2899" s="17">
        <f t="shared" si="368"/>
        <v>2015</v>
      </c>
      <c r="W2899" s="17" t="str">
        <f t="shared" si="369"/>
        <v>October</v>
      </c>
    </row>
    <row r="2900" spans="1:23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8274</v>
      </c>
      <c r="O2900" t="s">
        <v>8275</v>
      </c>
      <c r="P2900">
        <f t="shared" si="362"/>
        <v>4</v>
      </c>
      <c r="Q2900">
        <f t="shared" si="363"/>
        <v>26.33</v>
      </c>
      <c r="R2900" s="16">
        <f t="shared" si="364"/>
        <v>42278.664965277778</v>
      </c>
      <c r="S2900" s="18">
        <f t="shared" si="365"/>
        <v>2015</v>
      </c>
      <c r="T2900" s="17" t="str">
        <f t="shared" si="366"/>
        <v>October</v>
      </c>
      <c r="U2900" s="16">
        <f t="shared" si="367"/>
        <v>42308.664965277778</v>
      </c>
      <c r="V2900" s="17">
        <f t="shared" si="368"/>
        <v>2015</v>
      </c>
      <c r="W2900" s="17" t="str">
        <f t="shared" si="369"/>
        <v>October</v>
      </c>
    </row>
    <row r="2901" spans="1:23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8274</v>
      </c>
      <c r="O2901" t="s">
        <v>8275</v>
      </c>
      <c r="P2901">
        <f t="shared" si="362"/>
        <v>0</v>
      </c>
      <c r="Q2901" t="e">
        <f t="shared" si="363"/>
        <v>#DIV/0!</v>
      </c>
      <c r="R2901" s="16">
        <f t="shared" si="364"/>
        <v>42515.078217592592</v>
      </c>
      <c r="S2901" s="18">
        <f t="shared" si="365"/>
        <v>2016</v>
      </c>
      <c r="T2901" s="17" t="str">
        <f t="shared" si="366"/>
        <v>May</v>
      </c>
      <c r="U2901" s="16">
        <f t="shared" si="367"/>
        <v>42575.078217592592</v>
      </c>
      <c r="V2901" s="17">
        <f t="shared" si="368"/>
        <v>2016</v>
      </c>
      <c r="W2901" s="17" t="str">
        <f t="shared" si="369"/>
        <v>July</v>
      </c>
    </row>
    <row r="2902" spans="1:23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8274</v>
      </c>
      <c r="O2902" t="s">
        <v>8275</v>
      </c>
      <c r="P2902">
        <f t="shared" si="362"/>
        <v>62</v>
      </c>
      <c r="Q2902">
        <f t="shared" si="363"/>
        <v>486.43</v>
      </c>
      <c r="R2902" s="16">
        <f t="shared" si="364"/>
        <v>41830.234166666669</v>
      </c>
      <c r="S2902" s="18">
        <f t="shared" si="365"/>
        <v>2014</v>
      </c>
      <c r="T2902" s="17" t="str">
        <f t="shared" si="366"/>
        <v>July</v>
      </c>
      <c r="U2902" s="16">
        <f t="shared" si="367"/>
        <v>41860.234166666669</v>
      </c>
      <c r="V2902" s="17">
        <f t="shared" si="368"/>
        <v>2014</v>
      </c>
      <c r="W2902" s="17" t="str">
        <f t="shared" si="369"/>
        <v>August</v>
      </c>
    </row>
    <row r="2903" spans="1:23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8274</v>
      </c>
      <c r="O2903" t="s">
        <v>8275</v>
      </c>
      <c r="P2903">
        <f t="shared" si="362"/>
        <v>1</v>
      </c>
      <c r="Q2903">
        <f t="shared" si="363"/>
        <v>3</v>
      </c>
      <c r="R2903" s="16">
        <f t="shared" si="364"/>
        <v>41982.904386574075</v>
      </c>
      <c r="S2903" s="18">
        <f t="shared" si="365"/>
        <v>2014</v>
      </c>
      <c r="T2903" s="17" t="str">
        <f t="shared" si="366"/>
        <v>December</v>
      </c>
      <c r="U2903" s="16">
        <f t="shared" si="367"/>
        <v>42042.904386574075</v>
      </c>
      <c r="V2903" s="17">
        <f t="shared" si="368"/>
        <v>2015</v>
      </c>
      <c r="W2903" s="17" t="str">
        <f t="shared" si="369"/>
        <v>February</v>
      </c>
    </row>
    <row r="2904" spans="1:23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8274</v>
      </c>
      <c r="O2904" t="s">
        <v>8275</v>
      </c>
      <c r="P2904">
        <f t="shared" si="362"/>
        <v>0</v>
      </c>
      <c r="Q2904">
        <f t="shared" si="363"/>
        <v>25</v>
      </c>
      <c r="R2904" s="16">
        <f t="shared" si="364"/>
        <v>42210.439768518518</v>
      </c>
      <c r="S2904" s="18">
        <f t="shared" si="365"/>
        <v>2015</v>
      </c>
      <c r="T2904" s="17" t="str">
        <f t="shared" si="366"/>
        <v>July</v>
      </c>
      <c r="U2904" s="16">
        <f t="shared" si="367"/>
        <v>42240.439768518518</v>
      </c>
      <c r="V2904" s="17">
        <f t="shared" si="368"/>
        <v>2015</v>
      </c>
      <c r="W2904" s="17" t="str">
        <f t="shared" si="369"/>
        <v>August</v>
      </c>
    </row>
    <row r="2905" spans="1:23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8274</v>
      </c>
      <c r="O2905" t="s">
        <v>8275</v>
      </c>
      <c r="P2905">
        <f t="shared" si="362"/>
        <v>1</v>
      </c>
      <c r="Q2905">
        <f t="shared" si="363"/>
        <v>9.75</v>
      </c>
      <c r="R2905" s="16">
        <f t="shared" si="364"/>
        <v>42196.166874999995</v>
      </c>
      <c r="S2905" s="18">
        <f t="shared" si="365"/>
        <v>2015</v>
      </c>
      <c r="T2905" s="17" t="str">
        <f t="shared" si="366"/>
        <v>July</v>
      </c>
      <c r="U2905" s="16">
        <f t="shared" si="367"/>
        <v>42256.166874999995</v>
      </c>
      <c r="V2905" s="17">
        <f t="shared" si="368"/>
        <v>2015</v>
      </c>
      <c r="W2905" s="17" t="str">
        <f t="shared" si="369"/>
        <v>September</v>
      </c>
    </row>
    <row r="2906" spans="1:23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8274</v>
      </c>
      <c r="O2906" t="s">
        <v>8275</v>
      </c>
      <c r="P2906">
        <f t="shared" si="362"/>
        <v>5</v>
      </c>
      <c r="Q2906">
        <f t="shared" si="363"/>
        <v>18.75</v>
      </c>
      <c r="R2906" s="16">
        <f t="shared" si="364"/>
        <v>41940.967951388891</v>
      </c>
      <c r="S2906" s="18">
        <f t="shared" si="365"/>
        <v>2014</v>
      </c>
      <c r="T2906" s="17" t="str">
        <f t="shared" si="366"/>
        <v>October</v>
      </c>
      <c r="U2906" s="16">
        <f t="shared" si="367"/>
        <v>41952.5</v>
      </c>
      <c r="V2906" s="17">
        <f t="shared" si="368"/>
        <v>2014</v>
      </c>
      <c r="W2906" s="17" t="str">
        <f t="shared" si="369"/>
        <v>November</v>
      </c>
    </row>
    <row r="2907" spans="1:23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8274</v>
      </c>
      <c r="O2907" t="s">
        <v>8275</v>
      </c>
      <c r="P2907">
        <f t="shared" si="362"/>
        <v>18</v>
      </c>
      <c r="Q2907">
        <f t="shared" si="363"/>
        <v>36.590000000000003</v>
      </c>
      <c r="R2907" s="16">
        <f t="shared" si="364"/>
        <v>42606.056863425925</v>
      </c>
      <c r="S2907" s="18">
        <f t="shared" si="365"/>
        <v>2016</v>
      </c>
      <c r="T2907" s="17" t="str">
        <f t="shared" si="366"/>
        <v>August</v>
      </c>
      <c r="U2907" s="16">
        <f t="shared" si="367"/>
        <v>42620.056863425925</v>
      </c>
      <c r="V2907" s="17">
        <f t="shared" si="368"/>
        <v>2016</v>
      </c>
      <c r="W2907" s="17" t="str">
        <f t="shared" si="369"/>
        <v>September</v>
      </c>
    </row>
    <row r="2908" spans="1:23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8274</v>
      </c>
      <c r="O2908" t="s">
        <v>8275</v>
      </c>
      <c r="P2908">
        <f t="shared" si="362"/>
        <v>9</v>
      </c>
      <c r="Q2908">
        <f t="shared" si="363"/>
        <v>80.709999999999994</v>
      </c>
      <c r="R2908" s="16">
        <f t="shared" si="364"/>
        <v>42199.648912037039</v>
      </c>
      <c r="S2908" s="18">
        <f t="shared" si="365"/>
        <v>2015</v>
      </c>
      <c r="T2908" s="17" t="str">
        <f t="shared" si="366"/>
        <v>July</v>
      </c>
      <c r="U2908" s="16">
        <f t="shared" si="367"/>
        <v>42217.041666666672</v>
      </c>
      <c r="V2908" s="17">
        <f t="shared" si="368"/>
        <v>2015</v>
      </c>
      <c r="W2908" s="17" t="str">
        <f t="shared" si="369"/>
        <v>August</v>
      </c>
    </row>
    <row r="2909" spans="1:23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8274</v>
      </c>
      <c r="O2909" t="s">
        <v>8275</v>
      </c>
      <c r="P2909">
        <f t="shared" si="362"/>
        <v>0</v>
      </c>
      <c r="Q2909">
        <f t="shared" si="363"/>
        <v>1</v>
      </c>
      <c r="R2909" s="16">
        <f t="shared" si="364"/>
        <v>42444.877743055549</v>
      </c>
      <c r="S2909" s="18">
        <f t="shared" si="365"/>
        <v>2016</v>
      </c>
      <c r="T2909" s="17" t="str">
        <f t="shared" si="366"/>
        <v>March</v>
      </c>
      <c r="U2909" s="16">
        <f t="shared" si="367"/>
        <v>42504.877743055549</v>
      </c>
      <c r="V2909" s="17">
        <f t="shared" si="368"/>
        <v>2016</v>
      </c>
      <c r="W2909" s="17" t="str">
        <f t="shared" si="369"/>
        <v>May</v>
      </c>
    </row>
    <row r="2910" spans="1:23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8274</v>
      </c>
      <c r="O2910" t="s">
        <v>8275</v>
      </c>
      <c r="P2910">
        <f t="shared" si="362"/>
        <v>3</v>
      </c>
      <c r="Q2910">
        <f t="shared" si="363"/>
        <v>52.8</v>
      </c>
      <c r="R2910" s="16">
        <f t="shared" si="364"/>
        <v>42499.731701388882</v>
      </c>
      <c r="S2910" s="18">
        <f t="shared" si="365"/>
        <v>2016</v>
      </c>
      <c r="T2910" s="17" t="str">
        <f t="shared" si="366"/>
        <v>May</v>
      </c>
      <c r="U2910" s="16">
        <f t="shared" si="367"/>
        <v>42529.731701388882</v>
      </c>
      <c r="V2910" s="17">
        <f t="shared" si="368"/>
        <v>2016</v>
      </c>
      <c r="W2910" s="17" t="str">
        <f t="shared" si="369"/>
        <v>June</v>
      </c>
    </row>
    <row r="2911" spans="1:23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8274</v>
      </c>
      <c r="O2911" t="s">
        <v>8275</v>
      </c>
      <c r="P2911">
        <f t="shared" si="362"/>
        <v>0</v>
      </c>
      <c r="Q2911">
        <f t="shared" si="363"/>
        <v>20</v>
      </c>
      <c r="R2911" s="16">
        <f t="shared" si="364"/>
        <v>41929.266215277778</v>
      </c>
      <c r="S2911" s="18">
        <f t="shared" si="365"/>
        <v>2014</v>
      </c>
      <c r="T2911" s="17" t="str">
        <f t="shared" si="366"/>
        <v>October</v>
      </c>
      <c r="U2911" s="16">
        <f t="shared" si="367"/>
        <v>41968.823611111111</v>
      </c>
      <c r="V2911" s="17">
        <f t="shared" si="368"/>
        <v>2014</v>
      </c>
      <c r="W2911" s="17" t="str">
        <f t="shared" si="369"/>
        <v>November</v>
      </c>
    </row>
    <row r="2912" spans="1:23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8274</v>
      </c>
      <c r="O2912" t="s">
        <v>8275</v>
      </c>
      <c r="P2912">
        <f t="shared" si="362"/>
        <v>0</v>
      </c>
      <c r="Q2912">
        <f t="shared" si="363"/>
        <v>1</v>
      </c>
      <c r="R2912" s="16">
        <f t="shared" si="364"/>
        <v>42107.841284722221</v>
      </c>
      <c r="S2912" s="18">
        <f t="shared" si="365"/>
        <v>2015</v>
      </c>
      <c r="T2912" s="17" t="str">
        <f t="shared" si="366"/>
        <v>April</v>
      </c>
      <c r="U2912" s="16">
        <f t="shared" si="367"/>
        <v>42167.841284722221</v>
      </c>
      <c r="V2912" s="17">
        <f t="shared" si="368"/>
        <v>2015</v>
      </c>
      <c r="W2912" s="17" t="str">
        <f t="shared" si="369"/>
        <v>June</v>
      </c>
    </row>
    <row r="2913" spans="1:23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8274</v>
      </c>
      <c r="O2913" t="s">
        <v>8275</v>
      </c>
      <c r="P2913">
        <f t="shared" si="362"/>
        <v>37</v>
      </c>
      <c r="Q2913">
        <f t="shared" si="363"/>
        <v>46.93</v>
      </c>
      <c r="R2913" s="16">
        <f t="shared" si="364"/>
        <v>42142.768819444449</v>
      </c>
      <c r="S2913" s="18">
        <f t="shared" si="365"/>
        <v>2015</v>
      </c>
      <c r="T2913" s="17" t="str">
        <f t="shared" si="366"/>
        <v>May</v>
      </c>
      <c r="U2913" s="16">
        <f t="shared" si="367"/>
        <v>42182.768819444449</v>
      </c>
      <c r="V2913" s="17">
        <f t="shared" si="368"/>
        <v>2015</v>
      </c>
      <c r="W2913" s="17" t="str">
        <f t="shared" si="369"/>
        <v>June</v>
      </c>
    </row>
    <row r="2914" spans="1:23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8274</v>
      </c>
      <c r="O2914" t="s">
        <v>8275</v>
      </c>
      <c r="P2914">
        <f t="shared" si="362"/>
        <v>14</v>
      </c>
      <c r="Q2914">
        <f t="shared" si="363"/>
        <v>78.08</v>
      </c>
      <c r="R2914" s="16">
        <f t="shared" si="364"/>
        <v>42354.131643518514</v>
      </c>
      <c r="S2914" s="18">
        <f t="shared" si="365"/>
        <v>2015</v>
      </c>
      <c r="T2914" s="17" t="str">
        <f t="shared" si="366"/>
        <v>December</v>
      </c>
      <c r="U2914" s="16">
        <f t="shared" si="367"/>
        <v>42384.131643518514</v>
      </c>
      <c r="V2914" s="17">
        <f t="shared" si="368"/>
        <v>2016</v>
      </c>
      <c r="W2914" s="17" t="str">
        <f t="shared" si="369"/>
        <v>January</v>
      </c>
    </row>
    <row r="2915" spans="1:23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8274</v>
      </c>
      <c r="O2915" t="s">
        <v>8275</v>
      </c>
      <c r="P2915">
        <f t="shared" si="362"/>
        <v>0</v>
      </c>
      <c r="Q2915">
        <f t="shared" si="363"/>
        <v>1</v>
      </c>
      <c r="R2915" s="16">
        <f t="shared" si="364"/>
        <v>41828.922905092593</v>
      </c>
      <c r="S2915" s="18">
        <f t="shared" si="365"/>
        <v>2014</v>
      </c>
      <c r="T2915" s="17" t="str">
        <f t="shared" si="366"/>
        <v>July</v>
      </c>
      <c r="U2915" s="16">
        <f t="shared" si="367"/>
        <v>41888.922905092593</v>
      </c>
      <c r="V2915" s="17">
        <f t="shared" si="368"/>
        <v>2014</v>
      </c>
      <c r="W2915" s="17" t="str">
        <f t="shared" si="369"/>
        <v>September</v>
      </c>
    </row>
    <row r="2916" spans="1:23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8274</v>
      </c>
      <c r="O2916" t="s">
        <v>8275</v>
      </c>
      <c r="P2916">
        <f t="shared" si="362"/>
        <v>0</v>
      </c>
      <c r="Q2916">
        <f t="shared" si="363"/>
        <v>1</v>
      </c>
      <c r="R2916" s="16">
        <f t="shared" si="364"/>
        <v>42017.907337962963</v>
      </c>
      <c r="S2916" s="18">
        <f t="shared" si="365"/>
        <v>2015</v>
      </c>
      <c r="T2916" s="17" t="str">
        <f t="shared" si="366"/>
        <v>January</v>
      </c>
      <c r="U2916" s="16">
        <f t="shared" si="367"/>
        <v>42077.865671296298</v>
      </c>
      <c r="V2916" s="17">
        <f t="shared" si="368"/>
        <v>2015</v>
      </c>
      <c r="W2916" s="17" t="str">
        <f t="shared" si="369"/>
        <v>March</v>
      </c>
    </row>
    <row r="2917" spans="1:23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8274</v>
      </c>
      <c r="O2917" t="s">
        <v>8275</v>
      </c>
      <c r="P2917">
        <f t="shared" si="362"/>
        <v>61</v>
      </c>
      <c r="Q2917">
        <f t="shared" si="363"/>
        <v>203.67</v>
      </c>
      <c r="R2917" s="16">
        <f t="shared" si="364"/>
        <v>42415.398032407407</v>
      </c>
      <c r="S2917" s="18">
        <f t="shared" si="365"/>
        <v>2016</v>
      </c>
      <c r="T2917" s="17" t="str">
        <f t="shared" si="366"/>
        <v>February</v>
      </c>
      <c r="U2917" s="16">
        <f t="shared" si="367"/>
        <v>42445.356365740736</v>
      </c>
      <c r="V2917" s="17">
        <f t="shared" si="368"/>
        <v>2016</v>
      </c>
      <c r="W2917" s="17" t="str">
        <f t="shared" si="369"/>
        <v>March</v>
      </c>
    </row>
    <row r="2918" spans="1:23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8274</v>
      </c>
      <c r="O2918" t="s">
        <v>8275</v>
      </c>
      <c r="P2918">
        <f t="shared" si="362"/>
        <v>8</v>
      </c>
      <c r="Q2918">
        <f t="shared" si="363"/>
        <v>20.71</v>
      </c>
      <c r="R2918" s="16">
        <f t="shared" si="364"/>
        <v>41755.476724537039</v>
      </c>
      <c r="S2918" s="18">
        <f t="shared" si="365"/>
        <v>2014</v>
      </c>
      <c r="T2918" s="17" t="str">
        <f t="shared" si="366"/>
        <v>April</v>
      </c>
      <c r="U2918" s="16">
        <f t="shared" si="367"/>
        <v>41778.476724537039</v>
      </c>
      <c r="V2918" s="17">
        <f t="shared" si="368"/>
        <v>2014</v>
      </c>
      <c r="W2918" s="17" t="str">
        <f t="shared" si="369"/>
        <v>May</v>
      </c>
    </row>
    <row r="2919" spans="1:23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8274</v>
      </c>
      <c r="O2919" t="s">
        <v>8275</v>
      </c>
      <c r="P2919">
        <f t="shared" si="362"/>
        <v>22</v>
      </c>
      <c r="Q2919">
        <f t="shared" si="363"/>
        <v>48.56</v>
      </c>
      <c r="R2919" s="16">
        <f t="shared" si="364"/>
        <v>42245.234340277777</v>
      </c>
      <c r="S2919" s="18">
        <f t="shared" si="365"/>
        <v>2015</v>
      </c>
      <c r="T2919" s="17" t="str">
        <f t="shared" si="366"/>
        <v>August</v>
      </c>
      <c r="U2919" s="16">
        <f t="shared" si="367"/>
        <v>42263.234340277777</v>
      </c>
      <c r="V2919" s="17">
        <f t="shared" si="368"/>
        <v>2015</v>
      </c>
      <c r="W2919" s="17" t="str">
        <f t="shared" si="369"/>
        <v>September</v>
      </c>
    </row>
    <row r="2920" spans="1:23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8274</v>
      </c>
      <c r="O2920" t="s">
        <v>8275</v>
      </c>
      <c r="P2920">
        <f t="shared" si="362"/>
        <v>27</v>
      </c>
      <c r="Q2920">
        <f t="shared" si="363"/>
        <v>68.099999999999994</v>
      </c>
      <c r="R2920" s="16">
        <f t="shared" si="364"/>
        <v>42278.629710648151</v>
      </c>
      <c r="S2920" s="18">
        <f t="shared" si="365"/>
        <v>2015</v>
      </c>
      <c r="T2920" s="17" t="str">
        <f t="shared" si="366"/>
        <v>October</v>
      </c>
      <c r="U2920" s="16">
        <f t="shared" si="367"/>
        <v>42306.629710648151</v>
      </c>
      <c r="V2920" s="17">
        <f t="shared" si="368"/>
        <v>2015</v>
      </c>
      <c r="W2920" s="17" t="str">
        <f t="shared" si="369"/>
        <v>October</v>
      </c>
    </row>
    <row r="2921" spans="1:23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8274</v>
      </c>
      <c r="O2921" t="s">
        <v>8275</v>
      </c>
      <c r="P2921">
        <f t="shared" si="362"/>
        <v>9</v>
      </c>
      <c r="Q2921">
        <f t="shared" si="363"/>
        <v>8.5</v>
      </c>
      <c r="R2921" s="16">
        <f t="shared" si="364"/>
        <v>41826.61954861111</v>
      </c>
      <c r="S2921" s="18">
        <f t="shared" si="365"/>
        <v>2014</v>
      </c>
      <c r="T2921" s="17" t="str">
        <f t="shared" si="366"/>
        <v>July</v>
      </c>
      <c r="U2921" s="16">
        <f t="shared" si="367"/>
        <v>41856.61954861111</v>
      </c>
      <c r="V2921" s="17">
        <f t="shared" si="368"/>
        <v>2014</v>
      </c>
      <c r="W2921" s="17" t="str">
        <f t="shared" si="369"/>
        <v>August</v>
      </c>
    </row>
    <row r="2922" spans="1:23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8274</v>
      </c>
      <c r="O2922" t="s">
        <v>8275</v>
      </c>
      <c r="P2922">
        <f t="shared" si="362"/>
        <v>27</v>
      </c>
      <c r="Q2922">
        <f t="shared" si="363"/>
        <v>51.62</v>
      </c>
      <c r="R2922" s="16">
        <f t="shared" si="364"/>
        <v>42058.792476851857</v>
      </c>
      <c r="S2922" s="18">
        <f t="shared" si="365"/>
        <v>2015</v>
      </c>
      <c r="T2922" s="17" t="str">
        <f t="shared" si="366"/>
        <v>February</v>
      </c>
      <c r="U2922" s="16">
        <f t="shared" si="367"/>
        <v>42088.750810185185</v>
      </c>
      <c r="V2922" s="17">
        <f t="shared" si="368"/>
        <v>2015</v>
      </c>
      <c r="W2922" s="17" t="str">
        <f t="shared" si="369"/>
        <v>March</v>
      </c>
    </row>
    <row r="2923" spans="1:23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8274</v>
      </c>
      <c r="O2923" t="s">
        <v>8316</v>
      </c>
      <c r="P2923">
        <f t="shared" si="362"/>
        <v>129</v>
      </c>
      <c r="Q2923">
        <f t="shared" si="363"/>
        <v>43</v>
      </c>
      <c r="R2923" s="16">
        <f t="shared" si="364"/>
        <v>41877.886620370373</v>
      </c>
      <c r="S2923" s="18">
        <f t="shared" si="365"/>
        <v>2014</v>
      </c>
      <c r="T2923" s="17" t="str">
        <f t="shared" si="366"/>
        <v>August</v>
      </c>
      <c r="U2923" s="16">
        <f t="shared" si="367"/>
        <v>41907.886620370373</v>
      </c>
      <c r="V2923" s="17">
        <f t="shared" si="368"/>
        <v>2014</v>
      </c>
      <c r="W2923" s="17" t="str">
        <f t="shared" si="369"/>
        <v>September</v>
      </c>
    </row>
    <row r="2924" spans="1:23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8274</v>
      </c>
      <c r="O2924" t="s">
        <v>8316</v>
      </c>
      <c r="P2924">
        <f t="shared" si="362"/>
        <v>100</v>
      </c>
      <c r="Q2924">
        <f t="shared" si="363"/>
        <v>83.33</v>
      </c>
      <c r="R2924" s="16">
        <f t="shared" si="364"/>
        <v>42097.874155092592</v>
      </c>
      <c r="S2924" s="18">
        <f>YEAR(R2924)</f>
        <v>2015</v>
      </c>
      <c r="T2924" s="17" t="str">
        <f t="shared" si="366"/>
        <v>April</v>
      </c>
      <c r="U2924" s="16">
        <f t="shared" si="367"/>
        <v>42142.874155092592</v>
      </c>
      <c r="V2924" s="17">
        <f t="shared" si="368"/>
        <v>2015</v>
      </c>
      <c r="W2924" s="17" t="str">
        <f t="shared" si="369"/>
        <v>May</v>
      </c>
    </row>
    <row r="2925" spans="1:23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8274</v>
      </c>
      <c r="O2925" t="s">
        <v>8316</v>
      </c>
      <c r="P2925">
        <f t="shared" si="362"/>
        <v>100</v>
      </c>
      <c r="Q2925">
        <f t="shared" si="363"/>
        <v>30</v>
      </c>
      <c r="R2925" s="16">
        <f t="shared" si="364"/>
        <v>42013.15253472222</v>
      </c>
      <c r="S2925" s="16"/>
      <c r="T2925" s="17" t="str">
        <f t="shared" si="366"/>
        <v>January</v>
      </c>
      <c r="U2925" s="16">
        <f t="shared" si="367"/>
        <v>42028.125</v>
      </c>
      <c r="V2925" s="17">
        <f t="shared" si="368"/>
        <v>2015</v>
      </c>
      <c r="W2925" s="17" t="str">
        <f t="shared" si="369"/>
        <v>January</v>
      </c>
    </row>
    <row r="2926" spans="1:23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8274</v>
      </c>
      <c r="O2926" t="s">
        <v>8316</v>
      </c>
      <c r="P2926">
        <f t="shared" si="362"/>
        <v>103</v>
      </c>
      <c r="Q2926">
        <f t="shared" si="363"/>
        <v>175.51</v>
      </c>
      <c r="R2926" s="16">
        <f t="shared" si="364"/>
        <v>42103.556828703702</v>
      </c>
      <c r="S2926" s="16"/>
      <c r="T2926" s="17" t="str">
        <f t="shared" si="366"/>
        <v>April</v>
      </c>
      <c r="U2926" s="16">
        <f t="shared" si="367"/>
        <v>42133.165972222225</v>
      </c>
      <c r="V2926" s="17">
        <f t="shared" si="368"/>
        <v>2015</v>
      </c>
      <c r="W2926" s="17" t="str">
        <f t="shared" si="369"/>
        <v>May</v>
      </c>
    </row>
    <row r="2927" spans="1:23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8274</v>
      </c>
      <c r="O2927" t="s">
        <v>8316</v>
      </c>
      <c r="P2927">
        <f t="shared" si="362"/>
        <v>102</v>
      </c>
      <c r="Q2927">
        <f t="shared" si="363"/>
        <v>231.66</v>
      </c>
      <c r="R2927" s="16">
        <f t="shared" si="364"/>
        <v>41863.584120370368</v>
      </c>
      <c r="S2927" s="16"/>
      <c r="T2927" s="17" t="str">
        <f t="shared" si="366"/>
        <v>August</v>
      </c>
      <c r="U2927" s="16">
        <f t="shared" si="367"/>
        <v>41893.584120370368</v>
      </c>
      <c r="V2927" s="17">
        <f t="shared" si="368"/>
        <v>2014</v>
      </c>
      <c r="W2927" s="17" t="str">
        <f t="shared" si="369"/>
        <v>September</v>
      </c>
    </row>
    <row r="2928" spans="1:23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8274</v>
      </c>
      <c r="O2928" t="s">
        <v>8316</v>
      </c>
      <c r="P2928">
        <f t="shared" si="362"/>
        <v>125</v>
      </c>
      <c r="Q2928">
        <f t="shared" si="363"/>
        <v>75</v>
      </c>
      <c r="R2928" s="16">
        <f t="shared" si="364"/>
        <v>42044.765960648147</v>
      </c>
      <c r="S2928" s="16"/>
      <c r="T2928" s="17" t="str">
        <f t="shared" si="366"/>
        <v>February</v>
      </c>
      <c r="U2928" s="16">
        <f t="shared" si="367"/>
        <v>42058.765960648147</v>
      </c>
      <c r="V2928" s="17">
        <f t="shared" si="368"/>
        <v>2015</v>
      </c>
      <c r="W2928" s="17" t="str">
        <f t="shared" si="369"/>
        <v>February</v>
      </c>
    </row>
    <row r="2929" spans="1:23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8274</v>
      </c>
      <c r="O2929" t="s">
        <v>8316</v>
      </c>
      <c r="P2929">
        <f t="shared" si="362"/>
        <v>131</v>
      </c>
      <c r="Q2929">
        <f t="shared" si="363"/>
        <v>112.14</v>
      </c>
      <c r="R2929" s="16">
        <f t="shared" si="364"/>
        <v>41806.669317129628</v>
      </c>
      <c r="S2929" s="16"/>
      <c r="T2929" s="17" t="str">
        <f t="shared" si="366"/>
        <v>June</v>
      </c>
      <c r="U2929" s="16">
        <f t="shared" si="367"/>
        <v>41835.208333333336</v>
      </c>
      <c r="V2929" s="17">
        <f t="shared" si="368"/>
        <v>2014</v>
      </c>
      <c r="W2929" s="17" t="str">
        <f t="shared" si="369"/>
        <v>July</v>
      </c>
    </row>
    <row r="2930" spans="1:23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8274</v>
      </c>
      <c r="O2930" t="s">
        <v>8316</v>
      </c>
      <c r="P2930">
        <f t="shared" si="362"/>
        <v>100</v>
      </c>
      <c r="Q2930">
        <f t="shared" si="363"/>
        <v>41.67</v>
      </c>
      <c r="R2930" s="16">
        <f t="shared" si="364"/>
        <v>42403.998217592598</v>
      </c>
      <c r="S2930" s="16"/>
      <c r="T2930" s="17" t="str">
        <f t="shared" si="366"/>
        <v>February</v>
      </c>
      <c r="U2930" s="16">
        <f t="shared" si="367"/>
        <v>42433.998217592598</v>
      </c>
      <c r="V2930" s="17">
        <f t="shared" si="368"/>
        <v>2016</v>
      </c>
      <c r="W2930" s="17" t="str">
        <f t="shared" si="369"/>
        <v>March</v>
      </c>
    </row>
    <row r="2931" spans="1:23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8274</v>
      </c>
      <c r="O2931" t="s">
        <v>8316</v>
      </c>
      <c r="P2931">
        <f t="shared" si="362"/>
        <v>102</v>
      </c>
      <c r="Q2931">
        <f t="shared" si="363"/>
        <v>255.17</v>
      </c>
      <c r="R2931" s="16">
        <f t="shared" si="364"/>
        <v>41754.564328703702</v>
      </c>
      <c r="S2931" s="16"/>
      <c r="T2931" s="17" t="str">
        <f t="shared" si="366"/>
        <v>April</v>
      </c>
      <c r="U2931" s="16">
        <f t="shared" si="367"/>
        <v>41784.564328703702</v>
      </c>
      <c r="V2931" s="17">
        <f t="shared" si="368"/>
        <v>2014</v>
      </c>
      <c r="W2931" s="17" t="str">
        <f t="shared" si="369"/>
        <v>May</v>
      </c>
    </row>
    <row r="2932" spans="1:23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8274</v>
      </c>
      <c r="O2932" t="s">
        <v>8316</v>
      </c>
      <c r="P2932">
        <f t="shared" si="362"/>
        <v>101</v>
      </c>
      <c r="Q2932">
        <f t="shared" si="363"/>
        <v>162.77000000000001</v>
      </c>
      <c r="R2932" s="16">
        <f t="shared" si="364"/>
        <v>42101.584074074075</v>
      </c>
      <c r="S2932" s="18">
        <f>YEAR(R2932)</f>
        <v>2015</v>
      </c>
      <c r="T2932" s="17" t="str">
        <f t="shared" si="366"/>
        <v>April</v>
      </c>
      <c r="U2932" s="16">
        <f t="shared" si="367"/>
        <v>42131.584074074075</v>
      </c>
      <c r="V2932" s="17">
        <f t="shared" si="368"/>
        <v>2015</v>
      </c>
      <c r="W2932" s="17" t="str">
        <f t="shared" si="369"/>
        <v>May</v>
      </c>
    </row>
    <row r="2933" spans="1:23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8274</v>
      </c>
      <c r="O2933" t="s">
        <v>8316</v>
      </c>
      <c r="P2933">
        <f t="shared" si="362"/>
        <v>106</v>
      </c>
      <c r="Q2933">
        <f t="shared" si="363"/>
        <v>88.33</v>
      </c>
      <c r="R2933" s="16">
        <f t="shared" si="364"/>
        <v>41872.291238425925</v>
      </c>
      <c r="S2933" s="16"/>
      <c r="T2933" s="17" t="str">
        <f t="shared" si="366"/>
        <v>August</v>
      </c>
      <c r="U2933" s="16">
        <f t="shared" si="367"/>
        <v>41897.255555555559</v>
      </c>
      <c r="V2933" s="17">
        <f t="shared" si="368"/>
        <v>2014</v>
      </c>
      <c r="W2933" s="17" t="str">
        <f t="shared" si="369"/>
        <v>September</v>
      </c>
    </row>
    <row r="2934" spans="1:23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8274</v>
      </c>
      <c r="O2934" t="s">
        <v>8316</v>
      </c>
      <c r="P2934">
        <f t="shared" si="362"/>
        <v>105</v>
      </c>
      <c r="Q2934">
        <f t="shared" si="363"/>
        <v>85.74</v>
      </c>
      <c r="R2934" s="16">
        <f t="shared" si="364"/>
        <v>42025.164780092593</v>
      </c>
      <c r="S2934" s="16"/>
      <c r="T2934" s="17" t="str">
        <f t="shared" si="366"/>
        <v>January</v>
      </c>
      <c r="U2934" s="16">
        <f t="shared" si="367"/>
        <v>42056.458333333328</v>
      </c>
      <c r="V2934" s="17">
        <f t="shared" si="368"/>
        <v>2015</v>
      </c>
      <c r="W2934" s="17" t="str">
        <f t="shared" si="369"/>
        <v>February</v>
      </c>
    </row>
    <row r="2935" spans="1:23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8274</v>
      </c>
      <c r="O2935" t="s">
        <v>8316</v>
      </c>
      <c r="P2935">
        <f t="shared" si="362"/>
        <v>103</v>
      </c>
      <c r="Q2935">
        <f t="shared" si="363"/>
        <v>47.57</v>
      </c>
      <c r="R2935" s="16">
        <f t="shared" si="364"/>
        <v>42495.956631944442</v>
      </c>
      <c r="S2935" s="16"/>
      <c r="T2935" s="17" t="str">
        <f t="shared" si="366"/>
        <v>May</v>
      </c>
      <c r="U2935" s="16">
        <f t="shared" si="367"/>
        <v>42525.956631944442</v>
      </c>
      <c r="V2935" s="17">
        <f t="shared" si="368"/>
        <v>2016</v>
      </c>
      <c r="W2935" s="17" t="str">
        <f t="shared" si="369"/>
        <v>June</v>
      </c>
    </row>
    <row r="2936" spans="1:23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8274</v>
      </c>
      <c r="O2936" t="s">
        <v>8316</v>
      </c>
      <c r="P2936">
        <f t="shared" si="362"/>
        <v>108</v>
      </c>
      <c r="Q2936">
        <f t="shared" si="363"/>
        <v>72.97</v>
      </c>
      <c r="R2936" s="16">
        <f t="shared" si="364"/>
        <v>41775.636157407411</v>
      </c>
      <c r="S2936" s="16"/>
      <c r="T2936" s="17" t="str">
        <f t="shared" si="366"/>
        <v>May</v>
      </c>
      <c r="U2936" s="16">
        <f t="shared" si="367"/>
        <v>41805.636157407411</v>
      </c>
      <c r="V2936" s="17">
        <f t="shared" si="368"/>
        <v>2014</v>
      </c>
      <c r="W2936" s="17" t="str">
        <f t="shared" si="369"/>
        <v>June</v>
      </c>
    </row>
    <row r="2937" spans="1:23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8274</v>
      </c>
      <c r="O2937" t="s">
        <v>8316</v>
      </c>
      <c r="P2937">
        <f t="shared" si="362"/>
        <v>101</v>
      </c>
      <c r="Q2937">
        <f t="shared" si="363"/>
        <v>90.54</v>
      </c>
      <c r="R2937" s="16">
        <f t="shared" si="364"/>
        <v>42553.583425925928</v>
      </c>
      <c r="S2937" s="16"/>
      <c r="T2937" s="17" t="str">
        <f t="shared" si="366"/>
        <v>July</v>
      </c>
      <c r="U2937" s="16">
        <f t="shared" si="367"/>
        <v>42611.708333333328</v>
      </c>
      <c r="V2937" s="17">
        <f t="shared" si="368"/>
        <v>2016</v>
      </c>
      <c r="W2937" s="17" t="str">
        <f t="shared" si="369"/>
        <v>August</v>
      </c>
    </row>
    <row r="2938" spans="1:23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8274</v>
      </c>
      <c r="O2938" t="s">
        <v>8316</v>
      </c>
      <c r="P2938">
        <f t="shared" si="362"/>
        <v>128</v>
      </c>
      <c r="Q2938">
        <f t="shared" si="363"/>
        <v>37.65</v>
      </c>
      <c r="R2938" s="16">
        <f t="shared" si="364"/>
        <v>41912.650729166664</v>
      </c>
      <c r="S2938" s="16"/>
      <c r="T2938" s="17" t="str">
        <f t="shared" si="366"/>
        <v>September</v>
      </c>
      <c r="U2938" s="16">
        <f t="shared" si="367"/>
        <v>41925.207638888889</v>
      </c>
      <c r="V2938" s="17">
        <f t="shared" si="368"/>
        <v>2014</v>
      </c>
      <c r="W2938" s="17" t="str">
        <f t="shared" si="369"/>
        <v>October</v>
      </c>
    </row>
    <row r="2939" spans="1:23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8274</v>
      </c>
      <c r="O2939" t="s">
        <v>8316</v>
      </c>
      <c r="P2939">
        <f t="shared" si="362"/>
        <v>133</v>
      </c>
      <c r="Q2939">
        <f t="shared" si="363"/>
        <v>36.36</v>
      </c>
      <c r="R2939" s="16">
        <f t="shared" si="364"/>
        <v>41803.457326388889</v>
      </c>
      <c r="S2939" s="18">
        <f>YEAR(R2939)</f>
        <v>2014</v>
      </c>
      <c r="T2939" s="17" t="str">
        <f t="shared" si="366"/>
        <v>June</v>
      </c>
      <c r="U2939" s="16">
        <f t="shared" si="367"/>
        <v>41833.457326388889</v>
      </c>
      <c r="V2939" s="17">
        <f t="shared" si="368"/>
        <v>2014</v>
      </c>
      <c r="W2939" s="17" t="str">
        <f t="shared" si="369"/>
        <v>July</v>
      </c>
    </row>
    <row r="2940" spans="1:23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8274</v>
      </c>
      <c r="O2940" t="s">
        <v>8316</v>
      </c>
      <c r="P2940">
        <f t="shared" si="362"/>
        <v>101</v>
      </c>
      <c r="Q2940">
        <f t="shared" si="363"/>
        <v>126.72</v>
      </c>
      <c r="R2940" s="16">
        <f t="shared" si="364"/>
        <v>42004.703865740739</v>
      </c>
      <c r="S2940" s="16"/>
      <c r="T2940" s="17" t="str">
        <f t="shared" si="366"/>
        <v>December</v>
      </c>
      <c r="U2940" s="16">
        <f t="shared" si="367"/>
        <v>42034.703865740739</v>
      </c>
      <c r="V2940" s="17">
        <f t="shared" si="368"/>
        <v>2015</v>
      </c>
      <c r="W2940" s="17" t="str">
        <f t="shared" si="369"/>
        <v>January</v>
      </c>
    </row>
    <row r="2941" spans="1:23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8274</v>
      </c>
      <c r="O2941" t="s">
        <v>8316</v>
      </c>
      <c r="P2941">
        <f t="shared" si="362"/>
        <v>103</v>
      </c>
      <c r="Q2941">
        <f t="shared" si="363"/>
        <v>329.2</v>
      </c>
      <c r="R2941" s="16">
        <f t="shared" si="364"/>
        <v>41845.809166666666</v>
      </c>
      <c r="S2941" s="16"/>
      <c r="T2941" s="17" t="str">
        <f t="shared" si="366"/>
        <v>July</v>
      </c>
      <c r="U2941" s="16">
        <f t="shared" si="367"/>
        <v>41879.041666666664</v>
      </c>
      <c r="V2941" s="17">
        <f t="shared" si="368"/>
        <v>2014</v>
      </c>
      <c r="W2941" s="17" t="str">
        <f t="shared" si="369"/>
        <v>August</v>
      </c>
    </row>
    <row r="2942" spans="1:23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8274</v>
      </c>
      <c r="O2942" t="s">
        <v>8316</v>
      </c>
      <c r="P2942">
        <f t="shared" si="362"/>
        <v>107</v>
      </c>
      <c r="Q2942">
        <f t="shared" si="363"/>
        <v>81.239999999999995</v>
      </c>
      <c r="R2942" s="16">
        <f t="shared" si="364"/>
        <v>41982.773356481484</v>
      </c>
      <c r="S2942" s="16"/>
      <c r="T2942" s="17" t="str">
        <f t="shared" si="366"/>
        <v>December</v>
      </c>
      <c r="U2942" s="16">
        <f t="shared" si="367"/>
        <v>42022.773356481484</v>
      </c>
      <c r="V2942" s="17">
        <f t="shared" si="368"/>
        <v>2015</v>
      </c>
      <c r="W2942" s="17" t="str">
        <f t="shared" si="369"/>
        <v>January</v>
      </c>
    </row>
    <row r="2943" spans="1:23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8274</v>
      </c>
      <c r="O2943" t="s">
        <v>8314</v>
      </c>
      <c r="P2943">
        <f t="shared" si="362"/>
        <v>0</v>
      </c>
      <c r="Q2943">
        <f t="shared" si="363"/>
        <v>1</v>
      </c>
      <c r="R2943" s="16">
        <f t="shared" si="364"/>
        <v>42034.960127314815</v>
      </c>
      <c r="S2943" s="16"/>
      <c r="T2943" s="17" t="str">
        <f t="shared" si="366"/>
        <v>January</v>
      </c>
      <c r="U2943" s="16">
        <f t="shared" si="367"/>
        <v>42064.960127314815</v>
      </c>
      <c r="V2943" s="17">
        <f t="shared" si="368"/>
        <v>2015</v>
      </c>
      <c r="W2943" s="17" t="str">
        <f t="shared" si="369"/>
        <v>March</v>
      </c>
    </row>
    <row r="2944" spans="1:23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8274</v>
      </c>
      <c r="O2944" t="s">
        <v>8314</v>
      </c>
      <c r="P2944">
        <f t="shared" si="362"/>
        <v>20</v>
      </c>
      <c r="Q2944">
        <f t="shared" si="363"/>
        <v>202.23</v>
      </c>
      <c r="R2944" s="16">
        <f t="shared" si="364"/>
        <v>42334.803923611107</v>
      </c>
      <c r="S2944" s="16"/>
      <c r="T2944" s="17" t="str">
        <f t="shared" si="366"/>
        <v>November</v>
      </c>
      <c r="U2944" s="16">
        <f t="shared" si="367"/>
        <v>42354.845833333333</v>
      </c>
      <c r="V2944" s="17">
        <f t="shared" si="368"/>
        <v>2015</v>
      </c>
      <c r="W2944" s="17" t="str">
        <f t="shared" si="369"/>
        <v>December</v>
      </c>
    </row>
    <row r="2945" spans="1:23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8274</v>
      </c>
      <c r="O2945" t="s">
        <v>8314</v>
      </c>
      <c r="P2945">
        <f t="shared" si="362"/>
        <v>0</v>
      </c>
      <c r="Q2945" t="e">
        <f t="shared" si="363"/>
        <v>#DIV/0!</v>
      </c>
      <c r="R2945" s="16">
        <f t="shared" si="364"/>
        <v>42077.129398148143</v>
      </c>
      <c r="S2945" s="16"/>
      <c r="T2945" s="17" t="str">
        <f t="shared" si="366"/>
        <v>March</v>
      </c>
      <c r="U2945" s="16">
        <f t="shared" si="367"/>
        <v>42107.129398148143</v>
      </c>
      <c r="V2945" s="17">
        <f t="shared" si="368"/>
        <v>2015</v>
      </c>
      <c r="W2945" s="17" t="str">
        <f t="shared" si="369"/>
        <v>April</v>
      </c>
    </row>
    <row r="2946" spans="1:23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8274</v>
      </c>
      <c r="O2946" t="s">
        <v>8314</v>
      </c>
      <c r="P2946">
        <f t="shared" si="362"/>
        <v>1</v>
      </c>
      <c r="Q2946">
        <f t="shared" si="363"/>
        <v>100</v>
      </c>
      <c r="R2946" s="16">
        <f t="shared" si="364"/>
        <v>42132.9143287037</v>
      </c>
      <c r="S2946" s="16"/>
      <c r="T2946" s="17" t="str">
        <f t="shared" si="366"/>
        <v>May</v>
      </c>
      <c r="U2946" s="16">
        <f t="shared" si="367"/>
        <v>42162.9143287037</v>
      </c>
      <c r="V2946" s="17">
        <f t="shared" si="368"/>
        <v>2015</v>
      </c>
      <c r="W2946" s="17" t="str">
        <f t="shared" si="369"/>
        <v>June</v>
      </c>
    </row>
    <row r="2947" spans="1:23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8274</v>
      </c>
      <c r="O2947" t="s">
        <v>8314</v>
      </c>
      <c r="P2947">
        <f t="shared" ref="P2947:P3010" si="370">ROUND(E2947/D2947*100,0)</f>
        <v>0</v>
      </c>
      <c r="Q2947" t="e">
        <f t="shared" ref="Q2947:Q3010" si="371">ROUND(E2947/L2947,2)</f>
        <v>#DIV/0!</v>
      </c>
      <c r="R2947" s="16">
        <f t="shared" ref="R2947:R3010" si="372">(((J2947/60)/60)/24)+DATE(1970,1,1)</f>
        <v>42118.139583333337</v>
      </c>
      <c r="S2947" s="16"/>
      <c r="T2947" s="17" t="str">
        <f t="shared" ref="T2947:T3010" si="373">TEXT(R2947,"mmmm")</f>
        <v>April</v>
      </c>
      <c r="U2947" s="16">
        <f t="shared" ref="U2947:U3010" si="374">(((I2947/60)/60)/24)+DATE(1970,1,1)</f>
        <v>42148.139583333337</v>
      </c>
      <c r="V2947" s="17">
        <f t="shared" ref="V2947:V3010" si="375">YEAR(U2947)</f>
        <v>2015</v>
      </c>
      <c r="W2947" s="17" t="str">
        <f t="shared" ref="W2947:W3010" si="376">TEXT(U2947,"mmmm")</f>
        <v>May</v>
      </c>
    </row>
    <row r="2948" spans="1:23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8274</v>
      </c>
      <c r="O2948" t="s">
        <v>8314</v>
      </c>
      <c r="P2948">
        <f t="shared" si="370"/>
        <v>0</v>
      </c>
      <c r="Q2948">
        <f t="shared" si="371"/>
        <v>1</v>
      </c>
      <c r="R2948" s="16">
        <f t="shared" si="372"/>
        <v>42567.531157407408</v>
      </c>
      <c r="S2948" s="16"/>
      <c r="T2948" s="17" t="str">
        <f t="shared" si="373"/>
        <v>July</v>
      </c>
      <c r="U2948" s="16">
        <f t="shared" si="374"/>
        <v>42597.531157407408</v>
      </c>
      <c r="V2948" s="17">
        <f t="shared" si="375"/>
        <v>2016</v>
      </c>
      <c r="W2948" s="17" t="str">
        <f t="shared" si="376"/>
        <v>August</v>
      </c>
    </row>
    <row r="2949" spans="1:23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8274</v>
      </c>
      <c r="O2949" t="s">
        <v>8314</v>
      </c>
      <c r="P2949">
        <f t="shared" si="370"/>
        <v>4</v>
      </c>
      <c r="Q2949">
        <f t="shared" si="371"/>
        <v>82.46</v>
      </c>
      <c r="R2949" s="16">
        <f t="shared" si="372"/>
        <v>42649.562118055561</v>
      </c>
      <c r="S2949" s="16"/>
      <c r="T2949" s="17" t="str">
        <f t="shared" si="373"/>
        <v>October</v>
      </c>
      <c r="U2949" s="16">
        <f t="shared" si="374"/>
        <v>42698.715972222228</v>
      </c>
      <c r="V2949" s="17">
        <f t="shared" si="375"/>
        <v>2016</v>
      </c>
      <c r="W2949" s="17" t="str">
        <f t="shared" si="376"/>
        <v>November</v>
      </c>
    </row>
    <row r="2950" spans="1:23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8274</v>
      </c>
      <c r="O2950" t="s">
        <v>8314</v>
      </c>
      <c r="P2950">
        <f t="shared" si="370"/>
        <v>0</v>
      </c>
      <c r="Q2950">
        <f t="shared" si="371"/>
        <v>2.67</v>
      </c>
      <c r="R2950" s="16">
        <f t="shared" si="372"/>
        <v>42097.649224537032</v>
      </c>
      <c r="S2950" s="16"/>
      <c r="T2950" s="17" t="str">
        <f t="shared" si="373"/>
        <v>April</v>
      </c>
      <c r="U2950" s="16">
        <f t="shared" si="374"/>
        <v>42157.649224537032</v>
      </c>
      <c r="V2950" s="17">
        <f t="shared" si="375"/>
        <v>2015</v>
      </c>
      <c r="W2950" s="17" t="str">
        <f t="shared" si="376"/>
        <v>June</v>
      </c>
    </row>
    <row r="2951" spans="1:23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8274</v>
      </c>
      <c r="O2951" t="s">
        <v>8314</v>
      </c>
      <c r="P2951">
        <f t="shared" si="370"/>
        <v>3</v>
      </c>
      <c r="Q2951">
        <f t="shared" si="371"/>
        <v>12.5</v>
      </c>
      <c r="R2951" s="16">
        <f t="shared" si="372"/>
        <v>42297.823113425926</v>
      </c>
      <c r="S2951" s="16"/>
      <c r="T2951" s="17" t="str">
        <f t="shared" si="373"/>
        <v>October</v>
      </c>
      <c r="U2951" s="16">
        <f t="shared" si="374"/>
        <v>42327.864780092597</v>
      </c>
      <c r="V2951" s="17">
        <f t="shared" si="375"/>
        <v>2015</v>
      </c>
      <c r="W2951" s="17" t="str">
        <f t="shared" si="376"/>
        <v>November</v>
      </c>
    </row>
    <row r="2952" spans="1:23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8274</v>
      </c>
      <c r="O2952" t="s">
        <v>8314</v>
      </c>
      <c r="P2952">
        <f t="shared" si="370"/>
        <v>0</v>
      </c>
      <c r="Q2952" t="e">
        <f t="shared" si="371"/>
        <v>#DIV/0!</v>
      </c>
      <c r="R2952" s="16">
        <f t="shared" si="372"/>
        <v>42362.36518518519</v>
      </c>
      <c r="S2952" s="16"/>
      <c r="T2952" s="17" t="str">
        <f t="shared" si="373"/>
        <v>December</v>
      </c>
      <c r="U2952" s="16">
        <f t="shared" si="374"/>
        <v>42392.36518518519</v>
      </c>
      <c r="V2952" s="17">
        <f t="shared" si="375"/>
        <v>2016</v>
      </c>
      <c r="W2952" s="17" t="str">
        <f t="shared" si="376"/>
        <v>January</v>
      </c>
    </row>
    <row r="2953" spans="1:23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8274</v>
      </c>
      <c r="O2953" t="s">
        <v>8314</v>
      </c>
      <c r="P2953">
        <f t="shared" si="370"/>
        <v>2</v>
      </c>
      <c r="Q2953">
        <f t="shared" si="371"/>
        <v>18.899999999999999</v>
      </c>
      <c r="R2953" s="16">
        <f t="shared" si="372"/>
        <v>41872.802928240737</v>
      </c>
      <c r="S2953" s="16"/>
      <c r="T2953" s="17" t="str">
        <f t="shared" si="373"/>
        <v>August</v>
      </c>
      <c r="U2953" s="16">
        <f t="shared" si="374"/>
        <v>41917.802928240737</v>
      </c>
      <c r="V2953" s="17">
        <f t="shared" si="375"/>
        <v>2014</v>
      </c>
      <c r="W2953" s="17" t="str">
        <f t="shared" si="376"/>
        <v>October</v>
      </c>
    </row>
    <row r="2954" spans="1:23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8274</v>
      </c>
      <c r="O2954" t="s">
        <v>8314</v>
      </c>
      <c r="P2954">
        <f t="shared" si="370"/>
        <v>8</v>
      </c>
      <c r="Q2954">
        <f t="shared" si="371"/>
        <v>200.63</v>
      </c>
      <c r="R2954" s="16">
        <f t="shared" si="372"/>
        <v>42628.690266203703</v>
      </c>
      <c r="S2954" s="16"/>
      <c r="T2954" s="17" t="str">
        <f t="shared" si="373"/>
        <v>September</v>
      </c>
      <c r="U2954" s="16">
        <f t="shared" si="374"/>
        <v>42660.166666666672</v>
      </c>
      <c r="V2954" s="17">
        <f t="shared" si="375"/>
        <v>2016</v>
      </c>
      <c r="W2954" s="17" t="str">
        <f t="shared" si="376"/>
        <v>October</v>
      </c>
    </row>
    <row r="2955" spans="1:23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8274</v>
      </c>
      <c r="O2955" t="s">
        <v>8314</v>
      </c>
      <c r="P2955">
        <f t="shared" si="370"/>
        <v>0</v>
      </c>
      <c r="Q2955">
        <f t="shared" si="371"/>
        <v>201.67</v>
      </c>
      <c r="R2955" s="16">
        <f t="shared" si="372"/>
        <v>42255.791909722218</v>
      </c>
      <c r="S2955" s="16"/>
      <c r="T2955" s="17" t="str">
        <f t="shared" si="373"/>
        <v>September</v>
      </c>
      <c r="U2955" s="16">
        <f t="shared" si="374"/>
        <v>42285.791909722218</v>
      </c>
      <c r="V2955" s="17">
        <f t="shared" si="375"/>
        <v>2015</v>
      </c>
      <c r="W2955" s="17" t="str">
        <f t="shared" si="376"/>
        <v>October</v>
      </c>
    </row>
    <row r="2956" spans="1:23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8274</v>
      </c>
      <c r="O2956" t="s">
        <v>8314</v>
      </c>
      <c r="P2956">
        <f t="shared" si="370"/>
        <v>0</v>
      </c>
      <c r="Q2956" t="e">
        <f t="shared" si="371"/>
        <v>#DIV/0!</v>
      </c>
      <c r="R2956" s="16">
        <f t="shared" si="372"/>
        <v>42790.583368055552</v>
      </c>
      <c r="S2956" s="16"/>
      <c r="T2956" s="17" t="str">
        <f t="shared" si="373"/>
        <v>February</v>
      </c>
      <c r="U2956" s="16">
        <f t="shared" si="374"/>
        <v>42810.541701388895</v>
      </c>
      <c r="V2956" s="17">
        <f t="shared" si="375"/>
        <v>2017</v>
      </c>
      <c r="W2956" s="17" t="str">
        <f t="shared" si="376"/>
        <v>March</v>
      </c>
    </row>
    <row r="2957" spans="1:23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8274</v>
      </c>
      <c r="O2957" t="s">
        <v>8314</v>
      </c>
      <c r="P2957">
        <f t="shared" si="370"/>
        <v>60</v>
      </c>
      <c r="Q2957">
        <f t="shared" si="371"/>
        <v>65</v>
      </c>
      <c r="R2957" s="16">
        <f t="shared" si="372"/>
        <v>42141.741307870368</v>
      </c>
      <c r="S2957" s="16"/>
      <c r="T2957" s="17" t="str">
        <f t="shared" si="373"/>
        <v>May</v>
      </c>
      <c r="U2957" s="16">
        <f t="shared" si="374"/>
        <v>42171.741307870368</v>
      </c>
      <c r="V2957" s="17">
        <f t="shared" si="375"/>
        <v>2015</v>
      </c>
      <c r="W2957" s="17" t="str">
        <f t="shared" si="376"/>
        <v>June</v>
      </c>
    </row>
    <row r="2958" spans="1:23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8274</v>
      </c>
      <c r="O2958" t="s">
        <v>8314</v>
      </c>
      <c r="P2958">
        <f t="shared" si="370"/>
        <v>17</v>
      </c>
      <c r="Q2958">
        <f t="shared" si="371"/>
        <v>66.099999999999994</v>
      </c>
      <c r="R2958" s="16">
        <f t="shared" si="372"/>
        <v>42464.958912037036</v>
      </c>
      <c r="S2958" s="16"/>
      <c r="T2958" s="17" t="str">
        <f t="shared" si="373"/>
        <v>April</v>
      </c>
      <c r="U2958" s="16">
        <f t="shared" si="374"/>
        <v>42494.958912037036</v>
      </c>
      <c r="V2958" s="17">
        <f t="shared" si="375"/>
        <v>2016</v>
      </c>
      <c r="W2958" s="17" t="str">
        <f t="shared" si="376"/>
        <v>May</v>
      </c>
    </row>
    <row r="2959" spans="1:23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8274</v>
      </c>
      <c r="O2959" t="s">
        <v>8314</v>
      </c>
      <c r="P2959">
        <f t="shared" si="370"/>
        <v>2</v>
      </c>
      <c r="Q2959">
        <f t="shared" si="371"/>
        <v>93.33</v>
      </c>
      <c r="R2959" s="16">
        <f t="shared" si="372"/>
        <v>42031.011249999996</v>
      </c>
      <c r="S2959" s="16"/>
      <c r="T2959" s="17" t="str">
        <f t="shared" si="373"/>
        <v>January</v>
      </c>
      <c r="U2959" s="16">
        <f t="shared" si="374"/>
        <v>42090.969583333332</v>
      </c>
      <c r="V2959" s="17">
        <f t="shared" si="375"/>
        <v>2015</v>
      </c>
      <c r="W2959" s="17" t="str">
        <f t="shared" si="376"/>
        <v>March</v>
      </c>
    </row>
    <row r="2960" spans="1:23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8274</v>
      </c>
      <c r="O2960" t="s">
        <v>8314</v>
      </c>
      <c r="P2960">
        <f t="shared" si="370"/>
        <v>0</v>
      </c>
      <c r="Q2960" t="e">
        <f t="shared" si="371"/>
        <v>#DIV/0!</v>
      </c>
      <c r="R2960" s="16">
        <f t="shared" si="372"/>
        <v>42438.779131944444</v>
      </c>
      <c r="S2960" s="16"/>
      <c r="T2960" s="17" t="str">
        <f t="shared" si="373"/>
        <v>March</v>
      </c>
      <c r="U2960" s="16">
        <f t="shared" si="374"/>
        <v>42498.73746527778</v>
      </c>
      <c r="V2960" s="17">
        <f t="shared" si="375"/>
        <v>2016</v>
      </c>
      <c r="W2960" s="17" t="str">
        <f t="shared" si="376"/>
        <v>May</v>
      </c>
    </row>
    <row r="2961" spans="1:23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8274</v>
      </c>
      <c r="O2961" t="s">
        <v>8314</v>
      </c>
      <c r="P2961">
        <f t="shared" si="370"/>
        <v>0</v>
      </c>
      <c r="Q2961" t="e">
        <f t="shared" si="371"/>
        <v>#DIV/0!</v>
      </c>
      <c r="R2961" s="16">
        <f t="shared" si="372"/>
        <v>42498.008391203708</v>
      </c>
      <c r="S2961" s="16"/>
      <c r="T2961" s="17" t="str">
        <f t="shared" si="373"/>
        <v>May</v>
      </c>
      <c r="U2961" s="16">
        <f t="shared" si="374"/>
        <v>42528.008391203708</v>
      </c>
      <c r="V2961" s="17">
        <f t="shared" si="375"/>
        <v>2016</v>
      </c>
      <c r="W2961" s="17" t="str">
        <f t="shared" si="376"/>
        <v>June</v>
      </c>
    </row>
    <row r="2962" spans="1:23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8274</v>
      </c>
      <c r="O2962" t="s">
        <v>8314</v>
      </c>
      <c r="P2962">
        <f t="shared" si="370"/>
        <v>0</v>
      </c>
      <c r="Q2962" t="e">
        <f t="shared" si="371"/>
        <v>#DIV/0!</v>
      </c>
      <c r="R2962" s="16">
        <f t="shared" si="372"/>
        <v>41863.757210648146</v>
      </c>
      <c r="S2962" s="16"/>
      <c r="T2962" s="17" t="str">
        <f t="shared" si="373"/>
        <v>August</v>
      </c>
      <c r="U2962" s="16">
        <f t="shared" si="374"/>
        <v>41893.757210648146</v>
      </c>
      <c r="V2962" s="17">
        <f t="shared" si="375"/>
        <v>2014</v>
      </c>
      <c r="W2962" s="17" t="str">
        <f t="shared" si="376"/>
        <v>September</v>
      </c>
    </row>
    <row r="2963" spans="1:23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8274</v>
      </c>
      <c r="O2963" t="s">
        <v>8275</v>
      </c>
      <c r="P2963">
        <f t="shared" si="370"/>
        <v>110</v>
      </c>
      <c r="Q2963">
        <f t="shared" si="371"/>
        <v>50.75</v>
      </c>
      <c r="R2963" s="16">
        <f t="shared" si="372"/>
        <v>42061.212488425925</v>
      </c>
      <c r="S2963" s="16"/>
      <c r="T2963" s="17" t="str">
        <f t="shared" si="373"/>
        <v>February</v>
      </c>
      <c r="U2963" s="16">
        <f t="shared" si="374"/>
        <v>42089.166666666672</v>
      </c>
      <c r="V2963" s="17">
        <f t="shared" si="375"/>
        <v>2015</v>
      </c>
      <c r="W2963" s="17" t="str">
        <f t="shared" si="376"/>
        <v>March</v>
      </c>
    </row>
    <row r="2964" spans="1:23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8274</v>
      </c>
      <c r="O2964" t="s">
        <v>8275</v>
      </c>
      <c r="P2964">
        <f t="shared" si="370"/>
        <v>122</v>
      </c>
      <c r="Q2964">
        <f t="shared" si="371"/>
        <v>60.9</v>
      </c>
      <c r="R2964" s="16">
        <f t="shared" si="372"/>
        <v>42036.24428240741</v>
      </c>
      <c r="S2964" s="16"/>
      <c r="T2964" s="17" t="str">
        <f t="shared" si="373"/>
        <v>February</v>
      </c>
      <c r="U2964" s="16">
        <f t="shared" si="374"/>
        <v>42064.290972222225</v>
      </c>
      <c r="V2964" s="17">
        <f t="shared" si="375"/>
        <v>2015</v>
      </c>
      <c r="W2964" s="17" t="str">
        <f t="shared" si="376"/>
        <v>March</v>
      </c>
    </row>
    <row r="2965" spans="1:23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8274</v>
      </c>
      <c r="O2965" t="s">
        <v>8275</v>
      </c>
      <c r="P2965">
        <f t="shared" si="370"/>
        <v>107</v>
      </c>
      <c r="Q2965">
        <f t="shared" si="371"/>
        <v>109.03</v>
      </c>
      <c r="R2965" s="16">
        <f t="shared" si="372"/>
        <v>42157.470185185186</v>
      </c>
      <c r="S2965" s="16"/>
      <c r="T2965" s="17" t="str">
        <f t="shared" si="373"/>
        <v>June</v>
      </c>
      <c r="U2965" s="16">
        <f t="shared" si="374"/>
        <v>42187.470185185186</v>
      </c>
      <c r="V2965" s="17">
        <f t="shared" si="375"/>
        <v>2015</v>
      </c>
      <c r="W2965" s="17" t="str">
        <f t="shared" si="376"/>
        <v>July</v>
      </c>
    </row>
    <row r="2966" spans="1:23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8274</v>
      </c>
      <c r="O2966" t="s">
        <v>8275</v>
      </c>
      <c r="P2966">
        <f t="shared" si="370"/>
        <v>101</v>
      </c>
      <c r="Q2966">
        <f t="shared" si="371"/>
        <v>25.69</v>
      </c>
      <c r="R2966" s="16">
        <f t="shared" si="372"/>
        <v>41827.909942129627</v>
      </c>
      <c r="S2966" s="16"/>
      <c r="T2966" s="17" t="str">
        <f t="shared" si="373"/>
        <v>July</v>
      </c>
      <c r="U2966" s="16">
        <f t="shared" si="374"/>
        <v>41857.897222222222</v>
      </c>
      <c r="V2966" s="17">
        <f t="shared" si="375"/>
        <v>2014</v>
      </c>
      <c r="W2966" s="17" t="str">
        <f t="shared" si="376"/>
        <v>August</v>
      </c>
    </row>
    <row r="2967" spans="1:23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8274</v>
      </c>
      <c r="O2967" t="s">
        <v>8275</v>
      </c>
      <c r="P2967">
        <f t="shared" si="370"/>
        <v>109</v>
      </c>
      <c r="Q2967">
        <f t="shared" si="371"/>
        <v>41.92</v>
      </c>
      <c r="R2967" s="16">
        <f t="shared" si="372"/>
        <v>42162.729548611111</v>
      </c>
      <c r="S2967" s="16"/>
      <c r="T2967" s="17" t="str">
        <f t="shared" si="373"/>
        <v>June</v>
      </c>
      <c r="U2967" s="16">
        <f t="shared" si="374"/>
        <v>42192.729548611111</v>
      </c>
      <c r="V2967" s="17">
        <f t="shared" si="375"/>
        <v>2015</v>
      </c>
      <c r="W2967" s="17" t="str">
        <f t="shared" si="376"/>
        <v>July</v>
      </c>
    </row>
    <row r="2968" spans="1:23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8274</v>
      </c>
      <c r="O2968" t="s">
        <v>8275</v>
      </c>
      <c r="P2968">
        <f t="shared" si="370"/>
        <v>114</v>
      </c>
      <c r="Q2968">
        <f t="shared" si="371"/>
        <v>88.77</v>
      </c>
      <c r="R2968" s="16">
        <f t="shared" si="372"/>
        <v>42233.738564814819</v>
      </c>
      <c r="S2968" s="16"/>
      <c r="T2968" s="17" t="str">
        <f t="shared" si="373"/>
        <v>August</v>
      </c>
      <c r="U2968" s="16">
        <f t="shared" si="374"/>
        <v>42263.738564814819</v>
      </c>
      <c r="V2968" s="17">
        <f t="shared" si="375"/>
        <v>2015</v>
      </c>
      <c r="W2968" s="17" t="str">
        <f t="shared" si="376"/>
        <v>September</v>
      </c>
    </row>
    <row r="2969" spans="1:23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8274</v>
      </c>
      <c r="O2969" t="s">
        <v>8275</v>
      </c>
      <c r="P2969">
        <f t="shared" si="370"/>
        <v>114</v>
      </c>
      <c r="Q2969">
        <f t="shared" si="371"/>
        <v>80.23</v>
      </c>
      <c r="R2969" s="16">
        <f t="shared" si="372"/>
        <v>42042.197824074072</v>
      </c>
      <c r="S2969" s="16"/>
      <c r="T2969" s="17" t="str">
        <f t="shared" si="373"/>
        <v>February</v>
      </c>
      <c r="U2969" s="16">
        <f t="shared" si="374"/>
        <v>42072.156157407408</v>
      </c>
      <c r="V2969" s="17">
        <f t="shared" si="375"/>
        <v>2015</v>
      </c>
      <c r="W2969" s="17" t="str">
        <f t="shared" si="376"/>
        <v>March</v>
      </c>
    </row>
    <row r="2970" spans="1:23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8274</v>
      </c>
      <c r="O2970" t="s">
        <v>8275</v>
      </c>
      <c r="P2970">
        <f t="shared" si="370"/>
        <v>106</v>
      </c>
      <c r="Q2970">
        <f t="shared" si="371"/>
        <v>78.94</v>
      </c>
      <c r="R2970" s="16">
        <f t="shared" si="372"/>
        <v>42585.523842592593</v>
      </c>
      <c r="S2970" s="16"/>
      <c r="T2970" s="17" t="str">
        <f t="shared" si="373"/>
        <v>August</v>
      </c>
      <c r="U2970" s="16">
        <f t="shared" si="374"/>
        <v>42599.165972222225</v>
      </c>
      <c r="V2970" s="17">
        <f t="shared" si="375"/>
        <v>2016</v>
      </c>
      <c r="W2970" s="17" t="str">
        <f t="shared" si="376"/>
        <v>August</v>
      </c>
    </row>
    <row r="2971" spans="1:23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8274</v>
      </c>
      <c r="O2971" t="s">
        <v>8275</v>
      </c>
      <c r="P2971">
        <f t="shared" si="370"/>
        <v>163</v>
      </c>
      <c r="Q2971">
        <f t="shared" si="371"/>
        <v>95.59</v>
      </c>
      <c r="R2971" s="16">
        <f t="shared" si="372"/>
        <v>42097.786493055552</v>
      </c>
      <c r="S2971" s="16"/>
      <c r="T2971" s="17" t="str">
        <f t="shared" si="373"/>
        <v>April</v>
      </c>
      <c r="U2971" s="16">
        <f t="shared" si="374"/>
        <v>42127.952083333337</v>
      </c>
      <c r="V2971" s="17">
        <f t="shared" si="375"/>
        <v>2015</v>
      </c>
      <c r="W2971" s="17" t="str">
        <f t="shared" si="376"/>
        <v>May</v>
      </c>
    </row>
    <row r="2972" spans="1:23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8274</v>
      </c>
      <c r="O2972" t="s">
        <v>8275</v>
      </c>
      <c r="P2972">
        <f t="shared" si="370"/>
        <v>106</v>
      </c>
      <c r="Q2972">
        <f t="shared" si="371"/>
        <v>69.89</v>
      </c>
      <c r="R2972" s="16">
        <f t="shared" si="372"/>
        <v>41808.669571759259</v>
      </c>
      <c r="S2972" s="16"/>
      <c r="T2972" s="17" t="str">
        <f t="shared" si="373"/>
        <v>June</v>
      </c>
      <c r="U2972" s="16">
        <f t="shared" si="374"/>
        <v>41838.669571759259</v>
      </c>
      <c r="V2972" s="17">
        <f t="shared" si="375"/>
        <v>2014</v>
      </c>
      <c r="W2972" s="17" t="str">
        <f t="shared" si="376"/>
        <v>July</v>
      </c>
    </row>
    <row r="2973" spans="1:23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8274</v>
      </c>
      <c r="O2973" t="s">
        <v>8275</v>
      </c>
      <c r="P2973">
        <f t="shared" si="370"/>
        <v>100</v>
      </c>
      <c r="Q2973">
        <f t="shared" si="371"/>
        <v>74.53</v>
      </c>
      <c r="R2973" s="16">
        <f t="shared" si="372"/>
        <v>41852.658310185187</v>
      </c>
      <c r="S2973" s="16"/>
      <c r="T2973" s="17" t="str">
        <f t="shared" si="373"/>
        <v>August</v>
      </c>
      <c r="U2973" s="16">
        <f t="shared" si="374"/>
        <v>41882.658310185187</v>
      </c>
      <c r="V2973" s="17">
        <f t="shared" si="375"/>
        <v>2014</v>
      </c>
      <c r="W2973" s="17" t="str">
        <f t="shared" si="376"/>
        <v>August</v>
      </c>
    </row>
    <row r="2974" spans="1:23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8274</v>
      </c>
      <c r="O2974" t="s">
        <v>8275</v>
      </c>
      <c r="P2974">
        <f t="shared" si="370"/>
        <v>105</v>
      </c>
      <c r="Q2974">
        <f t="shared" si="371"/>
        <v>123.94</v>
      </c>
      <c r="R2974" s="16">
        <f t="shared" si="372"/>
        <v>42694.110185185185</v>
      </c>
      <c r="S2974" s="16"/>
      <c r="T2974" s="17" t="str">
        <f t="shared" si="373"/>
        <v>November</v>
      </c>
      <c r="U2974" s="16">
        <f t="shared" si="374"/>
        <v>42709.041666666672</v>
      </c>
      <c r="V2974" s="17">
        <f t="shared" si="375"/>
        <v>2016</v>
      </c>
      <c r="W2974" s="17" t="str">
        <f t="shared" si="376"/>
        <v>December</v>
      </c>
    </row>
    <row r="2975" spans="1:23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8274</v>
      </c>
      <c r="O2975" t="s">
        <v>8275</v>
      </c>
      <c r="P2975">
        <f t="shared" si="370"/>
        <v>175</v>
      </c>
      <c r="Q2975">
        <f t="shared" si="371"/>
        <v>264.85000000000002</v>
      </c>
      <c r="R2975" s="16">
        <f t="shared" si="372"/>
        <v>42341.818379629629</v>
      </c>
      <c r="S2975" s="16"/>
      <c r="T2975" s="17" t="str">
        <f t="shared" si="373"/>
        <v>December</v>
      </c>
      <c r="U2975" s="16">
        <f t="shared" si="374"/>
        <v>42370.166666666672</v>
      </c>
      <c r="V2975" s="17">
        <f t="shared" si="375"/>
        <v>2016</v>
      </c>
      <c r="W2975" s="17" t="str">
        <f t="shared" si="376"/>
        <v>January</v>
      </c>
    </row>
    <row r="2976" spans="1:23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8274</v>
      </c>
      <c r="O2976" t="s">
        <v>8275</v>
      </c>
      <c r="P2976">
        <f t="shared" si="370"/>
        <v>102</v>
      </c>
      <c r="Q2976">
        <f t="shared" si="371"/>
        <v>58.62</v>
      </c>
      <c r="R2976" s="16">
        <f t="shared" si="372"/>
        <v>41880.061006944445</v>
      </c>
      <c r="S2976" s="16"/>
      <c r="T2976" s="17" t="str">
        <f t="shared" si="373"/>
        <v>August</v>
      </c>
      <c r="U2976" s="16">
        <f t="shared" si="374"/>
        <v>41908.065972222219</v>
      </c>
      <c r="V2976" s="17">
        <f t="shared" si="375"/>
        <v>2014</v>
      </c>
      <c r="W2976" s="17" t="str">
        <f t="shared" si="376"/>
        <v>September</v>
      </c>
    </row>
    <row r="2977" spans="1:23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8274</v>
      </c>
      <c r="O2977" t="s">
        <v>8275</v>
      </c>
      <c r="P2977">
        <f t="shared" si="370"/>
        <v>100</v>
      </c>
      <c r="Q2977">
        <f t="shared" si="371"/>
        <v>70.88</v>
      </c>
      <c r="R2977" s="16">
        <f t="shared" si="372"/>
        <v>41941.683865740742</v>
      </c>
      <c r="S2977" s="16"/>
      <c r="T2977" s="17" t="str">
        <f t="shared" si="373"/>
        <v>October</v>
      </c>
      <c r="U2977" s="16">
        <f t="shared" si="374"/>
        <v>41970.125</v>
      </c>
      <c r="V2977" s="17">
        <f t="shared" si="375"/>
        <v>2014</v>
      </c>
      <c r="W2977" s="17" t="str">
        <f t="shared" si="376"/>
        <v>November</v>
      </c>
    </row>
    <row r="2978" spans="1:23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8274</v>
      </c>
      <c r="O2978" t="s">
        <v>8275</v>
      </c>
      <c r="P2978">
        <f t="shared" si="370"/>
        <v>171</v>
      </c>
      <c r="Q2978">
        <f t="shared" si="371"/>
        <v>8.57</v>
      </c>
      <c r="R2978" s="16">
        <f t="shared" si="372"/>
        <v>42425.730671296296</v>
      </c>
      <c r="S2978" s="16"/>
      <c r="T2978" s="17" t="str">
        <f t="shared" si="373"/>
        <v>February</v>
      </c>
      <c r="U2978" s="16">
        <f t="shared" si="374"/>
        <v>42442.5</v>
      </c>
      <c r="V2978" s="17">
        <f t="shared" si="375"/>
        <v>2016</v>
      </c>
      <c r="W2978" s="17" t="str">
        <f t="shared" si="376"/>
        <v>March</v>
      </c>
    </row>
    <row r="2979" spans="1:23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8274</v>
      </c>
      <c r="O2979" t="s">
        <v>8275</v>
      </c>
      <c r="P2979">
        <f t="shared" si="370"/>
        <v>114</v>
      </c>
      <c r="Q2979">
        <f t="shared" si="371"/>
        <v>113.57</v>
      </c>
      <c r="R2979" s="16">
        <f t="shared" si="372"/>
        <v>42026.88118055556</v>
      </c>
      <c r="S2979" s="16"/>
      <c r="T2979" s="17" t="str">
        <f t="shared" si="373"/>
        <v>January</v>
      </c>
      <c r="U2979" s="16">
        <f t="shared" si="374"/>
        <v>42086.093055555553</v>
      </c>
      <c r="V2979" s="17">
        <f t="shared" si="375"/>
        <v>2015</v>
      </c>
      <c r="W2979" s="17" t="str">
        <f t="shared" si="376"/>
        <v>March</v>
      </c>
    </row>
    <row r="2980" spans="1:23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8274</v>
      </c>
      <c r="O2980" t="s">
        <v>8275</v>
      </c>
      <c r="P2980">
        <f t="shared" si="370"/>
        <v>129</v>
      </c>
      <c r="Q2980">
        <f t="shared" si="371"/>
        <v>60.69</v>
      </c>
      <c r="R2980" s="16">
        <f t="shared" si="372"/>
        <v>41922.640590277777</v>
      </c>
      <c r="S2980" s="16"/>
      <c r="T2980" s="17" t="str">
        <f t="shared" si="373"/>
        <v>October</v>
      </c>
      <c r="U2980" s="16">
        <f t="shared" si="374"/>
        <v>41932.249305555553</v>
      </c>
      <c r="V2980" s="17">
        <f t="shared" si="375"/>
        <v>2014</v>
      </c>
      <c r="W2980" s="17" t="str">
        <f t="shared" si="376"/>
        <v>October</v>
      </c>
    </row>
    <row r="2981" spans="1:23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8274</v>
      </c>
      <c r="O2981" t="s">
        <v>8275</v>
      </c>
      <c r="P2981">
        <f t="shared" si="370"/>
        <v>101</v>
      </c>
      <c r="Q2981">
        <f t="shared" si="371"/>
        <v>110.22</v>
      </c>
      <c r="R2981" s="16">
        <f t="shared" si="372"/>
        <v>41993.824340277773</v>
      </c>
      <c r="S2981" s="16"/>
      <c r="T2981" s="17" t="str">
        <f t="shared" si="373"/>
        <v>December</v>
      </c>
      <c r="U2981" s="16">
        <f t="shared" si="374"/>
        <v>42010.25</v>
      </c>
      <c r="V2981" s="17">
        <f t="shared" si="375"/>
        <v>2015</v>
      </c>
      <c r="W2981" s="17" t="str">
        <f t="shared" si="376"/>
        <v>January</v>
      </c>
    </row>
    <row r="2982" spans="1:23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8274</v>
      </c>
      <c r="O2982" t="s">
        <v>8275</v>
      </c>
      <c r="P2982">
        <f t="shared" si="370"/>
        <v>109</v>
      </c>
      <c r="Q2982">
        <f t="shared" si="371"/>
        <v>136.46</v>
      </c>
      <c r="R2982" s="16">
        <f t="shared" si="372"/>
        <v>42219.915856481486</v>
      </c>
      <c r="S2982" s="16"/>
      <c r="T2982" s="17" t="str">
        <f t="shared" si="373"/>
        <v>August</v>
      </c>
      <c r="U2982" s="16">
        <f t="shared" si="374"/>
        <v>42240.083333333328</v>
      </c>
      <c r="V2982" s="17">
        <f t="shared" si="375"/>
        <v>2015</v>
      </c>
      <c r="W2982" s="17" t="str">
        <f t="shared" si="376"/>
        <v>August</v>
      </c>
    </row>
    <row r="2983" spans="1:23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8274</v>
      </c>
      <c r="O2983" t="s">
        <v>8314</v>
      </c>
      <c r="P2983">
        <f t="shared" si="370"/>
        <v>129</v>
      </c>
      <c r="Q2983">
        <f t="shared" si="371"/>
        <v>53.16</v>
      </c>
      <c r="R2983" s="16">
        <f t="shared" si="372"/>
        <v>42225.559675925921</v>
      </c>
      <c r="S2983" s="16"/>
      <c r="T2983" s="17" t="str">
        <f t="shared" si="373"/>
        <v>August</v>
      </c>
      <c r="U2983" s="16">
        <f t="shared" si="374"/>
        <v>42270.559675925921</v>
      </c>
      <c r="V2983" s="17">
        <f t="shared" si="375"/>
        <v>2015</v>
      </c>
      <c r="W2983" s="17" t="str">
        <f t="shared" si="376"/>
        <v>September</v>
      </c>
    </row>
    <row r="2984" spans="1:23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8274</v>
      </c>
      <c r="O2984" t="s">
        <v>8314</v>
      </c>
      <c r="P2984">
        <f t="shared" si="370"/>
        <v>102</v>
      </c>
      <c r="Q2984">
        <f t="shared" si="371"/>
        <v>86.49</v>
      </c>
      <c r="R2984" s="16">
        <f t="shared" si="372"/>
        <v>42381.686840277776</v>
      </c>
      <c r="S2984" s="16"/>
      <c r="T2984" s="17" t="str">
        <f t="shared" si="373"/>
        <v>January</v>
      </c>
      <c r="U2984" s="16">
        <f t="shared" si="374"/>
        <v>42411.686840277776</v>
      </c>
      <c r="V2984" s="17">
        <f t="shared" si="375"/>
        <v>2016</v>
      </c>
      <c r="W2984" s="17" t="str">
        <f t="shared" si="376"/>
        <v>February</v>
      </c>
    </row>
    <row r="2985" spans="1:23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8274</v>
      </c>
      <c r="O2985" t="s">
        <v>8314</v>
      </c>
      <c r="P2985">
        <f t="shared" si="370"/>
        <v>147</v>
      </c>
      <c r="Q2985">
        <f t="shared" si="371"/>
        <v>155.24</v>
      </c>
      <c r="R2985" s="16">
        <f t="shared" si="372"/>
        <v>41894.632361111115</v>
      </c>
      <c r="S2985" s="16"/>
      <c r="T2985" s="17" t="str">
        <f t="shared" si="373"/>
        <v>September</v>
      </c>
      <c r="U2985" s="16">
        <f t="shared" si="374"/>
        <v>41954.674027777779</v>
      </c>
      <c r="V2985" s="17">
        <f t="shared" si="375"/>
        <v>2014</v>
      </c>
      <c r="W2985" s="17" t="str">
        <f t="shared" si="376"/>
        <v>November</v>
      </c>
    </row>
    <row r="2986" spans="1:23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8274</v>
      </c>
      <c r="O2986" t="s">
        <v>8314</v>
      </c>
      <c r="P2986">
        <f t="shared" si="370"/>
        <v>100</v>
      </c>
      <c r="Q2986">
        <f t="shared" si="371"/>
        <v>115.08</v>
      </c>
      <c r="R2986" s="16">
        <f t="shared" si="372"/>
        <v>42576.278715277775</v>
      </c>
      <c r="S2986" s="16"/>
      <c r="T2986" s="17" t="str">
        <f t="shared" si="373"/>
        <v>July</v>
      </c>
      <c r="U2986" s="16">
        <f t="shared" si="374"/>
        <v>42606.278715277775</v>
      </c>
      <c r="V2986" s="17">
        <f t="shared" si="375"/>
        <v>2016</v>
      </c>
      <c r="W2986" s="17" t="str">
        <f t="shared" si="376"/>
        <v>August</v>
      </c>
    </row>
    <row r="2987" spans="1:23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8274</v>
      </c>
      <c r="O2987" t="s">
        <v>8314</v>
      </c>
      <c r="P2987">
        <f t="shared" si="370"/>
        <v>122</v>
      </c>
      <c r="Q2987">
        <f t="shared" si="371"/>
        <v>109.59</v>
      </c>
      <c r="R2987" s="16">
        <f t="shared" si="372"/>
        <v>42654.973703703698</v>
      </c>
      <c r="S2987" s="16"/>
      <c r="T2987" s="17" t="str">
        <f t="shared" si="373"/>
        <v>October</v>
      </c>
      <c r="U2987" s="16">
        <f t="shared" si="374"/>
        <v>42674.166666666672</v>
      </c>
      <c r="V2987" s="17">
        <f t="shared" si="375"/>
        <v>2016</v>
      </c>
      <c r="W2987" s="17" t="str">
        <f t="shared" si="376"/>
        <v>October</v>
      </c>
    </row>
    <row r="2988" spans="1:23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8274</v>
      </c>
      <c r="O2988" t="s">
        <v>8314</v>
      </c>
      <c r="P2988">
        <f t="shared" si="370"/>
        <v>106</v>
      </c>
      <c r="Q2988">
        <f t="shared" si="371"/>
        <v>45.21</v>
      </c>
      <c r="R2988" s="16">
        <f t="shared" si="372"/>
        <v>42431.500069444446</v>
      </c>
      <c r="S2988" s="16"/>
      <c r="T2988" s="17" t="str">
        <f t="shared" si="373"/>
        <v>March</v>
      </c>
      <c r="U2988" s="16">
        <f t="shared" si="374"/>
        <v>42491.458402777775</v>
      </c>
      <c r="V2988" s="17">
        <f t="shared" si="375"/>
        <v>2016</v>
      </c>
      <c r="W2988" s="17" t="str">
        <f t="shared" si="376"/>
        <v>May</v>
      </c>
    </row>
    <row r="2989" spans="1:23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8274</v>
      </c>
      <c r="O2989" t="s">
        <v>8314</v>
      </c>
      <c r="P2989">
        <f t="shared" si="370"/>
        <v>110</v>
      </c>
      <c r="Q2989">
        <f t="shared" si="371"/>
        <v>104.15</v>
      </c>
      <c r="R2989" s="16">
        <f t="shared" si="372"/>
        <v>42627.307303240741</v>
      </c>
      <c r="S2989" s="16"/>
      <c r="T2989" s="17" t="str">
        <f t="shared" si="373"/>
        <v>September</v>
      </c>
      <c r="U2989" s="16">
        <f t="shared" si="374"/>
        <v>42656</v>
      </c>
      <c r="V2989" s="17">
        <f t="shared" si="375"/>
        <v>2016</v>
      </c>
      <c r="W2989" s="17" t="str">
        <f t="shared" si="376"/>
        <v>October</v>
      </c>
    </row>
    <row r="2990" spans="1:23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8274</v>
      </c>
      <c r="O2990" t="s">
        <v>8314</v>
      </c>
      <c r="P2990">
        <f t="shared" si="370"/>
        <v>100</v>
      </c>
      <c r="Q2990">
        <f t="shared" si="371"/>
        <v>35.71</v>
      </c>
      <c r="R2990" s="16">
        <f t="shared" si="372"/>
        <v>42511.362048611118</v>
      </c>
      <c r="S2990" s="16"/>
      <c r="T2990" s="17" t="str">
        <f t="shared" si="373"/>
        <v>May</v>
      </c>
      <c r="U2990" s="16">
        <f t="shared" si="374"/>
        <v>42541.362048611118</v>
      </c>
      <c r="V2990" s="17">
        <f t="shared" si="375"/>
        <v>2016</v>
      </c>
      <c r="W2990" s="17" t="str">
        <f t="shared" si="376"/>
        <v>June</v>
      </c>
    </row>
    <row r="2991" spans="1:23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8274</v>
      </c>
      <c r="O2991" t="s">
        <v>8314</v>
      </c>
      <c r="P2991">
        <f t="shared" si="370"/>
        <v>177</v>
      </c>
      <c r="Q2991">
        <f t="shared" si="371"/>
        <v>97</v>
      </c>
      <c r="R2991" s="16">
        <f t="shared" si="372"/>
        <v>42337.02039351852</v>
      </c>
      <c r="S2991" s="16"/>
      <c r="T2991" s="17" t="str">
        <f t="shared" si="373"/>
        <v>November</v>
      </c>
      <c r="U2991" s="16">
        <f t="shared" si="374"/>
        <v>42359.207638888889</v>
      </c>
      <c r="V2991" s="17">
        <f t="shared" si="375"/>
        <v>2015</v>
      </c>
      <c r="W2991" s="17" t="str">
        <f t="shared" si="376"/>
        <v>December</v>
      </c>
    </row>
    <row r="2992" spans="1:23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8274</v>
      </c>
      <c r="O2992" t="s">
        <v>8314</v>
      </c>
      <c r="P2992">
        <f t="shared" si="370"/>
        <v>100</v>
      </c>
      <c r="Q2992">
        <f t="shared" si="371"/>
        <v>370.37</v>
      </c>
      <c r="R2992" s="16">
        <f t="shared" si="372"/>
        <v>42341.57430555555</v>
      </c>
      <c r="S2992" s="16"/>
      <c r="T2992" s="17" t="str">
        <f t="shared" si="373"/>
        <v>December</v>
      </c>
      <c r="U2992" s="16">
        <f t="shared" si="374"/>
        <v>42376.57430555555</v>
      </c>
      <c r="V2992" s="17">
        <f t="shared" si="375"/>
        <v>2016</v>
      </c>
      <c r="W2992" s="17" t="str">
        <f t="shared" si="376"/>
        <v>January</v>
      </c>
    </row>
    <row r="2993" spans="1:23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8274</v>
      </c>
      <c r="O2993" t="s">
        <v>8314</v>
      </c>
      <c r="P2993">
        <f t="shared" si="370"/>
        <v>103</v>
      </c>
      <c r="Q2993">
        <f t="shared" si="371"/>
        <v>94.41</v>
      </c>
      <c r="R2993" s="16">
        <f t="shared" si="372"/>
        <v>42740.837152777778</v>
      </c>
      <c r="S2993" s="16"/>
      <c r="T2993" s="17" t="str">
        <f t="shared" si="373"/>
        <v>January</v>
      </c>
      <c r="U2993" s="16">
        <f t="shared" si="374"/>
        <v>42762.837152777778</v>
      </c>
      <c r="V2993" s="17">
        <f t="shared" si="375"/>
        <v>2017</v>
      </c>
      <c r="W2993" s="17" t="str">
        <f t="shared" si="376"/>
        <v>January</v>
      </c>
    </row>
    <row r="2994" spans="1:23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8274</v>
      </c>
      <c r="O2994" t="s">
        <v>8314</v>
      </c>
      <c r="P2994">
        <f t="shared" si="370"/>
        <v>105</v>
      </c>
      <c r="Q2994">
        <f t="shared" si="371"/>
        <v>48.98</v>
      </c>
      <c r="R2994" s="16">
        <f t="shared" si="372"/>
        <v>42622.767476851848</v>
      </c>
      <c r="S2994" s="16"/>
      <c r="T2994" s="17" t="str">
        <f t="shared" si="373"/>
        <v>September</v>
      </c>
      <c r="U2994" s="16">
        <f t="shared" si="374"/>
        <v>42652.767476851848</v>
      </c>
      <c r="V2994" s="17">
        <f t="shared" si="375"/>
        <v>2016</v>
      </c>
      <c r="W2994" s="17" t="str">
        <f t="shared" si="376"/>
        <v>October</v>
      </c>
    </row>
    <row r="2995" spans="1:23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8274</v>
      </c>
      <c r="O2995" t="s">
        <v>8314</v>
      </c>
      <c r="P2995">
        <f t="shared" si="370"/>
        <v>100</v>
      </c>
      <c r="Q2995">
        <f t="shared" si="371"/>
        <v>45.59</v>
      </c>
      <c r="R2995" s="16">
        <f t="shared" si="372"/>
        <v>42390.838738425926</v>
      </c>
      <c r="S2995" s="16"/>
      <c r="T2995" s="17" t="str">
        <f t="shared" si="373"/>
        <v>January</v>
      </c>
      <c r="U2995" s="16">
        <f t="shared" si="374"/>
        <v>42420.838738425926</v>
      </c>
      <c r="V2995" s="17">
        <f t="shared" si="375"/>
        <v>2016</v>
      </c>
      <c r="W2995" s="17" t="str">
        <f t="shared" si="376"/>
        <v>February</v>
      </c>
    </row>
    <row r="2996" spans="1:23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8274</v>
      </c>
      <c r="O2996" t="s">
        <v>8314</v>
      </c>
      <c r="P2996">
        <f t="shared" si="370"/>
        <v>458</v>
      </c>
      <c r="Q2996">
        <f t="shared" si="371"/>
        <v>23.28</v>
      </c>
      <c r="R2996" s="16">
        <f t="shared" si="372"/>
        <v>41885.478842592594</v>
      </c>
      <c r="S2996" s="16"/>
      <c r="T2996" s="17" t="str">
        <f t="shared" si="373"/>
        <v>September</v>
      </c>
      <c r="U2996" s="16">
        <f t="shared" si="374"/>
        <v>41915.478842592594</v>
      </c>
      <c r="V2996" s="17">
        <f t="shared" si="375"/>
        <v>2014</v>
      </c>
      <c r="W2996" s="17" t="str">
        <f t="shared" si="376"/>
        <v>October</v>
      </c>
    </row>
    <row r="2997" spans="1:23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8274</v>
      </c>
      <c r="O2997" t="s">
        <v>8314</v>
      </c>
      <c r="P2997">
        <f t="shared" si="370"/>
        <v>105</v>
      </c>
      <c r="Q2997">
        <f t="shared" si="371"/>
        <v>63.23</v>
      </c>
      <c r="R2997" s="16">
        <f t="shared" si="372"/>
        <v>42724.665173611109</v>
      </c>
      <c r="S2997" s="16"/>
      <c r="T2997" s="17" t="str">
        <f t="shared" si="373"/>
        <v>December</v>
      </c>
      <c r="U2997" s="16">
        <f t="shared" si="374"/>
        <v>42754.665173611109</v>
      </c>
      <c r="V2997" s="17">
        <f t="shared" si="375"/>
        <v>2017</v>
      </c>
      <c r="W2997" s="17" t="str">
        <f t="shared" si="376"/>
        <v>January</v>
      </c>
    </row>
    <row r="2998" spans="1:23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8274</v>
      </c>
      <c r="O2998" t="s">
        <v>8314</v>
      </c>
      <c r="P2998">
        <f t="shared" si="370"/>
        <v>172</v>
      </c>
      <c r="Q2998">
        <f t="shared" si="371"/>
        <v>153.52000000000001</v>
      </c>
      <c r="R2998" s="16">
        <f t="shared" si="372"/>
        <v>42090.912500000006</v>
      </c>
      <c r="S2998" s="16"/>
      <c r="T2998" s="17" t="str">
        <f t="shared" si="373"/>
        <v>March</v>
      </c>
      <c r="U2998" s="16">
        <f t="shared" si="374"/>
        <v>42150.912500000006</v>
      </c>
      <c r="V2998" s="17">
        <f t="shared" si="375"/>
        <v>2015</v>
      </c>
      <c r="W2998" s="17" t="str">
        <f t="shared" si="376"/>
        <v>May</v>
      </c>
    </row>
    <row r="2999" spans="1:23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8274</v>
      </c>
      <c r="O2999" t="s">
        <v>8314</v>
      </c>
      <c r="P2999">
        <f t="shared" si="370"/>
        <v>104</v>
      </c>
      <c r="Q2999">
        <f t="shared" si="371"/>
        <v>90.2</v>
      </c>
      <c r="R2999" s="16">
        <f t="shared" si="372"/>
        <v>42775.733715277776</v>
      </c>
      <c r="S2999" s="16"/>
      <c r="T2999" s="17" t="str">
        <f t="shared" si="373"/>
        <v>February</v>
      </c>
      <c r="U2999" s="16">
        <f t="shared" si="374"/>
        <v>42793.207638888889</v>
      </c>
      <c r="V2999" s="17">
        <f t="shared" si="375"/>
        <v>2017</v>
      </c>
      <c r="W2999" s="17" t="str">
        <f t="shared" si="376"/>
        <v>February</v>
      </c>
    </row>
    <row r="3000" spans="1:23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8274</v>
      </c>
      <c r="O3000" t="s">
        <v>8314</v>
      </c>
      <c r="P3000">
        <f t="shared" si="370"/>
        <v>103</v>
      </c>
      <c r="Q3000">
        <f t="shared" si="371"/>
        <v>118.97</v>
      </c>
      <c r="R3000" s="16">
        <f t="shared" si="372"/>
        <v>41778.193622685183</v>
      </c>
      <c r="S3000" s="16"/>
      <c r="T3000" s="17" t="str">
        <f t="shared" si="373"/>
        <v>May</v>
      </c>
      <c r="U3000" s="16">
        <f t="shared" si="374"/>
        <v>41806.184027777781</v>
      </c>
      <c r="V3000" s="17">
        <f t="shared" si="375"/>
        <v>2014</v>
      </c>
      <c r="W3000" s="17" t="str">
        <f t="shared" si="376"/>
        <v>June</v>
      </c>
    </row>
    <row r="3001" spans="1:23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8274</v>
      </c>
      <c r="O3001" t="s">
        <v>8314</v>
      </c>
      <c r="P3001">
        <f t="shared" si="370"/>
        <v>119</v>
      </c>
      <c r="Q3001">
        <f t="shared" si="371"/>
        <v>80.25</v>
      </c>
      <c r="R3001" s="16">
        <f t="shared" si="372"/>
        <v>42780.740277777775</v>
      </c>
      <c r="S3001" s="16"/>
      <c r="T3001" s="17" t="str">
        <f t="shared" si="373"/>
        <v>February</v>
      </c>
      <c r="U3001" s="16">
        <f t="shared" si="374"/>
        <v>42795.083333333328</v>
      </c>
      <c r="V3001" s="17">
        <f t="shared" si="375"/>
        <v>2017</v>
      </c>
      <c r="W3001" s="17" t="str">
        <f t="shared" si="376"/>
        <v>March</v>
      </c>
    </row>
    <row r="3002" spans="1:23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8274</v>
      </c>
      <c r="O3002" t="s">
        <v>8314</v>
      </c>
      <c r="P3002">
        <f t="shared" si="370"/>
        <v>100</v>
      </c>
      <c r="Q3002">
        <f t="shared" si="371"/>
        <v>62.5</v>
      </c>
      <c r="R3002" s="16">
        <f t="shared" si="372"/>
        <v>42752.827199074076</v>
      </c>
      <c r="S3002" s="16"/>
      <c r="T3002" s="17" t="str">
        <f t="shared" si="373"/>
        <v>January</v>
      </c>
      <c r="U3002" s="16">
        <f t="shared" si="374"/>
        <v>42766.75</v>
      </c>
      <c r="V3002" s="17">
        <f t="shared" si="375"/>
        <v>2017</v>
      </c>
      <c r="W3002" s="17" t="str">
        <f t="shared" si="376"/>
        <v>January</v>
      </c>
    </row>
    <row r="3003" spans="1:23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8274</v>
      </c>
      <c r="O3003" t="s">
        <v>8314</v>
      </c>
      <c r="P3003">
        <f t="shared" si="370"/>
        <v>319</v>
      </c>
      <c r="Q3003">
        <f t="shared" si="371"/>
        <v>131.38</v>
      </c>
      <c r="R3003" s="16">
        <f t="shared" si="372"/>
        <v>42534.895625000005</v>
      </c>
      <c r="S3003" s="16"/>
      <c r="T3003" s="17" t="str">
        <f t="shared" si="373"/>
        <v>June</v>
      </c>
      <c r="U3003" s="16">
        <f t="shared" si="374"/>
        <v>42564.895625000005</v>
      </c>
      <c r="V3003" s="17">
        <f t="shared" si="375"/>
        <v>2016</v>
      </c>
      <c r="W3003" s="17" t="str">
        <f t="shared" si="376"/>
        <v>July</v>
      </c>
    </row>
    <row r="3004" spans="1:23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8274</v>
      </c>
      <c r="O3004" t="s">
        <v>8314</v>
      </c>
      <c r="P3004">
        <f t="shared" si="370"/>
        <v>109</v>
      </c>
      <c r="Q3004">
        <f t="shared" si="371"/>
        <v>73.03</v>
      </c>
      <c r="R3004" s="16">
        <f t="shared" si="372"/>
        <v>41239.83625</v>
      </c>
      <c r="S3004" s="16"/>
      <c r="T3004" s="17" t="str">
        <f t="shared" si="373"/>
        <v>November</v>
      </c>
      <c r="U3004" s="16">
        <f t="shared" si="374"/>
        <v>41269.83625</v>
      </c>
      <c r="V3004" s="17">
        <f t="shared" si="375"/>
        <v>2012</v>
      </c>
      <c r="W3004" s="17" t="str">
        <f t="shared" si="376"/>
        <v>December</v>
      </c>
    </row>
    <row r="3005" spans="1:23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8274</v>
      </c>
      <c r="O3005" t="s">
        <v>8314</v>
      </c>
      <c r="P3005">
        <f t="shared" si="370"/>
        <v>101</v>
      </c>
      <c r="Q3005">
        <f t="shared" si="371"/>
        <v>178.53</v>
      </c>
      <c r="R3005" s="16">
        <f t="shared" si="372"/>
        <v>42398.849259259259</v>
      </c>
      <c r="S3005" s="16"/>
      <c r="T3005" s="17" t="str">
        <f t="shared" si="373"/>
        <v>January</v>
      </c>
      <c r="U3005" s="16">
        <f t="shared" si="374"/>
        <v>42430.249305555553</v>
      </c>
      <c r="V3005" s="17">
        <f t="shared" si="375"/>
        <v>2016</v>
      </c>
      <c r="W3005" s="17" t="str">
        <f t="shared" si="376"/>
        <v>March</v>
      </c>
    </row>
    <row r="3006" spans="1:23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8274</v>
      </c>
      <c r="O3006" t="s">
        <v>8314</v>
      </c>
      <c r="P3006">
        <f t="shared" si="370"/>
        <v>113</v>
      </c>
      <c r="Q3006">
        <f t="shared" si="371"/>
        <v>162.91</v>
      </c>
      <c r="R3006" s="16">
        <f t="shared" si="372"/>
        <v>41928.881064814814</v>
      </c>
      <c r="S3006" s="16"/>
      <c r="T3006" s="17" t="str">
        <f t="shared" si="373"/>
        <v>October</v>
      </c>
      <c r="U3006" s="16">
        <f t="shared" si="374"/>
        <v>41958.922731481478</v>
      </c>
      <c r="V3006" s="17">
        <f t="shared" si="375"/>
        <v>2014</v>
      </c>
      <c r="W3006" s="17" t="str">
        <f t="shared" si="376"/>
        <v>November</v>
      </c>
    </row>
    <row r="3007" spans="1:23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8274</v>
      </c>
      <c r="O3007" t="s">
        <v>8314</v>
      </c>
      <c r="P3007">
        <f t="shared" si="370"/>
        <v>120</v>
      </c>
      <c r="Q3007">
        <f t="shared" si="371"/>
        <v>108.24</v>
      </c>
      <c r="R3007" s="16">
        <f t="shared" si="372"/>
        <v>41888.674826388888</v>
      </c>
      <c r="S3007" s="16"/>
      <c r="T3007" s="17" t="str">
        <f t="shared" si="373"/>
        <v>September</v>
      </c>
      <c r="U3007" s="16">
        <f t="shared" si="374"/>
        <v>41918.674826388888</v>
      </c>
      <c r="V3007" s="17">
        <f t="shared" si="375"/>
        <v>2014</v>
      </c>
      <c r="W3007" s="17" t="str">
        <f t="shared" si="376"/>
        <v>October</v>
      </c>
    </row>
    <row r="3008" spans="1:23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8274</v>
      </c>
      <c r="O3008" t="s">
        <v>8314</v>
      </c>
      <c r="P3008">
        <f t="shared" si="370"/>
        <v>108</v>
      </c>
      <c r="Q3008">
        <f t="shared" si="371"/>
        <v>88.87</v>
      </c>
      <c r="R3008" s="16">
        <f t="shared" si="372"/>
        <v>41957.756840277783</v>
      </c>
      <c r="S3008" s="16"/>
      <c r="T3008" s="17" t="str">
        <f t="shared" si="373"/>
        <v>November</v>
      </c>
      <c r="U3008" s="16">
        <f t="shared" si="374"/>
        <v>41987.756840277783</v>
      </c>
      <c r="V3008" s="17">
        <f t="shared" si="375"/>
        <v>2014</v>
      </c>
      <c r="W3008" s="17" t="str">
        <f t="shared" si="376"/>
        <v>December</v>
      </c>
    </row>
    <row r="3009" spans="1:23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8274</v>
      </c>
      <c r="O3009" t="s">
        <v>8314</v>
      </c>
      <c r="P3009">
        <f t="shared" si="370"/>
        <v>180</v>
      </c>
      <c r="Q3009">
        <f t="shared" si="371"/>
        <v>54</v>
      </c>
      <c r="R3009" s="16">
        <f t="shared" si="372"/>
        <v>42098.216238425928</v>
      </c>
      <c r="S3009" s="16"/>
      <c r="T3009" s="17" t="str">
        <f t="shared" si="373"/>
        <v>April</v>
      </c>
      <c r="U3009" s="16">
        <f t="shared" si="374"/>
        <v>42119.216238425928</v>
      </c>
      <c r="V3009" s="17">
        <f t="shared" si="375"/>
        <v>2015</v>
      </c>
      <c r="W3009" s="17" t="str">
        <f t="shared" si="376"/>
        <v>April</v>
      </c>
    </row>
    <row r="3010" spans="1:23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8274</v>
      </c>
      <c r="O3010" t="s">
        <v>8314</v>
      </c>
      <c r="P3010">
        <f t="shared" si="370"/>
        <v>101</v>
      </c>
      <c r="Q3010">
        <f t="shared" si="371"/>
        <v>116.73</v>
      </c>
      <c r="R3010" s="16">
        <f t="shared" si="372"/>
        <v>42360.212025462963</v>
      </c>
      <c r="S3010" s="16"/>
      <c r="T3010" s="17" t="str">
        <f t="shared" si="373"/>
        <v>December</v>
      </c>
      <c r="U3010" s="16">
        <f t="shared" si="374"/>
        <v>42390.212025462963</v>
      </c>
      <c r="V3010" s="17">
        <f t="shared" si="375"/>
        <v>2016</v>
      </c>
      <c r="W3010" s="17" t="str">
        <f t="shared" si="376"/>
        <v>January</v>
      </c>
    </row>
    <row r="3011" spans="1:23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8274</v>
      </c>
      <c r="O3011" t="s">
        <v>8314</v>
      </c>
      <c r="P3011">
        <f t="shared" ref="P3011:P3074" si="377">ROUND(E3011/D3011*100,0)</f>
        <v>120</v>
      </c>
      <c r="Q3011">
        <f t="shared" ref="Q3011:Q3074" si="378">ROUND(E3011/L3011,2)</f>
        <v>233.9</v>
      </c>
      <c r="R3011" s="16">
        <f t="shared" ref="R3011:R3074" si="379">(((J3011/60)/60)/24)+DATE(1970,1,1)</f>
        <v>41939.569907407407</v>
      </c>
      <c r="S3011" s="16"/>
      <c r="T3011" s="17" t="str">
        <f t="shared" ref="T3011:T3074" si="380">TEXT(R3011,"mmmm")</f>
        <v>October</v>
      </c>
      <c r="U3011" s="16">
        <f t="shared" ref="U3011:U3074" si="381">(((I3011/60)/60)/24)+DATE(1970,1,1)</f>
        <v>41969.611574074079</v>
      </c>
      <c r="V3011" s="17">
        <f t="shared" ref="V3011:V3074" si="382">YEAR(U3011)</f>
        <v>2014</v>
      </c>
      <c r="W3011" s="17" t="str">
        <f t="shared" ref="W3011:W3074" si="383">TEXT(U3011,"mmmm")</f>
        <v>November</v>
      </c>
    </row>
    <row r="3012" spans="1:23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8274</v>
      </c>
      <c r="O3012" t="s">
        <v>8314</v>
      </c>
      <c r="P3012">
        <f t="shared" si="377"/>
        <v>158</v>
      </c>
      <c r="Q3012">
        <f t="shared" si="378"/>
        <v>158</v>
      </c>
      <c r="R3012" s="16">
        <f t="shared" si="379"/>
        <v>41996.832395833335</v>
      </c>
      <c r="S3012" s="16"/>
      <c r="T3012" s="17" t="str">
        <f t="shared" si="380"/>
        <v>December</v>
      </c>
      <c r="U3012" s="16">
        <f t="shared" si="381"/>
        <v>42056.832395833335</v>
      </c>
      <c r="V3012" s="17">
        <f t="shared" si="382"/>
        <v>2015</v>
      </c>
      <c r="W3012" s="17" t="str">
        <f t="shared" si="383"/>
        <v>February</v>
      </c>
    </row>
    <row r="3013" spans="1:23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8274</v>
      </c>
      <c r="O3013" t="s">
        <v>8314</v>
      </c>
      <c r="P3013">
        <f t="shared" si="377"/>
        <v>124</v>
      </c>
      <c r="Q3013">
        <f t="shared" si="378"/>
        <v>14.84</v>
      </c>
      <c r="R3013" s="16">
        <f t="shared" si="379"/>
        <v>42334.468935185185</v>
      </c>
      <c r="S3013" s="16"/>
      <c r="T3013" s="17" t="str">
        <f t="shared" si="380"/>
        <v>November</v>
      </c>
      <c r="U3013" s="16">
        <f t="shared" si="381"/>
        <v>42361.957638888889</v>
      </c>
      <c r="V3013" s="17">
        <f t="shared" si="382"/>
        <v>2015</v>
      </c>
      <c r="W3013" s="17" t="str">
        <f t="shared" si="383"/>
        <v>December</v>
      </c>
    </row>
    <row r="3014" spans="1:23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8274</v>
      </c>
      <c r="O3014" t="s">
        <v>8314</v>
      </c>
      <c r="P3014">
        <f t="shared" si="377"/>
        <v>117</v>
      </c>
      <c r="Q3014">
        <f t="shared" si="378"/>
        <v>85.18</v>
      </c>
      <c r="R3014" s="16">
        <f t="shared" si="379"/>
        <v>42024.702893518523</v>
      </c>
      <c r="S3014" s="16"/>
      <c r="T3014" s="17" t="str">
        <f t="shared" si="380"/>
        <v>January</v>
      </c>
      <c r="U3014" s="16">
        <f t="shared" si="381"/>
        <v>42045.702893518523</v>
      </c>
      <c r="V3014" s="17">
        <f t="shared" si="382"/>
        <v>2015</v>
      </c>
      <c r="W3014" s="17" t="str">
        <f t="shared" si="383"/>
        <v>February</v>
      </c>
    </row>
    <row r="3015" spans="1:23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8274</v>
      </c>
      <c r="O3015" t="s">
        <v>8314</v>
      </c>
      <c r="P3015">
        <f t="shared" si="377"/>
        <v>157</v>
      </c>
      <c r="Q3015">
        <f t="shared" si="378"/>
        <v>146.69</v>
      </c>
      <c r="R3015" s="16">
        <f t="shared" si="379"/>
        <v>42146.836215277777</v>
      </c>
      <c r="S3015" s="16"/>
      <c r="T3015" s="17" t="str">
        <f t="shared" si="380"/>
        <v>May</v>
      </c>
      <c r="U3015" s="16">
        <f t="shared" si="381"/>
        <v>42176.836215277777</v>
      </c>
      <c r="V3015" s="17">
        <f t="shared" si="382"/>
        <v>2015</v>
      </c>
      <c r="W3015" s="17" t="str">
        <f t="shared" si="383"/>
        <v>June</v>
      </c>
    </row>
    <row r="3016" spans="1:23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8274</v>
      </c>
      <c r="O3016" t="s">
        <v>8314</v>
      </c>
      <c r="P3016">
        <f t="shared" si="377"/>
        <v>113</v>
      </c>
      <c r="Q3016">
        <f t="shared" si="378"/>
        <v>50.76</v>
      </c>
      <c r="R3016" s="16">
        <f t="shared" si="379"/>
        <v>41920.123611111114</v>
      </c>
      <c r="S3016" s="16"/>
      <c r="T3016" s="17" t="str">
        <f t="shared" si="380"/>
        <v>October</v>
      </c>
      <c r="U3016" s="16">
        <f t="shared" si="381"/>
        <v>41948.208333333336</v>
      </c>
      <c r="V3016" s="17">
        <f t="shared" si="382"/>
        <v>2014</v>
      </c>
      <c r="W3016" s="17" t="str">
        <f t="shared" si="383"/>
        <v>November</v>
      </c>
    </row>
    <row r="3017" spans="1:23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8274</v>
      </c>
      <c r="O3017" t="s">
        <v>8314</v>
      </c>
      <c r="P3017">
        <f t="shared" si="377"/>
        <v>103</v>
      </c>
      <c r="Q3017">
        <f t="shared" si="378"/>
        <v>87.7</v>
      </c>
      <c r="R3017" s="16">
        <f t="shared" si="379"/>
        <v>41785.72729166667</v>
      </c>
      <c r="S3017" s="16"/>
      <c r="T3017" s="17" t="str">
        <f t="shared" si="380"/>
        <v>May</v>
      </c>
      <c r="U3017" s="16">
        <f t="shared" si="381"/>
        <v>41801.166666666664</v>
      </c>
      <c r="V3017" s="17">
        <f t="shared" si="382"/>
        <v>2014</v>
      </c>
      <c r="W3017" s="17" t="str">
        <f t="shared" si="383"/>
        <v>June</v>
      </c>
    </row>
    <row r="3018" spans="1:23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8274</v>
      </c>
      <c r="O3018" t="s">
        <v>8314</v>
      </c>
      <c r="P3018">
        <f t="shared" si="377"/>
        <v>103</v>
      </c>
      <c r="Q3018">
        <f t="shared" si="378"/>
        <v>242.28</v>
      </c>
      <c r="R3018" s="16">
        <f t="shared" si="379"/>
        <v>41778.548055555555</v>
      </c>
      <c r="S3018" s="16"/>
      <c r="T3018" s="17" t="str">
        <f t="shared" si="380"/>
        <v>May</v>
      </c>
      <c r="U3018" s="16">
        <f t="shared" si="381"/>
        <v>41838.548055555555</v>
      </c>
      <c r="V3018" s="17">
        <f t="shared" si="382"/>
        <v>2014</v>
      </c>
      <c r="W3018" s="17" t="str">
        <f t="shared" si="383"/>
        <v>July</v>
      </c>
    </row>
    <row r="3019" spans="1:23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8274</v>
      </c>
      <c r="O3019" t="s">
        <v>8314</v>
      </c>
      <c r="P3019">
        <f t="shared" si="377"/>
        <v>106</v>
      </c>
      <c r="Q3019">
        <f t="shared" si="378"/>
        <v>146.44999999999999</v>
      </c>
      <c r="R3019" s="16">
        <f t="shared" si="379"/>
        <v>41841.850034722222</v>
      </c>
      <c r="S3019" s="16"/>
      <c r="T3019" s="17" t="str">
        <f t="shared" si="380"/>
        <v>July</v>
      </c>
      <c r="U3019" s="16">
        <f t="shared" si="381"/>
        <v>41871.850034722222</v>
      </c>
      <c r="V3019" s="17">
        <f t="shared" si="382"/>
        <v>2014</v>
      </c>
      <c r="W3019" s="17" t="str">
        <f t="shared" si="383"/>
        <v>August</v>
      </c>
    </row>
    <row r="3020" spans="1:23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8274</v>
      </c>
      <c r="O3020" t="s">
        <v>8314</v>
      </c>
      <c r="P3020">
        <f t="shared" si="377"/>
        <v>101</v>
      </c>
      <c r="Q3020">
        <f t="shared" si="378"/>
        <v>103.17</v>
      </c>
      <c r="R3020" s="16">
        <f t="shared" si="379"/>
        <v>42163.29833333334</v>
      </c>
      <c r="S3020" s="16"/>
      <c r="T3020" s="17" t="str">
        <f t="shared" si="380"/>
        <v>June</v>
      </c>
      <c r="U3020" s="16">
        <f t="shared" si="381"/>
        <v>42205.916666666672</v>
      </c>
      <c r="V3020" s="17">
        <f t="shared" si="382"/>
        <v>2015</v>
      </c>
      <c r="W3020" s="17" t="str">
        <f t="shared" si="383"/>
        <v>July</v>
      </c>
    </row>
    <row r="3021" spans="1:23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8274</v>
      </c>
      <c r="O3021" t="s">
        <v>8314</v>
      </c>
      <c r="P3021">
        <f t="shared" si="377"/>
        <v>121</v>
      </c>
      <c r="Q3021">
        <f t="shared" si="378"/>
        <v>80.459999999999994</v>
      </c>
      <c r="R3021" s="16">
        <f t="shared" si="379"/>
        <v>41758.833564814813</v>
      </c>
      <c r="S3021" s="16"/>
      <c r="T3021" s="17" t="str">
        <f t="shared" si="380"/>
        <v>April</v>
      </c>
      <c r="U3021" s="16">
        <f t="shared" si="381"/>
        <v>41786.125</v>
      </c>
      <c r="V3021" s="17">
        <f t="shared" si="382"/>
        <v>2014</v>
      </c>
      <c r="W3021" s="17" t="str">
        <f t="shared" si="383"/>
        <v>May</v>
      </c>
    </row>
    <row r="3022" spans="1:23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8274</v>
      </c>
      <c r="O3022" t="s">
        <v>8314</v>
      </c>
      <c r="P3022">
        <f t="shared" si="377"/>
        <v>101</v>
      </c>
      <c r="Q3022">
        <f t="shared" si="378"/>
        <v>234.67</v>
      </c>
      <c r="R3022" s="16">
        <f t="shared" si="379"/>
        <v>42170.846446759257</v>
      </c>
      <c r="S3022" s="16"/>
      <c r="T3022" s="17" t="str">
        <f t="shared" si="380"/>
        <v>June</v>
      </c>
      <c r="U3022" s="16">
        <f t="shared" si="381"/>
        <v>42230.846446759257</v>
      </c>
      <c r="V3022" s="17">
        <f t="shared" si="382"/>
        <v>2015</v>
      </c>
      <c r="W3022" s="17" t="str">
        <f t="shared" si="383"/>
        <v>August</v>
      </c>
    </row>
    <row r="3023" spans="1:23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8274</v>
      </c>
      <c r="O3023" t="s">
        <v>8314</v>
      </c>
      <c r="P3023">
        <f t="shared" si="377"/>
        <v>116</v>
      </c>
      <c r="Q3023">
        <f t="shared" si="378"/>
        <v>50.69</v>
      </c>
      <c r="R3023" s="16">
        <f t="shared" si="379"/>
        <v>42660.618854166663</v>
      </c>
      <c r="S3023" s="16"/>
      <c r="T3023" s="17" t="str">
        <f t="shared" si="380"/>
        <v>October</v>
      </c>
      <c r="U3023" s="16">
        <f t="shared" si="381"/>
        <v>42696.249305555553</v>
      </c>
      <c r="V3023" s="17">
        <f t="shared" si="382"/>
        <v>2016</v>
      </c>
      <c r="W3023" s="17" t="str">
        <f t="shared" si="383"/>
        <v>November</v>
      </c>
    </row>
    <row r="3024" spans="1:23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8274</v>
      </c>
      <c r="O3024" t="s">
        <v>8314</v>
      </c>
      <c r="P3024">
        <f t="shared" si="377"/>
        <v>101</v>
      </c>
      <c r="Q3024">
        <f t="shared" si="378"/>
        <v>162.71</v>
      </c>
      <c r="R3024" s="16">
        <f t="shared" si="379"/>
        <v>42564.95380787037</v>
      </c>
      <c r="S3024" s="16"/>
      <c r="T3024" s="17" t="str">
        <f t="shared" si="380"/>
        <v>July</v>
      </c>
      <c r="U3024" s="16">
        <f t="shared" si="381"/>
        <v>42609.95380787037</v>
      </c>
      <c r="V3024" s="17">
        <f t="shared" si="382"/>
        <v>2016</v>
      </c>
      <c r="W3024" s="17" t="str">
        <f t="shared" si="383"/>
        <v>August</v>
      </c>
    </row>
    <row r="3025" spans="1:23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8274</v>
      </c>
      <c r="O3025" t="s">
        <v>8314</v>
      </c>
      <c r="P3025">
        <f t="shared" si="377"/>
        <v>103</v>
      </c>
      <c r="Q3025">
        <f t="shared" si="378"/>
        <v>120.17</v>
      </c>
      <c r="R3025" s="16">
        <f t="shared" si="379"/>
        <v>42121.675763888896</v>
      </c>
      <c r="S3025" s="16"/>
      <c r="T3025" s="17" t="str">
        <f t="shared" si="380"/>
        <v>April</v>
      </c>
      <c r="U3025" s="16">
        <f t="shared" si="381"/>
        <v>42166.675763888896</v>
      </c>
      <c r="V3025" s="17">
        <f t="shared" si="382"/>
        <v>2015</v>
      </c>
      <c r="W3025" s="17" t="str">
        <f t="shared" si="383"/>
        <v>June</v>
      </c>
    </row>
    <row r="3026" spans="1:23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8274</v>
      </c>
      <c r="O3026" t="s">
        <v>8314</v>
      </c>
      <c r="P3026">
        <f t="shared" si="377"/>
        <v>246</v>
      </c>
      <c r="Q3026">
        <f t="shared" si="378"/>
        <v>67.7</v>
      </c>
      <c r="R3026" s="16">
        <f t="shared" si="379"/>
        <v>41158.993923611109</v>
      </c>
      <c r="S3026" s="16"/>
      <c r="T3026" s="17" t="str">
        <f t="shared" si="380"/>
        <v>September</v>
      </c>
      <c r="U3026" s="16">
        <f t="shared" si="381"/>
        <v>41188.993923611109</v>
      </c>
      <c r="V3026" s="17">
        <f t="shared" si="382"/>
        <v>2012</v>
      </c>
      <c r="W3026" s="17" t="str">
        <f t="shared" si="383"/>
        <v>October</v>
      </c>
    </row>
    <row r="3027" spans="1:23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8274</v>
      </c>
      <c r="O3027" t="s">
        <v>8314</v>
      </c>
      <c r="P3027">
        <f t="shared" si="377"/>
        <v>302</v>
      </c>
      <c r="Q3027">
        <f t="shared" si="378"/>
        <v>52.1</v>
      </c>
      <c r="R3027" s="16">
        <f t="shared" si="379"/>
        <v>41761.509409722225</v>
      </c>
      <c r="S3027" s="16"/>
      <c r="T3027" s="17" t="str">
        <f t="shared" si="380"/>
        <v>May</v>
      </c>
      <c r="U3027" s="16">
        <f t="shared" si="381"/>
        <v>41789.666666666664</v>
      </c>
      <c r="V3027" s="17">
        <f t="shared" si="382"/>
        <v>2014</v>
      </c>
      <c r="W3027" s="17" t="str">
        <f t="shared" si="383"/>
        <v>May</v>
      </c>
    </row>
    <row r="3028" spans="1:23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8274</v>
      </c>
      <c r="O3028" t="s">
        <v>8314</v>
      </c>
      <c r="P3028">
        <f t="shared" si="377"/>
        <v>143</v>
      </c>
      <c r="Q3028">
        <f t="shared" si="378"/>
        <v>51.6</v>
      </c>
      <c r="R3028" s="16">
        <f t="shared" si="379"/>
        <v>42783.459398148145</v>
      </c>
      <c r="S3028" s="16"/>
      <c r="T3028" s="17" t="str">
        <f t="shared" si="380"/>
        <v>February</v>
      </c>
      <c r="U3028" s="16">
        <f t="shared" si="381"/>
        <v>42797.459398148145</v>
      </c>
      <c r="V3028" s="17">
        <f t="shared" si="382"/>
        <v>2017</v>
      </c>
      <c r="W3028" s="17" t="str">
        <f t="shared" si="383"/>
        <v>March</v>
      </c>
    </row>
    <row r="3029" spans="1:23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8274</v>
      </c>
      <c r="O3029" t="s">
        <v>8314</v>
      </c>
      <c r="P3029">
        <f t="shared" si="377"/>
        <v>131</v>
      </c>
      <c r="Q3029">
        <f t="shared" si="378"/>
        <v>164.3</v>
      </c>
      <c r="R3029" s="16">
        <f t="shared" si="379"/>
        <v>42053.704293981486</v>
      </c>
      <c r="S3029" s="16"/>
      <c r="T3029" s="17" t="str">
        <f t="shared" si="380"/>
        <v>February</v>
      </c>
      <c r="U3029" s="16">
        <f t="shared" si="381"/>
        <v>42083.662627314814</v>
      </c>
      <c r="V3029" s="17">
        <f t="shared" si="382"/>
        <v>2015</v>
      </c>
      <c r="W3029" s="17" t="str">
        <f t="shared" si="383"/>
        <v>March</v>
      </c>
    </row>
    <row r="3030" spans="1:23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8274</v>
      </c>
      <c r="O3030" t="s">
        <v>8314</v>
      </c>
      <c r="P3030">
        <f t="shared" si="377"/>
        <v>168</v>
      </c>
      <c r="Q3030">
        <f t="shared" si="378"/>
        <v>84.86</v>
      </c>
      <c r="R3030" s="16">
        <f t="shared" si="379"/>
        <v>42567.264178240745</v>
      </c>
      <c r="S3030" s="16"/>
      <c r="T3030" s="17" t="str">
        <f t="shared" si="380"/>
        <v>July</v>
      </c>
      <c r="U3030" s="16">
        <f t="shared" si="381"/>
        <v>42597.264178240745</v>
      </c>
      <c r="V3030" s="17">
        <f t="shared" si="382"/>
        <v>2016</v>
      </c>
      <c r="W3030" s="17" t="str">
        <f t="shared" si="383"/>
        <v>August</v>
      </c>
    </row>
    <row r="3031" spans="1:23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8274</v>
      </c>
      <c r="O3031" t="s">
        <v>8314</v>
      </c>
      <c r="P3031">
        <f t="shared" si="377"/>
        <v>110</v>
      </c>
      <c r="Q3031">
        <f t="shared" si="378"/>
        <v>94.55</v>
      </c>
      <c r="R3031" s="16">
        <f t="shared" si="379"/>
        <v>41932.708877314813</v>
      </c>
      <c r="S3031" s="16"/>
      <c r="T3031" s="17" t="str">
        <f t="shared" si="380"/>
        <v>October</v>
      </c>
      <c r="U3031" s="16">
        <f t="shared" si="381"/>
        <v>41961.190972222219</v>
      </c>
      <c r="V3031" s="17">
        <f t="shared" si="382"/>
        <v>2014</v>
      </c>
      <c r="W3031" s="17" t="str">
        <f t="shared" si="383"/>
        <v>November</v>
      </c>
    </row>
    <row r="3032" spans="1:23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8274</v>
      </c>
      <c r="O3032" t="s">
        <v>8314</v>
      </c>
      <c r="P3032">
        <f t="shared" si="377"/>
        <v>107</v>
      </c>
      <c r="Q3032">
        <f t="shared" si="378"/>
        <v>45.54</v>
      </c>
      <c r="R3032" s="16">
        <f t="shared" si="379"/>
        <v>42233.747349537036</v>
      </c>
      <c r="S3032" s="16"/>
      <c r="T3032" s="17" t="str">
        <f t="shared" si="380"/>
        <v>August</v>
      </c>
      <c r="U3032" s="16">
        <f t="shared" si="381"/>
        <v>42263.747349537036</v>
      </c>
      <c r="V3032" s="17">
        <f t="shared" si="382"/>
        <v>2015</v>
      </c>
      <c r="W3032" s="17" t="str">
        <f t="shared" si="383"/>
        <v>September</v>
      </c>
    </row>
    <row r="3033" spans="1:23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8274</v>
      </c>
      <c r="O3033" t="s">
        <v>8314</v>
      </c>
      <c r="P3033">
        <f t="shared" si="377"/>
        <v>100</v>
      </c>
      <c r="Q3033">
        <f t="shared" si="378"/>
        <v>51.72</v>
      </c>
      <c r="R3033" s="16">
        <f t="shared" si="379"/>
        <v>42597.882488425923</v>
      </c>
      <c r="S3033" s="16"/>
      <c r="T3033" s="17" t="str">
        <f t="shared" si="380"/>
        <v>August</v>
      </c>
      <c r="U3033" s="16">
        <f t="shared" si="381"/>
        <v>42657.882488425923</v>
      </c>
      <c r="V3033" s="17">
        <f t="shared" si="382"/>
        <v>2016</v>
      </c>
      <c r="W3033" s="17" t="str">
        <f t="shared" si="383"/>
        <v>October</v>
      </c>
    </row>
    <row r="3034" spans="1:23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8274</v>
      </c>
      <c r="O3034" t="s">
        <v>8314</v>
      </c>
      <c r="P3034">
        <f t="shared" si="377"/>
        <v>127</v>
      </c>
      <c r="Q3034">
        <f t="shared" si="378"/>
        <v>50.88</v>
      </c>
      <c r="R3034" s="16">
        <f t="shared" si="379"/>
        <v>42228.044664351852</v>
      </c>
      <c r="S3034" s="16"/>
      <c r="T3034" s="17" t="str">
        <f t="shared" si="380"/>
        <v>August</v>
      </c>
      <c r="U3034" s="16">
        <f t="shared" si="381"/>
        <v>42258.044664351852</v>
      </c>
      <c r="V3034" s="17">
        <f t="shared" si="382"/>
        <v>2015</v>
      </c>
      <c r="W3034" s="17" t="str">
        <f t="shared" si="383"/>
        <v>September</v>
      </c>
    </row>
    <row r="3035" spans="1:23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8274</v>
      </c>
      <c r="O3035" t="s">
        <v>8314</v>
      </c>
      <c r="P3035">
        <f t="shared" si="377"/>
        <v>147</v>
      </c>
      <c r="Q3035">
        <f t="shared" si="378"/>
        <v>191.13</v>
      </c>
      <c r="R3035" s="16">
        <f t="shared" si="379"/>
        <v>42570.110243055555</v>
      </c>
      <c r="S3035" s="16"/>
      <c r="T3035" s="17" t="str">
        <f t="shared" si="380"/>
        <v>July</v>
      </c>
      <c r="U3035" s="16">
        <f t="shared" si="381"/>
        <v>42600.110243055555</v>
      </c>
      <c r="V3035" s="17">
        <f t="shared" si="382"/>
        <v>2016</v>
      </c>
      <c r="W3035" s="17" t="str">
        <f t="shared" si="383"/>
        <v>August</v>
      </c>
    </row>
    <row r="3036" spans="1:23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8274</v>
      </c>
      <c r="O3036" t="s">
        <v>8314</v>
      </c>
      <c r="P3036">
        <f t="shared" si="377"/>
        <v>113</v>
      </c>
      <c r="Q3036">
        <f t="shared" si="378"/>
        <v>89.31</v>
      </c>
      <c r="R3036" s="16">
        <f t="shared" si="379"/>
        <v>42644.535358796296</v>
      </c>
      <c r="S3036" s="16"/>
      <c r="T3036" s="17" t="str">
        <f t="shared" si="380"/>
        <v>October</v>
      </c>
      <c r="U3036" s="16">
        <f t="shared" si="381"/>
        <v>42675.165972222225</v>
      </c>
      <c r="V3036" s="17">
        <f t="shared" si="382"/>
        <v>2016</v>
      </c>
      <c r="W3036" s="17" t="str">
        <f t="shared" si="383"/>
        <v>November</v>
      </c>
    </row>
    <row r="3037" spans="1:23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8274</v>
      </c>
      <c r="O3037" t="s">
        <v>8314</v>
      </c>
      <c r="P3037">
        <f t="shared" si="377"/>
        <v>109</v>
      </c>
      <c r="Q3037">
        <f t="shared" si="378"/>
        <v>88.59</v>
      </c>
      <c r="R3037" s="16">
        <f t="shared" si="379"/>
        <v>41368.560289351852</v>
      </c>
      <c r="S3037" s="16"/>
      <c r="T3037" s="17" t="str">
        <f t="shared" si="380"/>
        <v>April</v>
      </c>
      <c r="U3037" s="16">
        <f t="shared" si="381"/>
        <v>41398.560289351852</v>
      </c>
      <c r="V3037" s="17">
        <f t="shared" si="382"/>
        <v>2013</v>
      </c>
      <c r="W3037" s="17" t="str">
        <f t="shared" si="383"/>
        <v>May</v>
      </c>
    </row>
    <row r="3038" spans="1:23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8274</v>
      </c>
      <c r="O3038" t="s">
        <v>8314</v>
      </c>
      <c r="P3038">
        <f t="shared" si="377"/>
        <v>127</v>
      </c>
      <c r="Q3038">
        <f t="shared" si="378"/>
        <v>96.3</v>
      </c>
      <c r="R3038" s="16">
        <f t="shared" si="379"/>
        <v>41466.785231481481</v>
      </c>
      <c r="S3038" s="16"/>
      <c r="T3038" s="17" t="str">
        <f t="shared" si="380"/>
        <v>July</v>
      </c>
      <c r="U3038" s="16">
        <f t="shared" si="381"/>
        <v>41502.499305555553</v>
      </c>
      <c r="V3038" s="17">
        <f t="shared" si="382"/>
        <v>2013</v>
      </c>
      <c r="W3038" s="17" t="str">
        <f t="shared" si="383"/>
        <v>August</v>
      </c>
    </row>
    <row r="3039" spans="1:23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8274</v>
      </c>
      <c r="O3039" t="s">
        <v>8314</v>
      </c>
      <c r="P3039">
        <f t="shared" si="377"/>
        <v>213</v>
      </c>
      <c r="Q3039">
        <f t="shared" si="378"/>
        <v>33.31</v>
      </c>
      <c r="R3039" s="16">
        <f t="shared" si="379"/>
        <v>40378.893206018518</v>
      </c>
      <c r="S3039" s="16"/>
      <c r="T3039" s="17" t="str">
        <f t="shared" si="380"/>
        <v>July</v>
      </c>
      <c r="U3039" s="16">
        <f t="shared" si="381"/>
        <v>40453.207638888889</v>
      </c>
      <c r="V3039" s="17">
        <f t="shared" si="382"/>
        <v>2010</v>
      </c>
      <c r="W3039" s="17" t="str">
        <f t="shared" si="383"/>
        <v>October</v>
      </c>
    </row>
    <row r="3040" spans="1:23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8274</v>
      </c>
      <c r="O3040" t="s">
        <v>8314</v>
      </c>
      <c r="P3040">
        <f t="shared" si="377"/>
        <v>101</v>
      </c>
      <c r="Q3040">
        <f t="shared" si="378"/>
        <v>37.22</v>
      </c>
      <c r="R3040" s="16">
        <f t="shared" si="379"/>
        <v>42373.252280092594</v>
      </c>
      <c r="S3040" s="16"/>
      <c r="T3040" s="17" t="str">
        <f t="shared" si="380"/>
        <v>January</v>
      </c>
      <c r="U3040" s="16">
        <f t="shared" si="381"/>
        <v>42433.252280092594</v>
      </c>
      <c r="V3040" s="17">
        <f t="shared" si="382"/>
        <v>2016</v>
      </c>
      <c r="W3040" s="17" t="str">
        <f t="shared" si="383"/>
        <v>March</v>
      </c>
    </row>
    <row r="3041" spans="1:23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8274</v>
      </c>
      <c r="O3041" t="s">
        <v>8314</v>
      </c>
      <c r="P3041">
        <f t="shared" si="377"/>
        <v>109</v>
      </c>
      <c r="Q3041">
        <f t="shared" si="378"/>
        <v>92.13</v>
      </c>
      <c r="R3041" s="16">
        <f t="shared" si="379"/>
        <v>41610.794421296298</v>
      </c>
      <c r="S3041" s="16"/>
      <c r="T3041" s="17" t="str">
        <f t="shared" si="380"/>
        <v>December</v>
      </c>
      <c r="U3041" s="16">
        <f t="shared" si="381"/>
        <v>41637.332638888889</v>
      </c>
      <c r="V3041" s="17">
        <f t="shared" si="382"/>
        <v>2013</v>
      </c>
      <c r="W3041" s="17" t="str">
        <f t="shared" si="383"/>
        <v>December</v>
      </c>
    </row>
    <row r="3042" spans="1:23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8274</v>
      </c>
      <c r="O3042" t="s">
        <v>8314</v>
      </c>
      <c r="P3042">
        <f t="shared" si="377"/>
        <v>108</v>
      </c>
      <c r="Q3042">
        <f t="shared" si="378"/>
        <v>76.790000000000006</v>
      </c>
      <c r="R3042" s="16">
        <f t="shared" si="379"/>
        <v>42177.791909722218</v>
      </c>
      <c r="S3042" s="16"/>
      <c r="T3042" s="17" t="str">
        <f t="shared" si="380"/>
        <v>June</v>
      </c>
      <c r="U3042" s="16">
        <f t="shared" si="381"/>
        <v>42181.958333333328</v>
      </c>
      <c r="V3042" s="17">
        <f t="shared" si="382"/>
        <v>2015</v>
      </c>
      <c r="W3042" s="17" t="str">
        <f t="shared" si="383"/>
        <v>June</v>
      </c>
    </row>
    <row r="3043" spans="1:23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8274</v>
      </c>
      <c r="O3043" t="s">
        <v>8314</v>
      </c>
      <c r="P3043">
        <f t="shared" si="377"/>
        <v>110</v>
      </c>
      <c r="Q3043">
        <f t="shared" si="378"/>
        <v>96.53</v>
      </c>
      <c r="R3043" s="16">
        <f t="shared" si="379"/>
        <v>42359.868611111116</v>
      </c>
      <c r="S3043" s="16"/>
      <c r="T3043" s="17" t="str">
        <f t="shared" si="380"/>
        <v>December</v>
      </c>
      <c r="U3043" s="16">
        <f t="shared" si="381"/>
        <v>42389.868611111116</v>
      </c>
      <c r="V3043" s="17">
        <f t="shared" si="382"/>
        <v>2016</v>
      </c>
      <c r="W3043" s="17" t="str">
        <f t="shared" si="383"/>
        <v>January</v>
      </c>
    </row>
    <row r="3044" spans="1:23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8274</v>
      </c>
      <c r="O3044" t="s">
        <v>8314</v>
      </c>
      <c r="P3044">
        <f t="shared" si="377"/>
        <v>128</v>
      </c>
      <c r="Q3044">
        <f t="shared" si="378"/>
        <v>51.89</v>
      </c>
      <c r="R3044" s="16">
        <f t="shared" si="379"/>
        <v>42253.688043981485</v>
      </c>
      <c r="S3044" s="16"/>
      <c r="T3044" s="17" t="str">
        <f t="shared" si="380"/>
        <v>September</v>
      </c>
      <c r="U3044" s="16">
        <f t="shared" si="381"/>
        <v>42283.688043981485</v>
      </c>
      <c r="V3044" s="17">
        <f t="shared" si="382"/>
        <v>2015</v>
      </c>
      <c r="W3044" s="17" t="str">
        <f t="shared" si="383"/>
        <v>October</v>
      </c>
    </row>
    <row r="3045" spans="1:23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8274</v>
      </c>
      <c r="O3045" t="s">
        <v>8314</v>
      </c>
      <c r="P3045">
        <f t="shared" si="377"/>
        <v>110</v>
      </c>
      <c r="Q3045">
        <f t="shared" si="378"/>
        <v>128.91</v>
      </c>
      <c r="R3045" s="16">
        <f t="shared" si="379"/>
        <v>42083.070590277777</v>
      </c>
      <c r="S3045" s="16"/>
      <c r="T3045" s="17" t="str">
        <f t="shared" si="380"/>
        <v>March</v>
      </c>
      <c r="U3045" s="16">
        <f t="shared" si="381"/>
        <v>42110.118055555555</v>
      </c>
      <c r="V3045" s="17">
        <f t="shared" si="382"/>
        <v>2015</v>
      </c>
      <c r="W3045" s="17" t="str">
        <f t="shared" si="383"/>
        <v>April</v>
      </c>
    </row>
    <row r="3046" spans="1:23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8274</v>
      </c>
      <c r="O3046" t="s">
        <v>8314</v>
      </c>
      <c r="P3046">
        <f t="shared" si="377"/>
        <v>109</v>
      </c>
      <c r="Q3046">
        <f t="shared" si="378"/>
        <v>84.11</v>
      </c>
      <c r="R3046" s="16">
        <f t="shared" si="379"/>
        <v>42387.7268287037</v>
      </c>
      <c r="S3046" s="16"/>
      <c r="T3046" s="17" t="str">
        <f t="shared" si="380"/>
        <v>January</v>
      </c>
      <c r="U3046" s="16">
        <f t="shared" si="381"/>
        <v>42402.7268287037</v>
      </c>
      <c r="V3046" s="17">
        <f t="shared" si="382"/>
        <v>2016</v>
      </c>
      <c r="W3046" s="17" t="str">
        <f t="shared" si="383"/>
        <v>February</v>
      </c>
    </row>
    <row r="3047" spans="1:23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8274</v>
      </c>
      <c r="O3047" t="s">
        <v>8314</v>
      </c>
      <c r="P3047">
        <f t="shared" si="377"/>
        <v>133</v>
      </c>
      <c r="Q3047">
        <f t="shared" si="378"/>
        <v>82.94</v>
      </c>
      <c r="R3047" s="16">
        <f t="shared" si="379"/>
        <v>41843.155729166669</v>
      </c>
      <c r="S3047" s="16"/>
      <c r="T3047" s="17" t="str">
        <f t="shared" si="380"/>
        <v>July</v>
      </c>
      <c r="U3047" s="16">
        <f t="shared" si="381"/>
        <v>41873.155729166669</v>
      </c>
      <c r="V3047" s="17">
        <f t="shared" si="382"/>
        <v>2014</v>
      </c>
      <c r="W3047" s="17" t="str">
        <f t="shared" si="383"/>
        <v>August</v>
      </c>
    </row>
    <row r="3048" spans="1:23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8274</v>
      </c>
      <c r="O3048" t="s">
        <v>8314</v>
      </c>
      <c r="P3048">
        <f t="shared" si="377"/>
        <v>191</v>
      </c>
      <c r="Q3048">
        <f t="shared" si="378"/>
        <v>259.95</v>
      </c>
      <c r="R3048" s="16">
        <f t="shared" si="379"/>
        <v>41862.803078703706</v>
      </c>
      <c r="S3048" s="16"/>
      <c r="T3048" s="17" t="str">
        <f t="shared" si="380"/>
        <v>August</v>
      </c>
      <c r="U3048" s="16">
        <f t="shared" si="381"/>
        <v>41892.202777777777</v>
      </c>
      <c r="V3048" s="17">
        <f t="shared" si="382"/>
        <v>2014</v>
      </c>
      <c r="W3048" s="17" t="str">
        <f t="shared" si="383"/>
        <v>September</v>
      </c>
    </row>
    <row r="3049" spans="1:23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8274</v>
      </c>
      <c r="O3049" t="s">
        <v>8314</v>
      </c>
      <c r="P3049">
        <f t="shared" si="377"/>
        <v>149</v>
      </c>
      <c r="Q3049">
        <f t="shared" si="378"/>
        <v>37.25</v>
      </c>
      <c r="R3049" s="16">
        <f t="shared" si="379"/>
        <v>42443.989050925928</v>
      </c>
      <c r="S3049" s="16"/>
      <c r="T3049" s="17" t="str">
        <f t="shared" si="380"/>
        <v>March</v>
      </c>
      <c r="U3049" s="16">
        <f t="shared" si="381"/>
        <v>42487.552777777775</v>
      </c>
      <c r="V3049" s="17">
        <f t="shared" si="382"/>
        <v>2016</v>
      </c>
      <c r="W3049" s="17" t="str">
        <f t="shared" si="383"/>
        <v>April</v>
      </c>
    </row>
    <row r="3050" spans="1:23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8274</v>
      </c>
      <c r="O3050" t="s">
        <v>8314</v>
      </c>
      <c r="P3050">
        <f t="shared" si="377"/>
        <v>166</v>
      </c>
      <c r="Q3050">
        <f t="shared" si="378"/>
        <v>177.02</v>
      </c>
      <c r="R3050" s="16">
        <f t="shared" si="379"/>
        <v>41975.901180555549</v>
      </c>
      <c r="S3050" s="16"/>
      <c r="T3050" s="17" t="str">
        <f t="shared" si="380"/>
        <v>December</v>
      </c>
      <c r="U3050" s="16">
        <f t="shared" si="381"/>
        <v>42004.890277777777</v>
      </c>
      <c r="V3050" s="17">
        <f t="shared" si="382"/>
        <v>2014</v>
      </c>
      <c r="W3050" s="17" t="str">
        <f t="shared" si="383"/>
        <v>December</v>
      </c>
    </row>
    <row r="3051" spans="1:23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8274</v>
      </c>
      <c r="O3051" t="s">
        <v>8314</v>
      </c>
      <c r="P3051">
        <f t="shared" si="377"/>
        <v>107</v>
      </c>
      <c r="Q3051">
        <f t="shared" si="378"/>
        <v>74.069999999999993</v>
      </c>
      <c r="R3051" s="16">
        <f t="shared" si="379"/>
        <v>42139.014525462961</v>
      </c>
      <c r="S3051" s="16"/>
      <c r="T3051" s="17" t="str">
        <f t="shared" si="380"/>
        <v>May</v>
      </c>
      <c r="U3051" s="16">
        <f t="shared" si="381"/>
        <v>42169.014525462961</v>
      </c>
      <c r="V3051" s="17">
        <f t="shared" si="382"/>
        <v>2015</v>
      </c>
      <c r="W3051" s="17" t="str">
        <f t="shared" si="383"/>
        <v>June</v>
      </c>
    </row>
    <row r="3052" spans="1:23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8274</v>
      </c>
      <c r="O3052" t="s">
        <v>8314</v>
      </c>
      <c r="P3052">
        <f t="shared" si="377"/>
        <v>106</v>
      </c>
      <c r="Q3052">
        <f t="shared" si="378"/>
        <v>70.67</v>
      </c>
      <c r="R3052" s="16">
        <f t="shared" si="379"/>
        <v>42465.16851851852</v>
      </c>
      <c r="S3052" s="16"/>
      <c r="T3052" s="17" t="str">
        <f t="shared" si="380"/>
        <v>April</v>
      </c>
      <c r="U3052" s="16">
        <f t="shared" si="381"/>
        <v>42495.16851851852</v>
      </c>
      <c r="V3052" s="17">
        <f t="shared" si="382"/>
        <v>2016</v>
      </c>
      <c r="W3052" s="17" t="str">
        <f t="shared" si="383"/>
        <v>May</v>
      </c>
    </row>
    <row r="3053" spans="1:23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8274</v>
      </c>
      <c r="O3053" t="s">
        <v>8314</v>
      </c>
      <c r="P3053">
        <f t="shared" si="377"/>
        <v>24</v>
      </c>
      <c r="Q3053">
        <f t="shared" si="378"/>
        <v>23.63</v>
      </c>
      <c r="R3053" s="16">
        <f t="shared" si="379"/>
        <v>42744.416030092587</v>
      </c>
      <c r="S3053" s="16"/>
      <c r="T3053" s="17" t="str">
        <f t="shared" si="380"/>
        <v>January</v>
      </c>
      <c r="U3053" s="16">
        <f t="shared" si="381"/>
        <v>42774.416030092587</v>
      </c>
      <c r="V3053" s="17">
        <f t="shared" si="382"/>
        <v>2017</v>
      </c>
      <c r="W3053" s="17" t="str">
        <f t="shared" si="383"/>
        <v>February</v>
      </c>
    </row>
    <row r="3054" spans="1:23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8274</v>
      </c>
      <c r="O3054" t="s">
        <v>8314</v>
      </c>
      <c r="P3054">
        <f t="shared" si="377"/>
        <v>0</v>
      </c>
      <c r="Q3054">
        <f t="shared" si="378"/>
        <v>37.5</v>
      </c>
      <c r="R3054" s="16">
        <f t="shared" si="379"/>
        <v>42122.670069444444</v>
      </c>
      <c r="S3054" s="16"/>
      <c r="T3054" s="17" t="str">
        <f t="shared" si="380"/>
        <v>April</v>
      </c>
      <c r="U3054" s="16">
        <f t="shared" si="381"/>
        <v>42152.665972222225</v>
      </c>
      <c r="V3054" s="17">
        <f t="shared" si="382"/>
        <v>2015</v>
      </c>
      <c r="W3054" s="17" t="str">
        <f t="shared" si="383"/>
        <v>May</v>
      </c>
    </row>
    <row r="3055" spans="1:23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8274</v>
      </c>
      <c r="O3055" t="s">
        <v>8314</v>
      </c>
      <c r="P3055">
        <f t="shared" si="377"/>
        <v>0</v>
      </c>
      <c r="Q3055">
        <f t="shared" si="378"/>
        <v>13.33</v>
      </c>
      <c r="R3055" s="16">
        <f t="shared" si="379"/>
        <v>41862.761724537035</v>
      </c>
      <c r="S3055" s="16"/>
      <c r="T3055" s="17" t="str">
        <f t="shared" si="380"/>
        <v>August</v>
      </c>
      <c r="U3055" s="16">
        <f t="shared" si="381"/>
        <v>41914.165972222225</v>
      </c>
      <c r="V3055" s="17">
        <f t="shared" si="382"/>
        <v>2014</v>
      </c>
      <c r="W3055" s="17" t="str">
        <f t="shared" si="383"/>
        <v>October</v>
      </c>
    </row>
    <row r="3056" spans="1:23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8274</v>
      </c>
      <c r="O3056" t="s">
        <v>8314</v>
      </c>
      <c r="P3056">
        <f t="shared" si="377"/>
        <v>0</v>
      </c>
      <c r="Q3056" t="e">
        <f t="shared" si="378"/>
        <v>#DIV/0!</v>
      </c>
      <c r="R3056" s="16">
        <f t="shared" si="379"/>
        <v>42027.832800925928</v>
      </c>
      <c r="S3056" s="16"/>
      <c r="T3056" s="17" t="str">
        <f t="shared" si="380"/>
        <v>January</v>
      </c>
      <c r="U3056" s="16">
        <f t="shared" si="381"/>
        <v>42065.044444444444</v>
      </c>
      <c r="V3056" s="17">
        <f t="shared" si="382"/>
        <v>2015</v>
      </c>
      <c r="W3056" s="17" t="str">
        <f t="shared" si="383"/>
        <v>March</v>
      </c>
    </row>
    <row r="3057" spans="1:23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8274</v>
      </c>
      <c r="O3057" t="s">
        <v>8314</v>
      </c>
      <c r="P3057">
        <f t="shared" si="377"/>
        <v>0</v>
      </c>
      <c r="Q3057">
        <f t="shared" si="378"/>
        <v>1</v>
      </c>
      <c r="R3057" s="16">
        <f t="shared" si="379"/>
        <v>41953.95821759259</v>
      </c>
      <c r="S3057" s="16"/>
      <c r="T3057" s="17" t="str">
        <f t="shared" si="380"/>
        <v>November</v>
      </c>
      <c r="U3057" s="16">
        <f t="shared" si="381"/>
        <v>42013.95821759259</v>
      </c>
      <c r="V3057" s="17">
        <f t="shared" si="382"/>
        <v>2015</v>
      </c>
      <c r="W3057" s="17" t="str">
        <f t="shared" si="383"/>
        <v>January</v>
      </c>
    </row>
    <row r="3058" spans="1:23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8274</v>
      </c>
      <c r="O3058" t="s">
        <v>8314</v>
      </c>
      <c r="P3058">
        <f t="shared" si="377"/>
        <v>0</v>
      </c>
      <c r="Q3058" t="e">
        <f t="shared" si="378"/>
        <v>#DIV/0!</v>
      </c>
      <c r="R3058" s="16">
        <f t="shared" si="379"/>
        <v>41851.636388888888</v>
      </c>
      <c r="S3058" s="16"/>
      <c r="T3058" s="17" t="str">
        <f t="shared" si="380"/>
        <v>July</v>
      </c>
      <c r="U3058" s="16">
        <f t="shared" si="381"/>
        <v>41911.636388888888</v>
      </c>
      <c r="V3058" s="17">
        <f t="shared" si="382"/>
        <v>2014</v>
      </c>
      <c r="W3058" s="17" t="str">
        <f t="shared" si="383"/>
        <v>September</v>
      </c>
    </row>
    <row r="3059" spans="1:23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8274</v>
      </c>
      <c r="O3059" t="s">
        <v>8314</v>
      </c>
      <c r="P3059">
        <f t="shared" si="377"/>
        <v>0</v>
      </c>
      <c r="Q3059" t="e">
        <f t="shared" si="378"/>
        <v>#DIV/0!</v>
      </c>
      <c r="R3059" s="16">
        <f t="shared" si="379"/>
        <v>42433.650590277779</v>
      </c>
      <c r="S3059" s="16"/>
      <c r="T3059" s="17" t="str">
        <f t="shared" si="380"/>
        <v>March</v>
      </c>
      <c r="U3059" s="16">
        <f t="shared" si="381"/>
        <v>42463.608923611115</v>
      </c>
      <c r="V3059" s="17">
        <f t="shared" si="382"/>
        <v>2016</v>
      </c>
      <c r="W3059" s="17" t="str">
        <f t="shared" si="383"/>
        <v>April</v>
      </c>
    </row>
    <row r="3060" spans="1:23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8274</v>
      </c>
      <c r="O3060" t="s">
        <v>8314</v>
      </c>
      <c r="P3060">
        <f t="shared" si="377"/>
        <v>0</v>
      </c>
      <c r="Q3060">
        <f t="shared" si="378"/>
        <v>1</v>
      </c>
      <c r="R3060" s="16">
        <f t="shared" si="379"/>
        <v>42460.374305555553</v>
      </c>
      <c r="S3060" s="16"/>
      <c r="T3060" s="17" t="str">
        <f t="shared" si="380"/>
        <v>March</v>
      </c>
      <c r="U3060" s="16">
        <f t="shared" si="381"/>
        <v>42510.374305555553</v>
      </c>
      <c r="V3060" s="17">
        <f t="shared" si="382"/>
        <v>2016</v>
      </c>
      <c r="W3060" s="17" t="str">
        <f t="shared" si="383"/>
        <v>May</v>
      </c>
    </row>
    <row r="3061" spans="1:23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8274</v>
      </c>
      <c r="O3061" t="s">
        <v>8314</v>
      </c>
      <c r="P3061">
        <f t="shared" si="377"/>
        <v>3</v>
      </c>
      <c r="Q3061">
        <f t="shared" si="378"/>
        <v>41</v>
      </c>
      <c r="R3061" s="16">
        <f t="shared" si="379"/>
        <v>41829.935717592591</v>
      </c>
      <c r="S3061" s="16"/>
      <c r="T3061" s="17" t="str">
        <f t="shared" si="380"/>
        <v>July</v>
      </c>
      <c r="U3061" s="16">
        <f t="shared" si="381"/>
        <v>41859.935717592591</v>
      </c>
      <c r="V3061" s="17">
        <f t="shared" si="382"/>
        <v>2014</v>
      </c>
      <c r="W3061" s="17" t="str">
        <f t="shared" si="383"/>
        <v>August</v>
      </c>
    </row>
    <row r="3062" spans="1:23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8274</v>
      </c>
      <c r="O3062" t="s">
        <v>8314</v>
      </c>
      <c r="P3062">
        <f t="shared" si="377"/>
        <v>0</v>
      </c>
      <c r="Q3062">
        <f t="shared" si="378"/>
        <v>55.83</v>
      </c>
      <c r="R3062" s="16">
        <f t="shared" si="379"/>
        <v>42245.274699074071</v>
      </c>
      <c r="S3062" s="16"/>
      <c r="T3062" s="17" t="str">
        <f t="shared" si="380"/>
        <v>August</v>
      </c>
      <c r="U3062" s="16">
        <f t="shared" si="381"/>
        <v>42275.274699074071</v>
      </c>
      <c r="V3062" s="17">
        <f t="shared" si="382"/>
        <v>2015</v>
      </c>
      <c r="W3062" s="17" t="str">
        <f t="shared" si="383"/>
        <v>September</v>
      </c>
    </row>
    <row r="3063" spans="1:23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8274</v>
      </c>
      <c r="O3063" t="s">
        <v>8314</v>
      </c>
      <c r="P3063">
        <f t="shared" si="377"/>
        <v>0</v>
      </c>
      <c r="Q3063" t="e">
        <f t="shared" si="378"/>
        <v>#DIV/0!</v>
      </c>
      <c r="R3063" s="16">
        <f t="shared" si="379"/>
        <v>41834.784120370372</v>
      </c>
      <c r="S3063" s="16"/>
      <c r="T3063" s="17" t="str">
        <f t="shared" si="380"/>
        <v>July</v>
      </c>
      <c r="U3063" s="16">
        <f t="shared" si="381"/>
        <v>41864.784120370372</v>
      </c>
      <c r="V3063" s="17">
        <f t="shared" si="382"/>
        <v>2014</v>
      </c>
      <c r="W3063" s="17" t="str">
        <f t="shared" si="383"/>
        <v>August</v>
      </c>
    </row>
    <row r="3064" spans="1:23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8274</v>
      </c>
      <c r="O3064" t="s">
        <v>8314</v>
      </c>
      <c r="P3064">
        <f t="shared" si="377"/>
        <v>67</v>
      </c>
      <c r="Q3064">
        <f t="shared" si="378"/>
        <v>99.76</v>
      </c>
      <c r="R3064" s="16">
        <f t="shared" si="379"/>
        <v>42248.535787037035</v>
      </c>
      <c r="S3064" s="16"/>
      <c r="T3064" s="17" t="str">
        <f t="shared" si="380"/>
        <v>September</v>
      </c>
      <c r="U3064" s="16">
        <f t="shared" si="381"/>
        <v>42277.75</v>
      </c>
      <c r="V3064" s="17">
        <f t="shared" si="382"/>
        <v>2015</v>
      </c>
      <c r="W3064" s="17" t="str">
        <f t="shared" si="383"/>
        <v>September</v>
      </c>
    </row>
    <row r="3065" spans="1:23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8274</v>
      </c>
      <c r="O3065" t="s">
        <v>8314</v>
      </c>
      <c r="P3065">
        <f t="shared" si="377"/>
        <v>20</v>
      </c>
      <c r="Q3065">
        <f t="shared" si="378"/>
        <v>25.52</v>
      </c>
      <c r="R3065" s="16">
        <f t="shared" si="379"/>
        <v>42630.922893518517</v>
      </c>
      <c r="S3065" s="16"/>
      <c r="T3065" s="17" t="str">
        <f t="shared" si="380"/>
        <v>September</v>
      </c>
      <c r="U3065" s="16">
        <f t="shared" si="381"/>
        <v>42665.922893518517</v>
      </c>
      <c r="V3065" s="17">
        <f t="shared" si="382"/>
        <v>2016</v>
      </c>
      <c r="W3065" s="17" t="str">
        <f t="shared" si="383"/>
        <v>October</v>
      </c>
    </row>
    <row r="3066" spans="1:23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8274</v>
      </c>
      <c r="O3066" t="s">
        <v>8314</v>
      </c>
      <c r="P3066">
        <f t="shared" si="377"/>
        <v>11</v>
      </c>
      <c r="Q3066">
        <f t="shared" si="378"/>
        <v>117.65</v>
      </c>
      <c r="R3066" s="16">
        <f t="shared" si="379"/>
        <v>42299.130162037036</v>
      </c>
      <c r="S3066" s="16"/>
      <c r="T3066" s="17" t="str">
        <f t="shared" si="380"/>
        <v>October</v>
      </c>
      <c r="U3066" s="16">
        <f t="shared" si="381"/>
        <v>42330.290972222225</v>
      </c>
      <c r="V3066" s="17">
        <f t="shared" si="382"/>
        <v>2015</v>
      </c>
      <c r="W3066" s="17" t="str">
        <f t="shared" si="383"/>
        <v>November</v>
      </c>
    </row>
    <row r="3067" spans="1:23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8274</v>
      </c>
      <c r="O3067" t="s">
        <v>8314</v>
      </c>
      <c r="P3067">
        <f t="shared" si="377"/>
        <v>0</v>
      </c>
      <c r="Q3067">
        <f t="shared" si="378"/>
        <v>5</v>
      </c>
      <c r="R3067" s="16">
        <f t="shared" si="379"/>
        <v>41825.055231481485</v>
      </c>
      <c r="S3067" s="16"/>
      <c r="T3067" s="17" t="str">
        <f t="shared" si="380"/>
        <v>July</v>
      </c>
      <c r="U3067" s="16">
        <f t="shared" si="381"/>
        <v>41850.055231481485</v>
      </c>
      <c r="V3067" s="17">
        <f t="shared" si="382"/>
        <v>2014</v>
      </c>
      <c r="W3067" s="17" t="str">
        <f t="shared" si="383"/>
        <v>July</v>
      </c>
    </row>
    <row r="3068" spans="1:23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8274</v>
      </c>
      <c r="O3068" t="s">
        <v>8314</v>
      </c>
      <c r="P3068">
        <f t="shared" si="377"/>
        <v>12</v>
      </c>
      <c r="Q3068">
        <f t="shared" si="378"/>
        <v>2796.67</v>
      </c>
      <c r="R3068" s="16">
        <f t="shared" si="379"/>
        <v>42531.228437500002</v>
      </c>
      <c r="S3068" s="16"/>
      <c r="T3068" s="17" t="str">
        <f t="shared" si="380"/>
        <v>June</v>
      </c>
      <c r="U3068" s="16">
        <f t="shared" si="381"/>
        <v>42561.228437500002</v>
      </c>
      <c r="V3068" s="17">
        <f t="shared" si="382"/>
        <v>2016</v>
      </c>
      <c r="W3068" s="17" t="str">
        <f t="shared" si="383"/>
        <v>July</v>
      </c>
    </row>
    <row r="3069" spans="1:23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8274</v>
      </c>
      <c r="O3069" t="s">
        <v>8314</v>
      </c>
      <c r="P3069">
        <f t="shared" si="377"/>
        <v>3</v>
      </c>
      <c r="Q3069">
        <f t="shared" si="378"/>
        <v>200</v>
      </c>
      <c r="R3069" s="16">
        <f t="shared" si="379"/>
        <v>42226.938414351855</v>
      </c>
      <c r="S3069" s="16"/>
      <c r="T3069" s="17" t="str">
        <f t="shared" si="380"/>
        <v>August</v>
      </c>
      <c r="U3069" s="16">
        <f t="shared" si="381"/>
        <v>42256.938414351855</v>
      </c>
      <c r="V3069" s="17">
        <f t="shared" si="382"/>
        <v>2015</v>
      </c>
      <c r="W3069" s="17" t="str">
        <f t="shared" si="383"/>
        <v>September</v>
      </c>
    </row>
    <row r="3070" spans="1:23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8274</v>
      </c>
      <c r="O3070" t="s">
        <v>8314</v>
      </c>
      <c r="P3070">
        <f t="shared" si="377"/>
        <v>0</v>
      </c>
      <c r="Q3070">
        <f t="shared" si="378"/>
        <v>87.5</v>
      </c>
      <c r="R3070" s="16">
        <f t="shared" si="379"/>
        <v>42263.691574074073</v>
      </c>
      <c r="S3070" s="16"/>
      <c r="T3070" s="17" t="str">
        <f t="shared" si="380"/>
        <v>September</v>
      </c>
      <c r="U3070" s="16">
        <f t="shared" si="381"/>
        <v>42293.691574074073</v>
      </c>
      <c r="V3070" s="17">
        <f t="shared" si="382"/>
        <v>2015</v>
      </c>
      <c r="W3070" s="17" t="str">
        <f t="shared" si="383"/>
        <v>October</v>
      </c>
    </row>
    <row r="3071" spans="1:23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8274</v>
      </c>
      <c r="O3071" t="s">
        <v>8314</v>
      </c>
      <c r="P3071">
        <f t="shared" si="377"/>
        <v>14</v>
      </c>
      <c r="Q3071">
        <f t="shared" si="378"/>
        <v>20.14</v>
      </c>
      <c r="R3071" s="16">
        <f t="shared" si="379"/>
        <v>41957.833726851852</v>
      </c>
      <c r="S3071" s="16"/>
      <c r="T3071" s="17" t="str">
        <f t="shared" si="380"/>
        <v>November</v>
      </c>
      <c r="U3071" s="16">
        <f t="shared" si="381"/>
        <v>41987.833726851852</v>
      </c>
      <c r="V3071" s="17">
        <f t="shared" si="382"/>
        <v>2014</v>
      </c>
      <c r="W3071" s="17" t="str">
        <f t="shared" si="383"/>
        <v>December</v>
      </c>
    </row>
    <row r="3072" spans="1:23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8274</v>
      </c>
      <c r="O3072" t="s">
        <v>8314</v>
      </c>
      <c r="P3072">
        <f t="shared" si="377"/>
        <v>3</v>
      </c>
      <c r="Q3072">
        <f t="shared" si="378"/>
        <v>20.88</v>
      </c>
      <c r="R3072" s="16">
        <f t="shared" si="379"/>
        <v>42690.733437499999</v>
      </c>
      <c r="S3072" s="16"/>
      <c r="T3072" s="17" t="str">
        <f t="shared" si="380"/>
        <v>November</v>
      </c>
      <c r="U3072" s="16">
        <f t="shared" si="381"/>
        <v>42711.733437499999</v>
      </c>
      <c r="V3072" s="17">
        <f t="shared" si="382"/>
        <v>2016</v>
      </c>
      <c r="W3072" s="17" t="str">
        <f t="shared" si="383"/>
        <v>December</v>
      </c>
    </row>
    <row r="3073" spans="1:23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8274</v>
      </c>
      <c r="O3073" t="s">
        <v>8314</v>
      </c>
      <c r="P3073">
        <f t="shared" si="377"/>
        <v>60</v>
      </c>
      <c r="Q3073">
        <f t="shared" si="378"/>
        <v>61.31</v>
      </c>
      <c r="R3073" s="16">
        <f t="shared" si="379"/>
        <v>42097.732418981483</v>
      </c>
      <c r="S3073" s="16"/>
      <c r="T3073" s="17" t="str">
        <f t="shared" si="380"/>
        <v>April</v>
      </c>
      <c r="U3073" s="16">
        <f t="shared" si="381"/>
        <v>42115.249305555553</v>
      </c>
      <c r="V3073" s="17">
        <f t="shared" si="382"/>
        <v>2015</v>
      </c>
      <c r="W3073" s="17" t="str">
        <f t="shared" si="383"/>
        <v>April</v>
      </c>
    </row>
    <row r="3074" spans="1:23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8274</v>
      </c>
      <c r="O3074" t="s">
        <v>8314</v>
      </c>
      <c r="P3074">
        <f t="shared" si="377"/>
        <v>0</v>
      </c>
      <c r="Q3074">
        <f t="shared" si="378"/>
        <v>1</v>
      </c>
      <c r="R3074" s="16">
        <f t="shared" si="379"/>
        <v>42658.690532407403</v>
      </c>
      <c r="S3074" s="16"/>
      <c r="T3074" s="17" t="str">
        <f t="shared" si="380"/>
        <v>October</v>
      </c>
      <c r="U3074" s="16">
        <f t="shared" si="381"/>
        <v>42673.073611111111</v>
      </c>
      <c r="V3074" s="17">
        <f t="shared" si="382"/>
        <v>2016</v>
      </c>
      <c r="W3074" s="17" t="str">
        <f t="shared" si="383"/>
        <v>October</v>
      </c>
    </row>
    <row r="3075" spans="1:23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8274</v>
      </c>
      <c r="O3075" t="s">
        <v>8314</v>
      </c>
      <c r="P3075">
        <f t="shared" ref="P3075:P3138" si="384">ROUND(E3075/D3075*100,0)</f>
        <v>0</v>
      </c>
      <c r="Q3075">
        <f t="shared" ref="Q3075:Q3138" si="385">ROUND(E3075/L3075,2)</f>
        <v>92.14</v>
      </c>
      <c r="R3075" s="16">
        <f t="shared" ref="R3075:R3138" si="386">(((J3075/60)/60)/24)+DATE(1970,1,1)</f>
        <v>42111.684027777781</v>
      </c>
      <c r="S3075" s="16"/>
      <c r="T3075" s="17" t="str">
        <f t="shared" ref="T3075:T3138" si="387">TEXT(R3075,"mmmm")</f>
        <v>April</v>
      </c>
      <c r="U3075" s="16">
        <f t="shared" ref="U3075:U3138" si="388">(((I3075/60)/60)/24)+DATE(1970,1,1)</f>
        <v>42169.804861111115</v>
      </c>
      <c r="V3075" s="17">
        <f t="shared" ref="V3075:V3138" si="389">YEAR(U3075)</f>
        <v>2015</v>
      </c>
      <c r="W3075" s="17" t="str">
        <f t="shared" ref="W3075:W3138" si="390">TEXT(U3075,"mmmm")</f>
        <v>June</v>
      </c>
    </row>
    <row r="3076" spans="1:23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8274</v>
      </c>
      <c r="O3076" t="s">
        <v>8314</v>
      </c>
      <c r="P3076">
        <f t="shared" si="384"/>
        <v>0</v>
      </c>
      <c r="Q3076">
        <f t="shared" si="385"/>
        <v>7.33</v>
      </c>
      <c r="R3076" s="16">
        <f t="shared" si="386"/>
        <v>42409.571284722217</v>
      </c>
      <c r="S3076" s="16"/>
      <c r="T3076" s="17" t="str">
        <f t="shared" si="387"/>
        <v>February</v>
      </c>
      <c r="U3076" s="16">
        <f t="shared" si="388"/>
        <v>42439.571284722217</v>
      </c>
      <c r="V3076" s="17">
        <f t="shared" si="389"/>
        <v>2016</v>
      </c>
      <c r="W3076" s="17" t="str">
        <f t="shared" si="390"/>
        <v>March</v>
      </c>
    </row>
    <row r="3077" spans="1:23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8274</v>
      </c>
      <c r="O3077" t="s">
        <v>8314</v>
      </c>
      <c r="P3077">
        <f t="shared" si="384"/>
        <v>9</v>
      </c>
      <c r="Q3077">
        <f t="shared" si="385"/>
        <v>64.8</v>
      </c>
      <c r="R3077" s="16">
        <f t="shared" si="386"/>
        <v>42551.102314814809</v>
      </c>
      <c r="S3077" s="16"/>
      <c r="T3077" s="17" t="str">
        <f t="shared" si="387"/>
        <v>June</v>
      </c>
      <c r="U3077" s="16">
        <f t="shared" si="388"/>
        <v>42601.102314814809</v>
      </c>
      <c r="V3077" s="17">
        <f t="shared" si="389"/>
        <v>2016</v>
      </c>
      <c r="W3077" s="17" t="str">
        <f t="shared" si="390"/>
        <v>August</v>
      </c>
    </row>
    <row r="3078" spans="1:23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8274</v>
      </c>
      <c r="O3078" t="s">
        <v>8314</v>
      </c>
      <c r="P3078">
        <f t="shared" si="384"/>
        <v>15</v>
      </c>
      <c r="Q3078">
        <f t="shared" si="385"/>
        <v>30.12</v>
      </c>
      <c r="R3078" s="16">
        <f t="shared" si="386"/>
        <v>42226.651886574073</v>
      </c>
      <c r="S3078" s="16"/>
      <c r="T3078" s="17" t="str">
        <f t="shared" si="387"/>
        <v>August</v>
      </c>
      <c r="U3078" s="16">
        <f t="shared" si="388"/>
        <v>42286.651886574073</v>
      </c>
      <c r="V3078" s="17">
        <f t="shared" si="389"/>
        <v>2015</v>
      </c>
      <c r="W3078" s="17" t="str">
        <f t="shared" si="390"/>
        <v>October</v>
      </c>
    </row>
    <row r="3079" spans="1:23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8274</v>
      </c>
      <c r="O3079" t="s">
        <v>8314</v>
      </c>
      <c r="P3079">
        <f t="shared" si="384"/>
        <v>0</v>
      </c>
      <c r="Q3079">
        <f t="shared" si="385"/>
        <v>52.5</v>
      </c>
      <c r="R3079" s="16">
        <f t="shared" si="386"/>
        <v>42766.956921296296</v>
      </c>
      <c r="S3079" s="16"/>
      <c r="T3079" s="17" t="str">
        <f t="shared" si="387"/>
        <v>January</v>
      </c>
      <c r="U3079" s="16">
        <f t="shared" si="388"/>
        <v>42796.956921296296</v>
      </c>
      <c r="V3079" s="17">
        <f t="shared" si="389"/>
        <v>2017</v>
      </c>
      <c r="W3079" s="17" t="str">
        <f t="shared" si="390"/>
        <v>March</v>
      </c>
    </row>
    <row r="3080" spans="1:23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8274</v>
      </c>
      <c r="O3080" t="s">
        <v>8314</v>
      </c>
      <c r="P3080">
        <f t="shared" si="384"/>
        <v>0</v>
      </c>
      <c r="Q3080">
        <f t="shared" si="385"/>
        <v>23.67</v>
      </c>
      <c r="R3080" s="16">
        <f t="shared" si="386"/>
        <v>42031.138831018514</v>
      </c>
      <c r="S3080" s="16"/>
      <c r="T3080" s="17" t="str">
        <f t="shared" si="387"/>
        <v>January</v>
      </c>
      <c r="U3080" s="16">
        <f t="shared" si="388"/>
        <v>42061.138831018514</v>
      </c>
      <c r="V3080" s="17">
        <f t="shared" si="389"/>
        <v>2015</v>
      </c>
      <c r="W3080" s="17" t="str">
        <f t="shared" si="390"/>
        <v>February</v>
      </c>
    </row>
    <row r="3081" spans="1:23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8274</v>
      </c>
      <c r="O3081" t="s">
        <v>8314</v>
      </c>
      <c r="P3081">
        <f t="shared" si="384"/>
        <v>1</v>
      </c>
      <c r="Q3081">
        <f t="shared" si="385"/>
        <v>415.78</v>
      </c>
      <c r="R3081" s="16">
        <f t="shared" si="386"/>
        <v>42055.713368055556</v>
      </c>
      <c r="S3081" s="16"/>
      <c r="T3081" s="17" t="str">
        <f t="shared" si="387"/>
        <v>February</v>
      </c>
      <c r="U3081" s="16">
        <f t="shared" si="388"/>
        <v>42085.671701388885</v>
      </c>
      <c r="V3081" s="17">
        <f t="shared" si="389"/>
        <v>2015</v>
      </c>
      <c r="W3081" s="17" t="str">
        <f t="shared" si="390"/>
        <v>March</v>
      </c>
    </row>
    <row r="3082" spans="1:23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8274</v>
      </c>
      <c r="O3082" t="s">
        <v>8314</v>
      </c>
      <c r="P3082">
        <f t="shared" si="384"/>
        <v>0</v>
      </c>
      <c r="Q3082">
        <f t="shared" si="385"/>
        <v>53.71</v>
      </c>
      <c r="R3082" s="16">
        <f t="shared" si="386"/>
        <v>41940.028287037036</v>
      </c>
      <c r="S3082" s="16"/>
      <c r="T3082" s="17" t="str">
        <f t="shared" si="387"/>
        <v>October</v>
      </c>
      <c r="U3082" s="16">
        <f t="shared" si="388"/>
        <v>42000.0699537037</v>
      </c>
      <c r="V3082" s="17">
        <f t="shared" si="389"/>
        <v>2014</v>
      </c>
      <c r="W3082" s="17" t="str">
        <f t="shared" si="390"/>
        <v>December</v>
      </c>
    </row>
    <row r="3083" spans="1:23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8274</v>
      </c>
      <c r="O3083" t="s">
        <v>8314</v>
      </c>
      <c r="P3083">
        <f t="shared" si="384"/>
        <v>0</v>
      </c>
      <c r="Q3083">
        <f t="shared" si="385"/>
        <v>420.6</v>
      </c>
      <c r="R3083" s="16">
        <f t="shared" si="386"/>
        <v>42237.181608796294</v>
      </c>
      <c r="S3083" s="16"/>
      <c r="T3083" s="17" t="str">
        <f t="shared" si="387"/>
        <v>August</v>
      </c>
      <c r="U3083" s="16">
        <f t="shared" si="388"/>
        <v>42267.181608796294</v>
      </c>
      <c r="V3083" s="17">
        <f t="shared" si="389"/>
        <v>2015</v>
      </c>
      <c r="W3083" s="17" t="str">
        <f t="shared" si="390"/>
        <v>September</v>
      </c>
    </row>
    <row r="3084" spans="1:23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8274</v>
      </c>
      <c r="O3084" t="s">
        <v>8314</v>
      </c>
      <c r="P3084">
        <f t="shared" si="384"/>
        <v>0</v>
      </c>
      <c r="Q3084" t="e">
        <f t="shared" si="385"/>
        <v>#DIV/0!</v>
      </c>
      <c r="R3084" s="16">
        <f t="shared" si="386"/>
        <v>42293.922986111109</v>
      </c>
      <c r="S3084" s="16"/>
      <c r="T3084" s="17" t="str">
        <f t="shared" si="387"/>
        <v>October</v>
      </c>
      <c r="U3084" s="16">
        <f t="shared" si="388"/>
        <v>42323.96465277778</v>
      </c>
      <c r="V3084" s="17">
        <f t="shared" si="389"/>
        <v>2015</v>
      </c>
      <c r="W3084" s="17" t="str">
        <f t="shared" si="390"/>
        <v>November</v>
      </c>
    </row>
    <row r="3085" spans="1:23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8274</v>
      </c>
      <c r="O3085" t="s">
        <v>8314</v>
      </c>
      <c r="P3085">
        <f t="shared" si="384"/>
        <v>0</v>
      </c>
      <c r="Q3085">
        <f t="shared" si="385"/>
        <v>18.670000000000002</v>
      </c>
      <c r="R3085" s="16">
        <f t="shared" si="386"/>
        <v>41853.563402777778</v>
      </c>
      <c r="S3085" s="16"/>
      <c r="T3085" s="17" t="str">
        <f t="shared" si="387"/>
        <v>August</v>
      </c>
      <c r="U3085" s="16">
        <f t="shared" si="388"/>
        <v>41883.208333333336</v>
      </c>
      <c r="V3085" s="17">
        <f t="shared" si="389"/>
        <v>2014</v>
      </c>
      <c r="W3085" s="17" t="str">
        <f t="shared" si="390"/>
        <v>September</v>
      </c>
    </row>
    <row r="3086" spans="1:23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8274</v>
      </c>
      <c r="O3086" t="s">
        <v>8314</v>
      </c>
      <c r="P3086">
        <f t="shared" si="384"/>
        <v>12</v>
      </c>
      <c r="Q3086">
        <f t="shared" si="385"/>
        <v>78.33</v>
      </c>
      <c r="R3086" s="16">
        <f t="shared" si="386"/>
        <v>42100.723738425921</v>
      </c>
      <c r="S3086" s="16"/>
      <c r="T3086" s="17" t="str">
        <f t="shared" si="387"/>
        <v>April</v>
      </c>
      <c r="U3086" s="16">
        <f t="shared" si="388"/>
        <v>42129.783333333333</v>
      </c>
      <c r="V3086" s="17">
        <f t="shared" si="389"/>
        <v>2015</v>
      </c>
      <c r="W3086" s="17" t="str">
        <f t="shared" si="390"/>
        <v>May</v>
      </c>
    </row>
    <row r="3087" spans="1:23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8274</v>
      </c>
      <c r="O3087" t="s">
        <v>8314</v>
      </c>
      <c r="P3087">
        <f t="shared" si="384"/>
        <v>2</v>
      </c>
      <c r="Q3087">
        <f t="shared" si="385"/>
        <v>67.78</v>
      </c>
      <c r="R3087" s="16">
        <f t="shared" si="386"/>
        <v>42246.883784722217</v>
      </c>
      <c r="S3087" s="16"/>
      <c r="T3087" s="17" t="str">
        <f t="shared" si="387"/>
        <v>August</v>
      </c>
      <c r="U3087" s="16">
        <f t="shared" si="388"/>
        <v>42276.883784722217</v>
      </c>
      <c r="V3087" s="17">
        <f t="shared" si="389"/>
        <v>2015</v>
      </c>
      <c r="W3087" s="17" t="str">
        <f t="shared" si="390"/>
        <v>September</v>
      </c>
    </row>
    <row r="3088" spans="1:23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8274</v>
      </c>
      <c r="O3088" t="s">
        <v>8314</v>
      </c>
      <c r="P3088">
        <f t="shared" si="384"/>
        <v>0</v>
      </c>
      <c r="Q3088">
        <f t="shared" si="385"/>
        <v>16.670000000000002</v>
      </c>
      <c r="R3088" s="16">
        <f t="shared" si="386"/>
        <v>42173.67082175926</v>
      </c>
      <c r="S3088" s="16"/>
      <c r="T3088" s="17" t="str">
        <f t="shared" si="387"/>
        <v>June</v>
      </c>
      <c r="U3088" s="16">
        <f t="shared" si="388"/>
        <v>42233.67082175926</v>
      </c>
      <c r="V3088" s="17">
        <f t="shared" si="389"/>
        <v>2015</v>
      </c>
      <c r="W3088" s="17" t="str">
        <f t="shared" si="390"/>
        <v>August</v>
      </c>
    </row>
    <row r="3089" spans="1:23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8274</v>
      </c>
      <c r="O3089" t="s">
        <v>8314</v>
      </c>
      <c r="P3089">
        <f t="shared" si="384"/>
        <v>1</v>
      </c>
      <c r="Q3089">
        <f t="shared" si="385"/>
        <v>62.5</v>
      </c>
      <c r="R3089" s="16">
        <f t="shared" si="386"/>
        <v>42665.150347222225</v>
      </c>
      <c r="S3089" s="16"/>
      <c r="T3089" s="17" t="str">
        <f t="shared" si="387"/>
        <v>October</v>
      </c>
      <c r="U3089" s="16">
        <f t="shared" si="388"/>
        <v>42725.192013888889</v>
      </c>
      <c r="V3089" s="17">
        <f t="shared" si="389"/>
        <v>2016</v>
      </c>
      <c r="W3089" s="17" t="str">
        <f t="shared" si="390"/>
        <v>December</v>
      </c>
    </row>
    <row r="3090" spans="1:23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8274</v>
      </c>
      <c r="O3090" t="s">
        <v>8314</v>
      </c>
      <c r="P3090">
        <f t="shared" si="384"/>
        <v>0</v>
      </c>
      <c r="Q3090">
        <f t="shared" si="385"/>
        <v>42</v>
      </c>
      <c r="R3090" s="16">
        <f t="shared" si="386"/>
        <v>41981.57230324074</v>
      </c>
      <c r="S3090" s="16"/>
      <c r="T3090" s="17" t="str">
        <f t="shared" si="387"/>
        <v>December</v>
      </c>
      <c r="U3090" s="16">
        <f t="shared" si="388"/>
        <v>42012.570138888885</v>
      </c>
      <c r="V3090" s="17">
        <f t="shared" si="389"/>
        <v>2015</v>
      </c>
      <c r="W3090" s="17" t="str">
        <f t="shared" si="390"/>
        <v>January</v>
      </c>
    </row>
    <row r="3091" spans="1:23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8274</v>
      </c>
      <c r="O3091" t="s">
        <v>8314</v>
      </c>
      <c r="P3091">
        <f t="shared" si="384"/>
        <v>23</v>
      </c>
      <c r="Q3091">
        <f t="shared" si="385"/>
        <v>130.09</v>
      </c>
      <c r="R3091" s="16">
        <f t="shared" si="386"/>
        <v>42528.542627314819</v>
      </c>
      <c r="S3091" s="16"/>
      <c r="T3091" s="17" t="str">
        <f t="shared" si="387"/>
        <v>June</v>
      </c>
      <c r="U3091" s="16">
        <f t="shared" si="388"/>
        <v>42560.082638888889</v>
      </c>
      <c r="V3091" s="17">
        <f t="shared" si="389"/>
        <v>2016</v>
      </c>
      <c r="W3091" s="17" t="str">
        <f t="shared" si="390"/>
        <v>July</v>
      </c>
    </row>
    <row r="3092" spans="1:23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8274</v>
      </c>
      <c r="O3092" t="s">
        <v>8314</v>
      </c>
      <c r="P3092">
        <f t="shared" si="384"/>
        <v>5</v>
      </c>
      <c r="Q3092">
        <f t="shared" si="385"/>
        <v>1270.22</v>
      </c>
      <c r="R3092" s="16">
        <f t="shared" si="386"/>
        <v>42065.818807870368</v>
      </c>
      <c r="S3092" s="16"/>
      <c r="T3092" s="17" t="str">
        <f t="shared" si="387"/>
        <v>March</v>
      </c>
      <c r="U3092" s="16">
        <f t="shared" si="388"/>
        <v>42125.777141203704</v>
      </c>
      <c r="V3092" s="17">
        <f t="shared" si="389"/>
        <v>2015</v>
      </c>
      <c r="W3092" s="17" t="str">
        <f t="shared" si="390"/>
        <v>May</v>
      </c>
    </row>
    <row r="3093" spans="1:23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8274</v>
      </c>
      <c r="O3093" t="s">
        <v>8314</v>
      </c>
      <c r="P3093">
        <f t="shared" si="384"/>
        <v>16</v>
      </c>
      <c r="Q3093">
        <f t="shared" si="385"/>
        <v>88.44</v>
      </c>
      <c r="R3093" s="16">
        <f t="shared" si="386"/>
        <v>42566.948414351849</v>
      </c>
      <c r="S3093" s="16"/>
      <c r="T3093" s="17" t="str">
        <f t="shared" si="387"/>
        <v>July</v>
      </c>
      <c r="U3093" s="16">
        <f t="shared" si="388"/>
        <v>42596.948414351849</v>
      </c>
      <c r="V3093" s="17">
        <f t="shared" si="389"/>
        <v>2016</v>
      </c>
      <c r="W3093" s="17" t="str">
        <f t="shared" si="390"/>
        <v>August</v>
      </c>
    </row>
    <row r="3094" spans="1:23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8274</v>
      </c>
      <c r="O3094" t="s">
        <v>8314</v>
      </c>
      <c r="P3094">
        <f t="shared" si="384"/>
        <v>1</v>
      </c>
      <c r="Q3094">
        <f t="shared" si="385"/>
        <v>56.34</v>
      </c>
      <c r="R3094" s="16">
        <f t="shared" si="386"/>
        <v>42255.619351851856</v>
      </c>
      <c r="S3094" s="16"/>
      <c r="T3094" s="17" t="str">
        <f t="shared" si="387"/>
        <v>September</v>
      </c>
      <c r="U3094" s="16">
        <f t="shared" si="388"/>
        <v>42292.916666666672</v>
      </c>
      <c r="V3094" s="17">
        <f t="shared" si="389"/>
        <v>2015</v>
      </c>
      <c r="W3094" s="17" t="str">
        <f t="shared" si="390"/>
        <v>October</v>
      </c>
    </row>
    <row r="3095" spans="1:23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8274</v>
      </c>
      <c r="O3095" t="s">
        <v>8314</v>
      </c>
      <c r="P3095">
        <f t="shared" si="384"/>
        <v>23</v>
      </c>
      <c r="Q3095">
        <f t="shared" si="385"/>
        <v>53.53</v>
      </c>
      <c r="R3095" s="16">
        <f t="shared" si="386"/>
        <v>41760.909039351849</v>
      </c>
      <c r="S3095" s="16"/>
      <c r="T3095" s="17" t="str">
        <f t="shared" si="387"/>
        <v>May</v>
      </c>
      <c r="U3095" s="16">
        <f t="shared" si="388"/>
        <v>41791.165972222225</v>
      </c>
      <c r="V3095" s="17">
        <f t="shared" si="389"/>
        <v>2014</v>
      </c>
      <c r="W3095" s="17" t="str">
        <f t="shared" si="390"/>
        <v>June</v>
      </c>
    </row>
    <row r="3096" spans="1:23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8274</v>
      </c>
      <c r="O3096" t="s">
        <v>8314</v>
      </c>
      <c r="P3096">
        <f t="shared" si="384"/>
        <v>0</v>
      </c>
      <c r="Q3096">
        <f t="shared" si="385"/>
        <v>25</v>
      </c>
      <c r="R3096" s="16">
        <f t="shared" si="386"/>
        <v>42207.795787037037</v>
      </c>
      <c r="S3096" s="16"/>
      <c r="T3096" s="17" t="str">
        <f t="shared" si="387"/>
        <v>July</v>
      </c>
      <c r="U3096" s="16">
        <f t="shared" si="388"/>
        <v>42267.795787037037</v>
      </c>
      <c r="V3096" s="17">
        <f t="shared" si="389"/>
        <v>2015</v>
      </c>
      <c r="W3096" s="17" t="str">
        <f t="shared" si="390"/>
        <v>September</v>
      </c>
    </row>
    <row r="3097" spans="1:23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8274</v>
      </c>
      <c r="O3097" t="s">
        <v>8314</v>
      </c>
      <c r="P3097">
        <f t="shared" si="384"/>
        <v>0</v>
      </c>
      <c r="Q3097">
        <f t="shared" si="385"/>
        <v>50</v>
      </c>
      <c r="R3097" s="16">
        <f t="shared" si="386"/>
        <v>42523.025231481486</v>
      </c>
      <c r="S3097" s="16"/>
      <c r="T3097" s="17" t="str">
        <f t="shared" si="387"/>
        <v>June</v>
      </c>
      <c r="U3097" s="16">
        <f t="shared" si="388"/>
        <v>42583.025231481486</v>
      </c>
      <c r="V3097" s="17">
        <f t="shared" si="389"/>
        <v>2016</v>
      </c>
      <c r="W3097" s="17" t="str">
        <f t="shared" si="390"/>
        <v>August</v>
      </c>
    </row>
    <row r="3098" spans="1:23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8274</v>
      </c>
      <c r="O3098" t="s">
        <v>8314</v>
      </c>
      <c r="P3098">
        <f t="shared" si="384"/>
        <v>4</v>
      </c>
      <c r="Q3098">
        <f t="shared" si="385"/>
        <v>56.79</v>
      </c>
      <c r="R3098" s="16">
        <f t="shared" si="386"/>
        <v>42114.825532407413</v>
      </c>
      <c r="S3098" s="16"/>
      <c r="T3098" s="17" t="str">
        <f t="shared" si="387"/>
        <v>April</v>
      </c>
      <c r="U3098" s="16">
        <f t="shared" si="388"/>
        <v>42144.825532407413</v>
      </c>
      <c r="V3098" s="17">
        <f t="shared" si="389"/>
        <v>2015</v>
      </c>
      <c r="W3098" s="17" t="str">
        <f t="shared" si="390"/>
        <v>May</v>
      </c>
    </row>
    <row r="3099" spans="1:23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8274</v>
      </c>
      <c r="O3099" t="s">
        <v>8314</v>
      </c>
      <c r="P3099">
        <f t="shared" si="384"/>
        <v>17</v>
      </c>
      <c r="Q3099">
        <f t="shared" si="385"/>
        <v>40.83</v>
      </c>
      <c r="R3099" s="16">
        <f t="shared" si="386"/>
        <v>42629.503483796296</v>
      </c>
      <c r="S3099" s="16"/>
      <c r="T3099" s="17" t="str">
        <f t="shared" si="387"/>
        <v>September</v>
      </c>
      <c r="U3099" s="16">
        <f t="shared" si="388"/>
        <v>42650.583333333328</v>
      </c>
      <c r="V3099" s="17">
        <f t="shared" si="389"/>
        <v>2016</v>
      </c>
      <c r="W3099" s="17" t="str">
        <f t="shared" si="390"/>
        <v>October</v>
      </c>
    </row>
    <row r="3100" spans="1:23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8274</v>
      </c>
      <c r="O3100" t="s">
        <v>8314</v>
      </c>
      <c r="P3100">
        <f t="shared" si="384"/>
        <v>4</v>
      </c>
      <c r="Q3100">
        <f t="shared" si="385"/>
        <v>65.11</v>
      </c>
      <c r="R3100" s="16">
        <f t="shared" si="386"/>
        <v>42359.792233796295</v>
      </c>
      <c r="S3100" s="16"/>
      <c r="T3100" s="17" t="str">
        <f t="shared" si="387"/>
        <v>December</v>
      </c>
      <c r="U3100" s="16">
        <f t="shared" si="388"/>
        <v>42408.01180555555</v>
      </c>
      <c r="V3100" s="17">
        <f t="shared" si="389"/>
        <v>2016</v>
      </c>
      <c r="W3100" s="17" t="str">
        <f t="shared" si="390"/>
        <v>February</v>
      </c>
    </row>
    <row r="3101" spans="1:23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8274</v>
      </c>
      <c r="O3101" t="s">
        <v>8314</v>
      </c>
      <c r="P3101">
        <f t="shared" si="384"/>
        <v>14</v>
      </c>
      <c r="Q3101">
        <f t="shared" si="385"/>
        <v>55.6</v>
      </c>
      <c r="R3101" s="16">
        <f t="shared" si="386"/>
        <v>42382.189710648148</v>
      </c>
      <c r="S3101" s="16"/>
      <c r="T3101" s="17" t="str">
        <f t="shared" si="387"/>
        <v>January</v>
      </c>
      <c r="U3101" s="16">
        <f t="shared" si="388"/>
        <v>42412.189710648148</v>
      </c>
      <c r="V3101" s="17">
        <f t="shared" si="389"/>
        <v>2016</v>
      </c>
      <c r="W3101" s="17" t="str">
        <f t="shared" si="390"/>
        <v>February</v>
      </c>
    </row>
    <row r="3102" spans="1:23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8274</v>
      </c>
      <c r="O3102" t="s">
        <v>8314</v>
      </c>
      <c r="P3102">
        <f t="shared" si="384"/>
        <v>15</v>
      </c>
      <c r="Q3102">
        <f t="shared" si="385"/>
        <v>140.54</v>
      </c>
      <c r="R3102" s="16">
        <f t="shared" si="386"/>
        <v>41902.622395833336</v>
      </c>
      <c r="S3102" s="16"/>
      <c r="T3102" s="17" t="str">
        <f t="shared" si="387"/>
        <v>September</v>
      </c>
      <c r="U3102" s="16">
        <f t="shared" si="388"/>
        <v>41932.622395833336</v>
      </c>
      <c r="V3102" s="17">
        <f t="shared" si="389"/>
        <v>2014</v>
      </c>
      <c r="W3102" s="17" t="str">
        <f t="shared" si="390"/>
        <v>October</v>
      </c>
    </row>
    <row r="3103" spans="1:23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8274</v>
      </c>
      <c r="O3103" t="s">
        <v>8314</v>
      </c>
      <c r="P3103">
        <f t="shared" si="384"/>
        <v>12</v>
      </c>
      <c r="Q3103">
        <f t="shared" si="385"/>
        <v>25</v>
      </c>
      <c r="R3103" s="16">
        <f t="shared" si="386"/>
        <v>42171.383530092593</v>
      </c>
      <c r="S3103" s="16"/>
      <c r="T3103" s="17" t="str">
        <f t="shared" si="387"/>
        <v>June</v>
      </c>
      <c r="U3103" s="16">
        <f t="shared" si="388"/>
        <v>42201.330555555556</v>
      </c>
      <c r="V3103" s="17">
        <f t="shared" si="389"/>
        <v>2015</v>
      </c>
      <c r="W3103" s="17" t="str">
        <f t="shared" si="390"/>
        <v>July</v>
      </c>
    </row>
    <row r="3104" spans="1:23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8274</v>
      </c>
      <c r="O3104" t="s">
        <v>8314</v>
      </c>
      <c r="P3104">
        <f t="shared" si="384"/>
        <v>39</v>
      </c>
      <c r="Q3104">
        <f t="shared" si="385"/>
        <v>69.53</v>
      </c>
      <c r="R3104" s="16">
        <f t="shared" si="386"/>
        <v>42555.340486111112</v>
      </c>
      <c r="S3104" s="16"/>
      <c r="T3104" s="17" t="str">
        <f t="shared" si="387"/>
        <v>July</v>
      </c>
      <c r="U3104" s="16">
        <f t="shared" si="388"/>
        <v>42605.340486111112</v>
      </c>
      <c r="V3104" s="17">
        <f t="shared" si="389"/>
        <v>2016</v>
      </c>
      <c r="W3104" s="17" t="str">
        <f t="shared" si="390"/>
        <v>August</v>
      </c>
    </row>
    <row r="3105" spans="1:23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8274</v>
      </c>
      <c r="O3105" t="s">
        <v>8314</v>
      </c>
      <c r="P3105">
        <f t="shared" si="384"/>
        <v>0</v>
      </c>
      <c r="Q3105">
        <f t="shared" si="385"/>
        <v>5.5</v>
      </c>
      <c r="R3105" s="16">
        <f t="shared" si="386"/>
        <v>42107.156319444446</v>
      </c>
      <c r="S3105" s="16"/>
      <c r="T3105" s="17" t="str">
        <f t="shared" si="387"/>
        <v>April</v>
      </c>
      <c r="U3105" s="16">
        <f t="shared" si="388"/>
        <v>42167.156319444446</v>
      </c>
      <c r="V3105" s="17">
        <f t="shared" si="389"/>
        <v>2015</v>
      </c>
      <c r="W3105" s="17" t="str">
        <f t="shared" si="390"/>
        <v>June</v>
      </c>
    </row>
    <row r="3106" spans="1:23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8274</v>
      </c>
      <c r="O3106" t="s">
        <v>8314</v>
      </c>
      <c r="P3106">
        <f t="shared" si="384"/>
        <v>30</v>
      </c>
      <c r="Q3106">
        <f t="shared" si="385"/>
        <v>237</v>
      </c>
      <c r="R3106" s="16">
        <f t="shared" si="386"/>
        <v>42006.908692129626</v>
      </c>
      <c r="S3106" s="16"/>
      <c r="T3106" s="17" t="str">
        <f t="shared" si="387"/>
        <v>January</v>
      </c>
      <c r="U3106" s="16">
        <f t="shared" si="388"/>
        <v>42038.083333333328</v>
      </c>
      <c r="V3106" s="17">
        <f t="shared" si="389"/>
        <v>2015</v>
      </c>
      <c r="W3106" s="17" t="str">
        <f t="shared" si="390"/>
        <v>February</v>
      </c>
    </row>
    <row r="3107" spans="1:23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8274</v>
      </c>
      <c r="O3107" t="s">
        <v>8314</v>
      </c>
      <c r="P3107">
        <f t="shared" si="384"/>
        <v>42</v>
      </c>
      <c r="Q3107">
        <f t="shared" si="385"/>
        <v>79.87</v>
      </c>
      <c r="R3107" s="16">
        <f t="shared" si="386"/>
        <v>41876.718935185185</v>
      </c>
      <c r="S3107" s="16"/>
      <c r="T3107" s="17" t="str">
        <f t="shared" si="387"/>
        <v>August</v>
      </c>
      <c r="U3107" s="16">
        <f t="shared" si="388"/>
        <v>41931.208333333336</v>
      </c>
      <c r="V3107" s="17">
        <f t="shared" si="389"/>
        <v>2014</v>
      </c>
      <c r="W3107" s="17" t="str">
        <f t="shared" si="390"/>
        <v>October</v>
      </c>
    </row>
    <row r="3108" spans="1:23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8274</v>
      </c>
      <c r="O3108" t="s">
        <v>8314</v>
      </c>
      <c r="P3108">
        <f t="shared" si="384"/>
        <v>4</v>
      </c>
      <c r="Q3108">
        <f t="shared" si="385"/>
        <v>10.25</v>
      </c>
      <c r="R3108" s="16">
        <f t="shared" si="386"/>
        <v>42241.429120370376</v>
      </c>
      <c r="S3108" s="16"/>
      <c r="T3108" s="17" t="str">
        <f t="shared" si="387"/>
        <v>August</v>
      </c>
      <c r="U3108" s="16">
        <f t="shared" si="388"/>
        <v>42263.916666666672</v>
      </c>
      <c r="V3108" s="17">
        <f t="shared" si="389"/>
        <v>2015</v>
      </c>
      <c r="W3108" s="17" t="str">
        <f t="shared" si="390"/>
        <v>September</v>
      </c>
    </row>
    <row r="3109" spans="1:23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8274</v>
      </c>
      <c r="O3109" t="s">
        <v>8314</v>
      </c>
      <c r="P3109">
        <f t="shared" si="384"/>
        <v>20</v>
      </c>
      <c r="Q3109">
        <f t="shared" si="385"/>
        <v>272.58999999999997</v>
      </c>
      <c r="R3109" s="16">
        <f t="shared" si="386"/>
        <v>42128.814247685179</v>
      </c>
      <c r="S3109" s="16"/>
      <c r="T3109" s="17" t="str">
        <f t="shared" si="387"/>
        <v>May</v>
      </c>
      <c r="U3109" s="16">
        <f t="shared" si="388"/>
        <v>42135.814247685179</v>
      </c>
      <c r="V3109" s="17">
        <f t="shared" si="389"/>
        <v>2015</v>
      </c>
      <c r="W3109" s="17" t="str">
        <f t="shared" si="390"/>
        <v>May</v>
      </c>
    </row>
    <row r="3110" spans="1:23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8274</v>
      </c>
      <c r="O3110" t="s">
        <v>8314</v>
      </c>
      <c r="P3110">
        <f t="shared" si="384"/>
        <v>0</v>
      </c>
      <c r="Q3110">
        <f t="shared" si="385"/>
        <v>13</v>
      </c>
      <c r="R3110" s="16">
        <f t="shared" si="386"/>
        <v>42062.680486111116</v>
      </c>
      <c r="S3110" s="16"/>
      <c r="T3110" s="17" t="str">
        <f t="shared" si="387"/>
        <v>February</v>
      </c>
      <c r="U3110" s="16">
        <f t="shared" si="388"/>
        <v>42122.638819444444</v>
      </c>
      <c r="V3110" s="17">
        <f t="shared" si="389"/>
        <v>2015</v>
      </c>
      <c r="W3110" s="17" t="str">
        <f t="shared" si="390"/>
        <v>April</v>
      </c>
    </row>
    <row r="3111" spans="1:23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8274</v>
      </c>
      <c r="O3111" t="s">
        <v>8314</v>
      </c>
      <c r="P3111">
        <f t="shared" si="384"/>
        <v>25</v>
      </c>
      <c r="Q3111">
        <f t="shared" si="385"/>
        <v>58.18</v>
      </c>
      <c r="R3111" s="16">
        <f t="shared" si="386"/>
        <v>41844.125115740739</v>
      </c>
      <c r="S3111" s="16"/>
      <c r="T3111" s="17" t="str">
        <f t="shared" si="387"/>
        <v>July</v>
      </c>
      <c r="U3111" s="16">
        <f t="shared" si="388"/>
        <v>41879.125115740739</v>
      </c>
      <c r="V3111" s="17">
        <f t="shared" si="389"/>
        <v>2014</v>
      </c>
      <c r="W3111" s="17" t="str">
        <f t="shared" si="390"/>
        <v>August</v>
      </c>
    </row>
    <row r="3112" spans="1:23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8274</v>
      </c>
      <c r="O3112" t="s">
        <v>8314</v>
      </c>
      <c r="P3112">
        <f t="shared" si="384"/>
        <v>0</v>
      </c>
      <c r="Q3112">
        <f t="shared" si="385"/>
        <v>10</v>
      </c>
      <c r="R3112" s="16">
        <f t="shared" si="386"/>
        <v>42745.031469907408</v>
      </c>
      <c r="S3112" s="16"/>
      <c r="T3112" s="17" t="str">
        <f t="shared" si="387"/>
        <v>January</v>
      </c>
      <c r="U3112" s="16">
        <f t="shared" si="388"/>
        <v>42785.031469907408</v>
      </c>
      <c r="V3112" s="17">
        <f t="shared" si="389"/>
        <v>2017</v>
      </c>
      <c r="W3112" s="17" t="str">
        <f t="shared" si="390"/>
        <v>February</v>
      </c>
    </row>
    <row r="3113" spans="1:23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8274</v>
      </c>
      <c r="O3113" t="s">
        <v>8314</v>
      </c>
      <c r="P3113">
        <f t="shared" si="384"/>
        <v>27</v>
      </c>
      <c r="Q3113">
        <f t="shared" si="385"/>
        <v>70.11</v>
      </c>
      <c r="R3113" s="16">
        <f t="shared" si="386"/>
        <v>41885.595138888886</v>
      </c>
      <c r="S3113" s="16"/>
      <c r="T3113" s="17" t="str">
        <f t="shared" si="387"/>
        <v>September</v>
      </c>
      <c r="U3113" s="16">
        <f t="shared" si="388"/>
        <v>41916.595138888886</v>
      </c>
      <c r="V3113" s="17">
        <f t="shared" si="389"/>
        <v>2014</v>
      </c>
      <c r="W3113" s="17" t="str">
        <f t="shared" si="390"/>
        <v>October</v>
      </c>
    </row>
    <row r="3114" spans="1:23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8274</v>
      </c>
      <c r="O3114" t="s">
        <v>8314</v>
      </c>
      <c r="P3114">
        <f t="shared" si="384"/>
        <v>5</v>
      </c>
      <c r="Q3114">
        <f t="shared" si="385"/>
        <v>57.89</v>
      </c>
      <c r="R3114" s="16">
        <f t="shared" si="386"/>
        <v>42615.121921296297</v>
      </c>
      <c r="S3114" s="16"/>
      <c r="T3114" s="17" t="str">
        <f t="shared" si="387"/>
        <v>September</v>
      </c>
      <c r="U3114" s="16">
        <f t="shared" si="388"/>
        <v>42675.121921296297</v>
      </c>
      <c r="V3114" s="17">
        <f t="shared" si="389"/>
        <v>2016</v>
      </c>
      <c r="W3114" s="17" t="str">
        <f t="shared" si="390"/>
        <v>November</v>
      </c>
    </row>
    <row r="3115" spans="1:23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8274</v>
      </c>
      <c r="O3115" t="s">
        <v>8314</v>
      </c>
      <c r="P3115">
        <f t="shared" si="384"/>
        <v>4</v>
      </c>
      <c r="Q3115">
        <f t="shared" si="385"/>
        <v>125.27</v>
      </c>
      <c r="R3115" s="16">
        <f t="shared" si="386"/>
        <v>42081.731273148151</v>
      </c>
      <c r="S3115" s="16"/>
      <c r="T3115" s="17" t="str">
        <f t="shared" si="387"/>
        <v>March</v>
      </c>
      <c r="U3115" s="16">
        <f t="shared" si="388"/>
        <v>42111.731273148151</v>
      </c>
      <c r="V3115" s="17">
        <f t="shared" si="389"/>
        <v>2015</v>
      </c>
      <c r="W3115" s="17" t="str">
        <f t="shared" si="390"/>
        <v>April</v>
      </c>
    </row>
    <row r="3116" spans="1:23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8274</v>
      </c>
      <c r="O3116" t="s">
        <v>8314</v>
      </c>
      <c r="P3116">
        <f t="shared" si="384"/>
        <v>0</v>
      </c>
      <c r="Q3116" t="e">
        <f t="shared" si="385"/>
        <v>#DIV/0!</v>
      </c>
      <c r="R3116" s="16">
        <f t="shared" si="386"/>
        <v>41843.632523148146</v>
      </c>
      <c r="S3116" s="16"/>
      <c r="T3116" s="17" t="str">
        <f t="shared" si="387"/>
        <v>July</v>
      </c>
      <c r="U3116" s="16">
        <f t="shared" si="388"/>
        <v>41903.632523148146</v>
      </c>
      <c r="V3116" s="17">
        <f t="shared" si="389"/>
        <v>2014</v>
      </c>
      <c r="W3116" s="17" t="str">
        <f t="shared" si="390"/>
        <v>September</v>
      </c>
    </row>
    <row r="3117" spans="1:23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8274</v>
      </c>
      <c r="O3117" t="s">
        <v>8314</v>
      </c>
      <c r="P3117">
        <f t="shared" si="384"/>
        <v>3</v>
      </c>
      <c r="Q3117">
        <f t="shared" si="385"/>
        <v>300</v>
      </c>
      <c r="R3117" s="16">
        <f t="shared" si="386"/>
        <v>42496.447071759263</v>
      </c>
      <c r="S3117" s="16"/>
      <c r="T3117" s="17" t="str">
        <f t="shared" si="387"/>
        <v>May</v>
      </c>
      <c r="U3117" s="16">
        <f t="shared" si="388"/>
        <v>42526.447071759263</v>
      </c>
      <c r="V3117" s="17">
        <f t="shared" si="389"/>
        <v>2016</v>
      </c>
      <c r="W3117" s="17" t="str">
        <f t="shared" si="390"/>
        <v>June</v>
      </c>
    </row>
    <row r="3118" spans="1:23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8274</v>
      </c>
      <c r="O3118" t="s">
        <v>8314</v>
      </c>
      <c r="P3118">
        <f t="shared" si="384"/>
        <v>57</v>
      </c>
      <c r="Q3118">
        <f t="shared" si="385"/>
        <v>43</v>
      </c>
      <c r="R3118" s="16">
        <f t="shared" si="386"/>
        <v>42081.515335648146</v>
      </c>
      <c r="S3118" s="16"/>
      <c r="T3118" s="17" t="str">
        <f t="shared" si="387"/>
        <v>March</v>
      </c>
      <c r="U3118" s="16">
        <f t="shared" si="388"/>
        <v>42095.515335648146</v>
      </c>
      <c r="V3118" s="17">
        <f t="shared" si="389"/>
        <v>2015</v>
      </c>
      <c r="W3118" s="17" t="str">
        <f t="shared" si="390"/>
        <v>April</v>
      </c>
    </row>
    <row r="3119" spans="1:23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8274</v>
      </c>
      <c r="O3119" t="s">
        <v>8314</v>
      </c>
      <c r="P3119">
        <f t="shared" si="384"/>
        <v>0</v>
      </c>
      <c r="Q3119">
        <f t="shared" si="385"/>
        <v>1</v>
      </c>
      <c r="R3119" s="16">
        <f t="shared" si="386"/>
        <v>42509.374537037031</v>
      </c>
      <c r="S3119" s="16"/>
      <c r="T3119" s="17" t="str">
        <f t="shared" si="387"/>
        <v>May</v>
      </c>
      <c r="U3119" s="16">
        <f t="shared" si="388"/>
        <v>42517.55</v>
      </c>
      <c r="V3119" s="17">
        <f t="shared" si="389"/>
        <v>2016</v>
      </c>
      <c r="W3119" s="17" t="str">
        <f t="shared" si="390"/>
        <v>May</v>
      </c>
    </row>
    <row r="3120" spans="1:23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8274</v>
      </c>
      <c r="O3120" t="s">
        <v>8314</v>
      </c>
      <c r="P3120">
        <f t="shared" si="384"/>
        <v>0</v>
      </c>
      <c r="Q3120">
        <f t="shared" si="385"/>
        <v>775</v>
      </c>
      <c r="R3120" s="16">
        <f t="shared" si="386"/>
        <v>42534.649571759262</v>
      </c>
      <c r="S3120" s="16"/>
      <c r="T3120" s="17" t="str">
        <f t="shared" si="387"/>
        <v>June</v>
      </c>
      <c r="U3120" s="16">
        <f t="shared" si="388"/>
        <v>42553.649571759262</v>
      </c>
      <c r="V3120" s="17">
        <f t="shared" si="389"/>
        <v>2016</v>
      </c>
      <c r="W3120" s="17" t="str">
        <f t="shared" si="390"/>
        <v>July</v>
      </c>
    </row>
    <row r="3121" spans="1:23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8274</v>
      </c>
      <c r="O3121" t="s">
        <v>8314</v>
      </c>
      <c r="P3121">
        <f t="shared" si="384"/>
        <v>0</v>
      </c>
      <c r="Q3121">
        <f t="shared" si="385"/>
        <v>5</v>
      </c>
      <c r="R3121" s="16">
        <f t="shared" si="386"/>
        <v>42060.04550925926</v>
      </c>
      <c r="S3121" s="16"/>
      <c r="T3121" s="17" t="str">
        <f t="shared" si="387"/>
        <v>February</v>
      </c>
      <c r="U3121" s="16">
        <f t="shared" si="388"/>
        <v>42090.003842592589</v>
      </c>
      <c r="V3121" s="17">
        <f t="shared" si="389"/>
        <v>2015</v>
      </c>
      <c r="W3121" s="17" t="str">
        <f t="shared" si="390"/>
        <v>March</v>
      </c>
    </row>
    <row r="3122" spans="1:23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8274</v>
      </c>
      <c r="O3122" t="s">
        <v>8314</v>
      </c>
      <c r="P3122">
        <f t="shared" si="384"/>
        <v>0</v>
      </c>
      <c r="Q3122">
        <f t="shared" si="385"/>
        <v>12.8</v>
      </c>
      <c r="R3122" s="16">
        <f t="shared" si="386"/>
        <v>42435.942083333335</v>
      </c>
      <c r="S3122" s="16"/>
      <c r="T3122" s="17" t="str">
        <f t="shared" si="387"/>
        <v>March</v>
      </c>
      <c r="U3122" s="16">
        <f t="shared" si="388"/>
        <v>42495.900416666671</v>
      </c>
      <c r="V3122" s="17">
        <f t="shared" si="389"/>
        <v>2016</v>
      </c>
      <c r="W3122" s="17" t="str">
        <f t="shared" si="390"/>
        <v>May</v>
      </c>
    </row>
    <row r="3123" spans="1:23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8274</v>
      </c>
      <c r="O3123" t="s">
        <v>8314</v>
      </c>
      <c r="P3123">
        <f t="shared" si="384"/>
        <v>1</v>
      </c>
      <c r="Q3123">
        <f t="shared" si="385"/>
        <v>10</v>
      </c>
      <c r="R3123" s="16">
        <f t="shared" si="386"/>
        <v>41848.679803240739</v>
      </c>
      <c r="S3123" s="16"/>
      <c r="T3123" s="17" t="str">
        <f t="shared" si="387"/>
        <v>July</v>
      </c>
      <c r="U3123" s="16">
        <f t="shared" si="388"/>
        <v>41908.679803240739</v>
      </c>
      <c r="V3123" s="17">
        <f t="shared" si="389"/>
        <v>2014</v>
      </c>
      <c r="W3123" s="17" t="str">
        <f t="shared" si="390"/>
        <v>September</v>
      </c>
    </row>
    <row r="3124" spans="1:23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8274</v>
      </c>
      <c r="O3124" t="s">
        <v>8314</v>
      </c>
      <c r="P3124">
        <f t="shared" si="384"/>
        <v>58</v>
      </c>
      <c r="Q3124">
        <f t="shared" si="385"/>
        <v>58</v>
      </c>
      <c r="R3124" s="16">
        <f t="shared" si="386"/>
        <v>42678.932083333333</v>
      </c>
      <c r="S3124" s="16"/>
      <c r="T3124" s="17" t="str">
        <f t="shared" si="387"/>
        <v>November</v>
      </c>
      <c r="U3124" s="16">
        <f t="shared" si="388"/>
        <v>42683.973750000005</v>
      </c>
      <c r="V3124" s="17">
        <f t="shared" si="389"/>
        <v>2016</v>
      </c>
      <c r="W3124" s="17" t="str">
        <f t="shared" si="390"/>
        <v>November</v>
      </c>
    </row>
    <row r="3125" spans="1:23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8274</v>
      </c>
      <c r="O3125" t="s">
        <v>8314</v>
      </c>
      <c r="P3125">
        <f t="shared" si="384"/>
        <v>68</v>
      </c>
      <c r="Q3125">
        <f t="shared" si="385"/>
        <v>244.8</v>
      </c>
      <c r="R3125" s="16">
        <f t="shared" si="386"/>
        <v>42530.993032407408</v>
      </c>
      <c r="S3125" s="16"/>
      <c r="T3125" s="17" t="str">
        <f t="shared" si="387"/>
        <v>June</v>
      </c>
      <c r="U3125" s="16">
        <f t="shared" si="388"/>
        <v>42560.993032407408</v>
      </c>
      <c r="V3125" s="17">
        <f t="shared" si="389"/>
        <v>2016</v>
      </c>
      <c r="W3125" s="17" t="str">
        <f t="shared" si="390"/>
        <v>July</v>
      </c>
    </row>
    <row r="3126" spans="1:23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8274</v>
      </c>
      <c r="O3126" t="s">
        <v>8314</v>
      </c>
      <c r="P3126">
        <f t="shared" si="384"/>
        <v>0</v>
      </c>
      <c r="Q3126">
        <f t="shared" si="385"/>
        <v>6.5</v>
      </c>
      <c r="R3126" s="16">
        <f t="shared" si="386"/>
        <v>41977.780104166668</v>
      </c>
      <c r="S3126" s="16"/>
      <c r="T3126" s="17" t="str">
        <f t="shared" si="387"/>
        <v>December</v>
      </c>
      <c r="U3126" s="16">
        <f t="shared" si="388"/>
        <v>42037.780104166668</v>
      </c>
      <c r="V3126" s="17">
        <f t="shared" si="389"/>
        <v>2015</v>
      </c>
      <c r="W3126" s="17" t="str">
        <f t="shared" si="390"/>
        <v>February</v>
      </c>
    </row>
    <row r="3127" spans="1:23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8274</v>
      </c>
      <c r="O3127" t="s">
        <v>8314</v>
      </c>
      <c r="P3127">
        <f t="shared" si="384"/>
        <v>0</v>
      </c>
      <c r="Q3127" t="e">
        <f t="shared" si="385"/>
        <v>#DIV/0!</v>
      </c>
      <c r="R3127" s="16">
        <f t="shared" si="386"/>
        <v>42346.20685185185</v>
      </c>
      <c r="S3127" s="16"/>
      <c r="T3127" s="17" t="str">
        <f t="shared" si="387"/>
        <v>December</v>
      </c>
      <c r="U3127" s="16">
        <f t="shared" si="388"/>
        <v>42376.20685185185</v>
      </c>
      <c r="V3127" s="17">
        <f t="shared" si="389"/>
        <v>2016</v>
      </c>
      <c r="W3127" s="17" t="str">
        <f t="shared" si="390"/>
        <v>January</v>
      </c>
    </row>
    <row r="3128" spans="1:23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8274</v>
      </c>
      <c r="O3128" t="s">
        <v>8314</v>
      </c>
      <c r="P3128">
        <f t="shared" si="384"/>
        <v>4</v>
      </c>
      <c r="Q3128">
        <f t="shared" si="385"/>
        <v>61.18</v>
      </c>
      <c r="R3128" s="16">
        <f t="shared" si="386"/>
        <v>42427.01807870371</v>
      </c>
      <c r="S3128" s="16"/>
      <c r="T3128" s="17" t="str">
        <f t="shared" si="387"/>
        <v>February</v>
      </c>
      <c r="U3128" s="16">
        <f t="shared" si="388"/>
        <v>42456.976412037038</v>
      </c>
      <c r="V3128" s="17">
        <f t="shared" si="389"/>
        <v>2016</v>
      </c>
      <c r="W3128" s="17" t="str">
        <f t="shared" si="390"/>
        <v>March</v>
      </c>
    </row>
    <row r="3129" spans="1:23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8274</v>
      </c>
      <c r="O3129" t="s">
        <v>8314</v>
      </c>
      <c r="P3129">
        <f t="shared" si="384"/>
        <v>0</v>
      </c>
      <c r="Q3129" t="e">
        <f t="shared" si="385"/>
        <v>#DIV/0!</v>
      </c>
      <c r="R3129" s="16">
        <f t="shared" si="386"/>
        <v>42034.856817129628</v>
      </c>
      <c r="S3129" s="16"/>
      <c r="T3129" s="17" t="str">
        <f t="shared" si="387"/>
        <v>January</v>
      </c>
      <c r="U3129" s="16">
        <f t="shared" si="388"/>
        <v>42064.856817129628</v>
      </c>
      <c r="V3129" s="17">
        <f t="shared" si="389"/>
        <v>2015</v>
      </c>
      <c r="W3129" s="17" t="str">
        <f t="shared" si="390"/>
        <v>March</v>
      </c>
    </row>
    <row r="3130" spans="1:23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8274</v>
      </c>
      <c r="O3130" t="s">
        <v>8275</v>
      </c>
      <c r="P3130">
        <f t="shared" si="384"/>
        <v>109</v>
      </c>
      <c r="Q3130">
        <f t="shared" si="385"/>
        <v>139.24</v>
      </c>
      <c r="R3130" s="16">
        <f t="shared" si="386"/>
        <v>42780.825706018513</v>
      </c>
      <c r="S3130" s="16"/>
      <c r="T3130" s="17" t="str">
        <f t="shared" si="387"/>
        <v>February</v>
      </c>
      <c r="U3130" s="16">
        <f t="shared" si="388"/>
        <v>42810.784039351856</v>
      </c>
      <c r="V3130" s="17">
        <f t="shared" si="389"/>
        <v>2017</v>
      </c>
      <c r="W3130" s="17" t="str">
        <f t="shared" si="390"/>
        <v>March</v>
      </c>
    </row>
    <row r="3131" spans="1:23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8274</v>
      </c>
      <c r="O3131" t="s">
        <v>8275</v>
      </c>
      <c r="P3131">
        <f t="shared" si="384"/>
        <v>1</v>
      </c>
      <c r="Q3131">
        <f t="shared" si="385"/>
        <v>10</v>
      </c>
      <c r="R3131" s="16">
        <f t="shared" si="386"/>
        <v>42803.842812499999</v>
      </c>
      <c r="S3131" s="16"/>
      <c r="T3131" s="17" t="str">
        <f t="shared" si="387"/>
        <v>March</v>
      </c>
      <c r="U3131" s="16">
        <f t="shared" si="388"/>
        <v>42843.801145833335</v>
      </c>
      <c r="V3131" s="17">
        <f t="shared" si="389"/>
        <v>2017</v>
      </c>
      <c r="W3131" s="17" t="str">
        <f t="shared" si="390"/>
        <v>April</v>
      </c>
    </row>
    <row r="3132" spans="1:23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8274</v>
      </c>
      <c r="O3132" t="s">
        <v>8275</v>
      </c>
      <c r="P3132">
        <f t="shared" si="384"/>
        <v>4</v>
      </c>
      <c r="Q3132">
        <f t="shared" si="385"/>
        <v>93.75</v>
      </c>
      <c r="R3132" s="16">
        <f t="shared" si="386"/>
        <v>42808.640231481477</v>
      </c>
      <c r="S3132" s="16"/>
      <c r="T3132" s="17" t="str">
        <f t="shared" si="387"/>
        <v>March</v>
      </c>
      <c r="U3132" s="16">
        <f t="shared" si="388"/>
        <v>42839.207638888889</v>
      </c>
      <c r="V3132" s="17">
        <f t="shared" si="389"/>
        <v>2017</v>
      </c>
      <c r="W3132" s="17" t="str">
        <f t="shared" si="390"/>
        <v>April</v>
      </c>
    </row>
    <row r="3133" spans="1:23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8274</v>
      </c>
      <c r="O3133" t="s">
        <v>8275</v>
      </c>
      <c r="P3133">
        <f t="shared" si="384"/>
        <v>16</v>
      </c>
      <c r="Q3133">
        <f t="shared" si="385"/>
        <v>53.75</v>
      </c>
      <c r="R3133" s="16">
        <f t="shared" si="386"/>
        <v>42803.579224537039</v>
      </c>
      <c r="S3133" s="16"/>
      <c r="T3133" s="17" t="str">
        <f t="shared" si="387"/>
        <v>March</v>
      </c>
      <c r="U3133" s="16">
        <f t="shared" si="388"/>
        <v>42833.537557870368</v>
      </c>
      <c r="V3133" s="17">
        <f t="shared" si="389"/>
        <v>2017</v>
      </c>
      <c r="W3133" s="17" t="str">
        <f t="shared" si="390"/>
        <v>April</v>
      </c>
    </row>
    <row r="3134" spans="1:23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8274</v>
      </c>
      <c r="O3134" t="s">
        <v>8275</v>
      </c>
      <c r="P3134">
        <f t="shared" si="384"/>
        <v>0</v>
      </c>
      <c r="Q3134">
        <f t="shared" si="385"/>
        <v>10</v>
      </c>
      <c r="R3134" s="16">
        <f t="shared" si="386"/>
        <v>42786.350231481483</v>
      </c>
      <c r="S3134" s="16"/>
      <c r="T3134" s="17" t="str">
        <f t="shared" si="387"/>
        <v>February</v>
      </c>
      <c r="U3134" s="16">
        <f t="shared" si="388"/>
        <v>42846.308564814812</v>
      </c>
      <c r="V3134" s="17">
        <f t="shared" si="389"/>
        <v>2017</v>
      </c>
      <c r="W3134" s="17" t="str">
        <f t="shared" si="390"/>
        <v>April</v>
      </c>
    </row>
    <row r="3135" spans="1:23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8274</v>
      </c>
      <c r="O3135" t="s">
        <v>8275</v>
      </c>
      <c r="P3135">
        <f t="shared" si="384"/>
        <v>108</v>
      </c>
      <c r="Q3135">
        <f t="shared" si="385"/>
        <v>33.75</v>
      </c>
      <c r="R3135" s="16">
        <f t="shared" si="386"/>
        <v>42788.565208333333</v>
      </c>
      <c r="S3135" s="16"/>
      <c r="T3135" s="17" t="str">
        <f t="shared" si="387"/>
        <v>February</v>
      </c>
      <c r="U3135" s="16">
        <f t="shared" si="388"/>
        <v>42818.523541666669</v>
      </c>
      <c r="V3135" s="17">
        <f t="shared" si="389"/>
        <v>2017</v>
      </c>
      <c r="W3135" s="17" t="str">
        <f t="shared" si="390"/>
        <v>March</v>
      </c>
    </row>
    <row r="3136" spans="1:23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8274</v>
      </c>
      <c r="O3136" t="s">
        <v>8275</v>
      </c>
      <c r="P3136">
        <f t="shared" si="384"/>
        <v>23</v>
      </c>
      <c r="Q3136">
        <f t="shared" si="385"/>
        <v>18.75</v>
      </c>
      <c r="R3136" s="16">
        <f t="shared" si="386"/>
        <v>42800.720127314817</v>
      </c>
      <c r="S3136" s="16"/>
      <c r="T3136" s="17" t="str">
        <f t="shared" si="387"/>
        <v>March</v>
      </c>
      <c r="U3136" s="16">
        <f t="shared" si="388"/>
        <v>42821.678460648152</v>
      </c>
      <c r="V3136" s="17">
        <f t="shared" si="389"/>
        <v>2017</v>
      </c>
      <c r="W3136" s="17" t="str">
        <f t="shared" si="390"/>
        <v>March</v>
      </c>
    </row>
    <row r="3137" spans="1:23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8274</v>
      </c>
      <c r="O3137" t="s">
        <v>8275</v>
      </c>
      <c r="P3137">
        <f t="shared" si="384"/>
        <v>21</v>
      </c>
      <c r="Q3137">
        <f t="shared" si="385"/>
        <v>23.14</v>
      </c>
      <c r="R3137" s="16">
        <f t="shared" si="386"/>
        <v>42807.151863425926</v>
      </c>
      <c r="S3137" s="16"/>
      <c r="T3137" s="17" t="str">
        <f t="shared" si="387"/>
        <v>March</v>
      </c>
      <c r="U3137" s="16">
        <f t="shared" si="388"/>
        <v>42829.151863425926</v>
      </c>
      <c r="V3137" s="17">
        <f t="shared" si="389"/>
        <v>2017</v>
      </c>
      <c r="W3137" s="17" t="str">
        <f t="shared" si="390"/>
        <v>April</v>
      </c>
    </row>
    <row r="3138" spans="1:23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8274</v>
      </c>
      <c r="O3138" t="s">
        <v>8275</v>
      </c>
      <c r="P3138">
        <f t="shared" si="384"/>
        <v>128</v>
      </c>
      <c r="Q3138">
        <f t="shared" si="385"/>
        <v>29.05</v>
      </c>
      <c r="R3138" s="16">
        <f t="shared" si="386"/>
        <v>42789.462430555555</v>
      </c>
      <c r="S3138" s="16"/>
      <c r="T3138" s="17" t="str">
        <f t="shared" si="387"/>
        <v>February</v>
      </c>
      <c r="U3138" s="16">
        <f t="shared" si="388"/>
        <v>42825.957638888889</v>
      </c>
      <c r="V3138" s="17">
        <f t="shared" si="389"/>
        <v>2017</v>
      </c>
      <c r="W3138" s="17" t="str">
        <f t="shared" si="390"/>
        <v>March</v>
      </c>
    </row>
    <row r="3139" spans="1:23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8274</v>
      </c>
      <c r="O3139" t="s">
        <v>8275</v>
      </c>
      <c r="P3139">
        <f t="shared" ref="P3139:P3202" si="391">ROUND(E3139/D3139*100,0)</f>
        <v>3</v>
      </c>
      <c r="Q3139">
        <f t="shared" ref="Q3139:Q3202" si="392">ROUND(E3139/L3139,2)</f>
        <v>50</v>
      </c>
      <c r="R3139" s="16">
        <f t="shared" ref="R3139:R3202" si="393">(((J3139/60)/60)/24)+DATE(1970,1,1)</f>
        <v>42807.885057870371</v>
      </c>
      <c r="S3139" s="16"/>
      <c r="T3139" s="17" t="str">
        <f t="shared" ref="T3139:T3202" si="394">TEXT(R3139,"mmmm")</f>
        <v>March</v>
      </c>
      <c r="U3139" s="16">
        <f t="shared" ref="U3139:U3202" si="395">(((I3139/60)/60)/24)+DATE(1970,1,1)</f>
        <v>42858.8</v>
      </c>
      <c r="V3139" s="17">
        <f t="shared" ref="V3139:V3202" si="396">YEAR(U3139)</f>
        <v>2017</v>
      </c>
      <c r="W3139" s="17" t="str">
        <f t="shared" ref="W3139:W3202" si="397">TEXT(U3139,"mmmm")</f>
        <v>May</v>
      </c>
    </row>
    <row r="3140" spans="1:23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8274</v>
      </c>
      <c r="O3140" t="s">
        <v>8275</v>
      </c>
      <c r="P3140">
        <f t="shared" si="391"/>
        <v>0</v>
      </c>
      <c r="Q3140" t="e">
        <f t="shared" si="392"/>
        <v>#DIV/0!</v>
      </c>
      <c r="R3140" s="16">
        <f t="shared" si="393"/>
        <v>42809.645914351851</v>
      </c>
      <c r="S3140" s="16"/>
      <c r="T3140" s="17" t="str">
        <f t="shared" si="394"/>
        <v>March</v>
      </c>
      <c r="U3140" s="16">
        <f t="shared" si="395"/>
        <v>42828.645914351851</v>
      </c>
      <c r="V3140" s="17">
        <f t="shared" si="396"/>
        <v>2017</v>
      </c>
      <c r="W3140" s="17" t="str">
        <f t="shared" si="397"/>
        <v>April</v>
      </c>
    </row>
    <row r="3141" spans="1:23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8274</v>
      </c>
      <c r="O3141" t="s">
        <v>8275</v>
      </c>
      <c r="P3141">
        <f t="shared" si="391"/>
        <v>5</v>
      </c>
      <c r="Q3141">
        <f t="shared" si="392"/>
        <v>450</v>
      </c>
      <c r="R3141" s="16">
        <f t="shared" si="393"/>
        <v>42785.270370370374</v>
      </c>
      <c r="S3141" s="16"/>
      <c r="T3141" s="17" t="str">
        <f t="shared" si="394"/>
        <v>February</v>
      </c>
      <c r="U3141" s="16">
        <f t="shared" si="395"/>
        <v>42819.189583333333</v>
      </c>
      <c r="V3141" s="17">
        <f t="shared" si="396"/>
        <v>2017</v>
      </c>
      <c r="W3141" s="17" t="str">
        <f t="shared" si="397"/>
        <v>March</v>
      </c>
    </row>
    <row r="3142" spans="1:23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8274</v>
      </c>
      <c r="O3142" t="s">
        <v>8275</v>
      </c>
      <c r="P3142">
        <f t="shared" si="391"/>
        <v>1</v>
      </c>
      <c r="Q3142">
        <f t="shared" si="392"/>
        <v>24</v>
      </c>
      <c r="R3142" s="16">
        <f t="shared" si="393"/>
        <v>42802.718784722223</v>
      </c>
      <c r="S3142" s="16"/>
      <c r="T3142" s="17" t="str">
        <f t="shared" si="394"/>
        <v>March</v>
      </c>
      <c r="U3142" s="16">
        <f t="shared" si="395"/>
        <v>42832.677118055552</v>
      </c>
      <c r="V3142" s="17">
        <f t="shared" si="396"/>
        <v>2017</v>
      </c>
      <c r="W3142" s="17" t="str">
        <f t="shared" si="397"/>
        <v>April</v>
      </c>
    </row>
    <row r="3143" spans="1:23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8274</v>
      </c>
      <c r="O3143" t="s">
        <v>8275</v>
      </c>
      <c r="P3143">
        <f t="shared" si="391"/>
        <v>52</v>
      </c>
      <c r="Q3143">
        <f t="shared" si="392"/>
        <v>32.25</v>
      </c>
      <c r="R3143" s="16">
        <f t="shared" si="393"/>
        <v>42800.753333333334</v>
      </c>
      <c r="S3143" s="16"/>
      <c r="T3143" s="17" t="str">
        <f t="shared" si="394"/>
        <v>March</v>
      </c>
      <c r="U3143" s="16">
        <f t="shared" si="395"/>
        <v>42841.833333333328</v>
      </c>
      <c r="V3143" s="17">
        <f t="shared" si="396"/>
        <v>2017</v>
      </c>
      <c r="W3143" s="17" t="str">
        <f t="shared" si="397"/>
        <v>April</v>
      </c>
    </row>
    <row r="3144" spans="1:23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8274</v>
      </c>
      <c r="O3144" t="s">
        <v>8275</v>
      </c>
      <c r="P3144">
        <f t="shared" si="391"/>
        <v>2</v>
      </c>
      <c r="Q3144">
        <f t="shared" si="392"/>
        <v>15</v>
      </c>
      <c r="R3144" s="16">
        <f t="shared" si="393"/>
        <v>42783.513182870374</v>
      </c>
      <c r="S3144" s="16"/>
      <c r="T3144" s="17" t="str">
        <f t="shared" si="394"/>
        <v>February</v>
      </c>
      <c r="U3144" s="16">
        <f t="shared" si="395"/>
        <v>42813.471516203703</v>
      </c>
      <c r="V3144" s="17">
        <f t="shared" si="396"/>
        <v>2017</v>
      </c>
      <c r="W3144" s="17" t="str">
        <f t="shared" si="397"/>
        <v>March</v>
      </c>
    </row>
    <row r="3145" spans="1:23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8274</v>
      </c>
      <c r="O3145" t="s">
        <v>8275</v>
      </c>
      <c r="P3145">
        <f t="shared" si="391"/>
        <v>0</v>
      </c>
      <c r="Q3145" t="e">
        <f t="shared" si="392"/>
        <v>#DIV/0!</v>
      </c>
      <c r="R3145" s="16">
        <f t="shared" si="393"/>
        <v>42808.358287037037</v>
      </c>
      <c r="S3145" s="16"/>
      <c r="T3145" s="17" t="str">
        <f t="shared" si="394"/>
        <v>March</v>
      </c>
      <c r="U3145" s="16">
        <f t="shared" si="395"/>
        <v>42834.358287037037</v>
      </c>
      <c r="V3145" s="17">
        <f t="shared" si="396"/>
        <v>2017</v>
      </c>
      <c r="W3145" s="17" t="str">
        <f t="shared" si="397"/>
        <v>April</v>
      </c>
    </row>
    <row r="3146" spans="1:23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8274</v>
      </c>
      <c r="O3146" t="s">
        <v>8275</v>
      </c>
      <c r="P3146">
        <f t="shared" si="391"/>
        <v>75</v>
      </c>
      <c r="Q3146">
        <f t="shared" si="392"/>
        <v>251.33</v>
      </c>
      <c r="R3146" s="16">
        <f t="shared" si="393"/>
        <v>42796.538275462968</v>
      </c>
      <c r="S3146" s="16"/>
      <c r="T3146" s="17" t="str">
        <f t="shared" si="394"/>
        <v>March</v>
      </c>
      <c r="U3146" s="16">
        <f t="shared" si="395"/>
        <v>42813.25</v>
      </c>
      <c r="V3146" s="17">
        <f t="shared" si="396"/>
        <v>2017</v>
      </c>
      <c r="W3146" s="17" t="str">
        <f t="shared" si="397"/>
        <v>March</v>
      </c>
    </row>
    <row r="3147" spans="1:23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8274</v>
      </c>
      <c r="O3147" t="s">
        <v>8275</v>
      </c>
      <c r="P3147">
        <f t="shared" si="391"/>
        <v>0</v>
      </c>
      <c r="Q3147" t="e">
        <f t="shared" si="392"/>
        <v>#DIV/0!</v>
      </c>
      <c r="R3147" s="16">
        <f t="shared" si="393"/>
        <v>42762.040902777779</v>
      </c>
      <c r="S3147" s="16"/>
      <c r="T3147" s="17" t="str">
        <f t="shared" si="394"/>
        <v>January</v>
      </c>
      <c r="U3147" s="16">
        <f t="shared" si="395"/>
        <v>42821.999236111107</v>
      </c>
      <c r="V3147" s="17">
        <f t="shared" si="396"/>
        <v>2017</v>
      </c>
      <c r="W3147" s="17" t="str">
        <f t="shared" si="397"/>
        <v>March</v>
      </c>
    </row>
    <row r="3148" spans="1:23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8274</v>
      </c>
      <c r="O3148" t="s">
        <v>8275</v>
      </c>
      <c r="P3148">
        <f t="shared" si="391"/>
        <v>11</v>
      </c>
      <c r="Q3148">
        <f t="shared" si="392"/>
        <v>437.5</v>
      </c>
      <c r="R3148" s="16">
        <f t="shared" si="393"/>
        <v>42796.682476851856</v>
      </c>
      <c r="S3148" s="16"/>
      <c r="T3148" s="17" t="str">
        <f t="shared" si="394"/>
        <v>March</v>
      </c>
      <c r="U3148" s="16">
        <f t="shared" si="395"/>
        <v>42841.640810185185</v>
      </c>
      <c r="V3148" s="17">
        <f t="shared" si="396"/>
        <v>2017</v>
      </c>
      <c r="W3148" s="17" t="str">
        <f t="shared" si="397"/>
        <v>April</v>
      </c>
    </row>
    <row r="3149" spans="1:23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8274</v>
      </c>
      <c r="O3149" t="s">
        <v>8275</v>
      </c>
      <c r="P3149">
        <f t="shared" si="391"/>
        <v>118</v>
      </c>
      <c r="Q3149">
        <f t="shared" si="392"/>
        <v>110.35</v>
      </c>
      <c r="R3149" s="16">
        <f t="shared" si="393"/>
        <v>41909.969386574077</v>
      </c>
      <c r="S3149" s="16"/>
      <c r="T3149" s="17" t="str">
        <f t="shared" si="394"/>
        <v>September</v>
      </c>
      <c r="U3149" s="16">
        <f t="shared" si="395"/>
        <v>41950.011053240742</v>
      </c>
      <c r="V3149" s="17">
        <f t="shared" si="396"/>
        <v>2014</v>
      </c>
      <c r="W3149" s="17" t="str">
        <f t="shared" si="397"/>
        <v>November</v>
      </c>
    </row>
    <row r="3150" spans="1:23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8274</v>
      </c>
      <c r="O3150" t="s">
        <v>8275</v>
      </c>
      <c r="P3150">
        <f t="shared" si="391"/>
        <v>131</v>
      </c>
      <c r="Q3150">
        <f t="shared" si="392"/>
        <v>41.42</v>
      </c>
      <c r="R3150" s="16">
        <f t="shared" si="393"/>
        <v>41891.665324074071</v>
      </c>
      <c r="S3150" s="16"/>
      <c r="T3150" s="17" t="str">
        <f t="shared" si="394"/>
        <v>September</v>
      </c>
      <c r="U3150" s="16">
        <f t="shared" si="395"/>
        <v>41913.166666666664</v>
      </c>
      <c r="V3150" s="17">
        <f t="shared" si="396"/>
        <v>2014</v>
      </c>
      <c r="W3150" s="17" t="str">
        <f t="shared" si="397"/>
        <v>October</v>
      </c>
    </row>
    <row r="3151" spans="1:23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8274</v>
      </c>
      <c r="O3151" t="s">
        <v>8275</v>
      </c>
      <c r="P3151">
        <f t="shared" si="391"/>
        <v>104</v>
      </c>
      <c r="Q3151">
        <f t="shared" si="392"/>
        <v>52</v>
      </c>
      <c r="R3151" s="16">
        <f t="shared" si="393"/>
        <v>41226.017361111109</v>
      </c>
      <c r="S3151" s="16"/>
      <c r="T3151" s="17" t="str">
        <f t="shared" si="394"/>
        <v>November</v>
      </c>
      <c r="U3151" s="16">
        <f t="shared" si="395"/>
        <v>41250.083333333336</v>
      </c>
      <c r="V3151" s="17">
        <f t="shared" si="396"/>
        <v>2012</v>
      </c>
      <c r="W3151" s="17" t="str">
        <f t="shared" si="397"/>
        <v>December</v>
      </c>
    </row>
    <row r="3152" spans="1:23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8274</v>
      </c>
      <c r="O3152" t="s">
        <v>8275</v>
      </c>
      <c r="P3152">
        <f t="shared" si="391"/>
        <v>101</v>
      </c>
      <c r="Q3152">
        <f t="shared" si="392"/>
        <v>33.99</v>
      </c>
      <c r="R3152" s="16">
        <f t="shared" si="393"/>
        <v>40478.263923611114</v>
      </c>
      <c r="S3152" s="16"/>
      <c r="T3152" s="17" t="str">
        <f t="shared" si="394"/>
        <v>October</v>
      </c>
      <c r="U3152" s="16">
        <f t="shared" si="395"/>
        <v>40568.166666666664</v>
      </c>
      <c r="V3152" s="17">
        <f t="shared" si="396"/>
        <v>2011</v>
      </c>
      <c r="W3152" s="17" t="str">
        <f t="shared" si="397"/>
        <v>January</v>
      </c>
    </row>
    <row r="3153" spans="1:23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8274</v>
      </c>
      <c r="O3153" t="s">
        <v>8275</v>
      </c>
      <c r="P3153">
        <f t="shared" si="391"/>
        <v>100</v>
      </c>
      <c r="Q3153">
        <f t="shared" si="392"/>
        <v>103.35</v>
      </c>
      <c r="R3153" s="16">
        <f t="shared" si="393"/>
        <v>41862.83997685185</v>
      </c>
      <c r="S3153" s="16"/>
      <c r="T3153" s="17" t="str">
        <f t="shared" si="394"/>
        <v>August</v>
      </c>
      <c r="U3153" s="16">
        <f t="shared" si="395"/>
        <v>41892.83997685185</v>
      </c>
      <c r="V3153" s="17">
        <f t="shared" si="396"/>
        <v>2014</v>
      </c>
      <c r="W3153" s="17" t="str">
        <f t="shared" si="397"/>
        <v>September</v>
      </c>
    </row>
    <row r="3154" spans="1:23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8274</v>
      </c>
      <c r="O3154" t="s">
        <v>8275</v>
      </c>
      <c r="P3154">
        <f t="shared" si="391"/>
        <v>106</v>
      </c>
      <c r="Q3154">
        <f t="shared" si="392"/>
        <v>34.79</v>
      </c>
      <c r="R3154" s="16">
        <f t="shared" si="393"/>
        <v>41550.867673611108</v>
      </c>
      <c r="S3154" s="16"/>
      <c r="T3154" s="17" t="str">
        <f t="shared" si="394"/>
        <v>October</v>
      </c>
      <c r="U3154" s="16">
        <f t="shared" si="395"/>
        <v>41580.867673611108</v>
      </c>
      <c r="V3154" s="17">
        <f t="shared" si="396"/>
        <v>2013</v>
      </c>
      <c r="W3154" s="17" t="str">
        <f t="shared" si="397"/>
        <v>November</v>
      </c>
    </row>
    <row r="3155" spans="1:23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8274</v>
      </c>
      <c r="O3155" t="s">
        <v>8275</v>
      </c>
      <c r="P3155">
        <f t="shared" si="391"/>
        <v>336</v>
      </c>
      <c r="Q3155">
        <f t="shared" si="392"/>
        <v>41.77</v>
      </c>
      <c r="R3155" s="16">
        <f t="shared" si="393"/>
        <v>40633.154363425929</v>
      </c>
      <c r="S3155" s="16"/>
      <c r="T3155" s="17" t="str">
        <f t="shared" si="394"/>
        <v>March</v>
      </c>
      <c r="U3155" s="16">
        <f t="shared" si="395"/>
        <v>40664.207638888889</v>
      </c>
      <c r="V3155" s="17">
        <f t="shared" si="396"/>
        <v>2011</v>
      </c>
      <c r="W3155" s="17" t="str">
        <f t="shared" si="397"/>
        <v>May</v>
      </c>
    </row>
    <row r="3156" spans="1:23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8274</v>
      </c>
      <c r="O3156" t="s">
        <v>8275</v>
      </c>
      <c r="P3156">
        <f t="shared" si="391"/>
        <v>113</v>
      </c>
      <c r="Q3156">
        <f t="shared" si="392"/>
        <v>64.27</v>
      </c>
      <c r="R3156" s="16">
        <f t="shared" si="393"/>
        <v>40970.875671296293</v>
      </c>
      <c r="S3156" s="16"/>
      <c r="T3156" s="17" t="str">
        <f t="shared" si="394"/>
        <v>March</v>
      </c>
      <c r="U3156" s="16">
        <f t="shared" si="395"/>
        <v>41000.834004629629</v>
      </c>
      <c r="V3156" s="17">
        <f t="shared" si="396"/>
        <v>2012</v>
      </c>
      <c r="W3156" s="17" t="str">
        <f t="shared" si="397"/>
        <v>April</v>
      </c>
    </row>
    <row r="3157" spans="1:23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8274</v>
      </c>
      <c r="O3157" t="s">
        <v>8275</v>
      </c>
      <c r="P3157">
        <f t="shared" si="391"/>
        <v>189</v>
      </c>
      <c r="Q3157">
        <f t="shared" si="392"/>
        <v>31.21</v>
      </c>
      <c r="R3157" s="16">
        <f t="shared" si="393"/>
        <v>41233.499131944445</v>
      </c>
      <c r="S3157" s="16"/>
      <c r="T3157" s="17" t="str">
        <f t="shared" si="394"/>
        <v>November</v>
      </c>
      <c r="U3157" s="16">
        <f t="shared" si="395"/>
        <v>41263.499131944445</v>
      </c>
      <c r="V3157" s="17">
        <f t="shared" si="396"/>
        <v>2012</v>
      </c>
      <c r="W3157" s="17" t="str">
        <f t="shared" si="397"/>
        <v>December</v>
      </c>
    </row>
    <row r="3158" spans="1:23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8274</v>
      </c>
      <c r="O3158" t="s">
        <v>8275</v>
      </c>
      <c r="P3158">
        <f t="shared" si="391"/>
        <v>102</v>
      </c>
      <c r="Q3158">
        <f t="shared" si="392"/>
        <v>62.92</v>
      </c>
      <c r="R3158" s="16">
        <f t="shared" si="393"/>
        <v>41026.953055555554</v>
      </c>
      <c r="S3158" s="16"/>
      <c r="T3158" s="17" t="str">
        <f t="shared" si="394"/>
        <v>April</v>
      </c>
      <c r="U3158" s="16">
        <f t="shared" si="395"/>
        <v>41061.953055555554</v>
      </c>
      <c r="V3158" s="17">
        <f t="shared" si="396"/>
        <v>2012</v>
      </c>
      <c r="W3158" s="17" t="str">
        <f t="shared" si="397"/>
        <v>June</v>
      </c>
    </row>
    <row r="3159" spans="1:23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8274</v>
      </c>
      <c r="O3159" t="s">
        <v>8275</v>
      </c>
      <c r="P3159">
        <f t="shared" si="391"/>
        <v>101</v>
      </c>
      <c r="Q3159">
        <f t="shared" si="392"/>
        <v>98.54</v>
      </c>
      <c r="R3159" s="16">
        <f t="shared" si="393"/>
        <v>41829.788252314815</v>
      </c>
      <c r="S3159" s="16"/>
      <c r="T3159" s="17" t="str">
        <f t="shared" si="394"/>
        <v>July</v>
      </c>
      <c r="U3159" s="16">
        <f t="shared" si="395"/>
        <v>41839.208333333336</v>
      </c>
      <c r="V3159" s="17">
        <f t="shared" si="396"/>
        <v>2014</v>
      </c>
      <c r="W3159" s="17" t="str">
        <f t="shared" si="397"/>
        <v>July</v>
      </c>
    </row>
    <row r="3160" spans="1:23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8274</v>
      </c>
      <c r="O3160" t="s">
        <v>8275</v>
      </c>
      <c r="P3160">
        <f t="shared" si="391"/>
        <v>114</v>
      </c>
      <c r="Q3160">
        <f t="shared" si="392"/>
        <v>82.61</v>
      </c>
      <c r="R3160" s="16">
        <f t="shared" si="393"/>
        <v>41447.839722222219</v>
      </c>
      <c r="S3160" s="16"/>
      <c r="T3160" s="17" t="str">
        <f t="shared" si="394"/>
        <v>June</v>
      </c>
      <c r="U3160" s="16">
        <f t="shared" si="395"/>
        <v>41477.839722222219</v>
      </c>
      <c r="V3160" s="17">
        <f t="shared" si="396"/>
        <v>2013</v>
      </c>
      <c r="W3160" s="17" t="str">
        <f t="shared" si="397"/>
        <v>July</v>
      </c>
    </row>
    <row r="3161" spans="1:23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8274</v>
      </c>
      <c r="O3161" t="s">
        <v>8275</v>
      </c>
      <c r="P3161">
        <f t="shared" si="391"/>
        <v>133</v>
      </c>
      <c r="Q3161">
        <f t="shared" si="392"/>
        <v>38.5</v>
      </c>
      <c r="R3161" s="16">
        <f t="shared" si="393"/>
        <v>40884.066678240742</v>
      </c>
      <c r="S3161" s="16"/>
      <c r="T3161" s="17" t="str">
        <f t="shared" si="394"/>
        <v>December</v>
      </c>
      <c r="U3161" s="16">
        <f t="shared" si="395"/>
        <v>40926.958333333336</v>
      </c>
      <c r="V3161" s="17">
        <f t="shared" si="396"/>
        <v>2012</v>
      </c>
      <c r="W3161" s="17" t="str">
        <f t="shared" si="397"/>
        <v>January</v>
      </c>
    </row>
    <row r="3162" spans="1:23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8274</v>
      </c>
      <c r="O3162" t="s">
        <v>8275</v>
      </c>
      <c r="P3162">
        <f t="shared" si="391"/>
        <v>102</v>
      </c>
      <c r="Q3162">
        <f t="shared" si="392"/>
        <v>80.16</v>
      </c>
      <c r="R3162" s="16">
        <f t="shared" si="393"/>
        <v>41841.26489583333</v>
      </c>
      <c r="S3162" s="16"/>
      <c r="T3162" s="17" t="str">
        <f t="shared" si="394"/>
        <v>July</v>
      </c>
      <c r="U3162" s="16">
        <f t="shared" si="395"/>
        <v>41864.207638888889</v>
      </c>
      <c r="V3162" s="17">
        <f t="shared" si="396"/>
        <v>2014</v>
      </c>
      <c r="W3162" s="17" t="str">
        <f t="shared" si="397"/>
        <v>August</v>
      </c>
    </row>
    <row r="3163" spans="1:23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8274</v>
      </c>
      <c r="O3163" t="s">
        <v>8275</v>
      </c>
      <c r="P3163">
        <f t="shared" si="391"/>
        <v>105</v>
      </c>
      <c r="Q3163">
        <f t="shared" si="392"/>
        <v>28.41</v>
      </c>
      <c r="R3163" s="16">
        <f t="shared" si="393"/>
        <v>41897.536134259259</v>
      </c>
      <c r="S3163" s="16"/>
      <c r="T3163" s="17" t="str">
        <f t="shared" si="394"/>
        <v>September</v>
      </c>
      <c r="U3163" s="16">
        <f t="shared" si="395"/>
        <v>41927.536134259259</v>
      </c>
      <c r="V3163" s="17">
        <f t="shared" si="396"/>
        <v>2014</v>
      </c>
      <c r="W3163" s="17" t="str">
        <f t="shared" si="397"/>
        <v>October</v>
      </c>
    </row>
    <row r="3164" spans="1:23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8274</v>
      </c>
      <c r="O3164" t="s">
        <v>8275</v>
      </c>
      <c r="P3164">
        <f t="shared" si="391"/>
        <v>127</v>
      </c>
      <c r="Q3164">
        <f t="shared" si="392"/>
        <v>80.73</v>
      </c>
      <c r="R3164" s="16">
        <f t="shared" si="393"/>
        <v>41799.685902777775</v>
      </c>
      <c r="S3164" s="16"/>
      <c r="T3164" s="17" t="str">
        <f t="shared" si="394"/>
        <v>June</v>
      </c>
      <c r="U3164" s="16">
        <f t="shared" si="395"/>
        <v>41827.083333333336</v>
      </c>
      <c r="V3164" s="17">
        <f t="shared" si="396"/>
        <v>2014</v>
      </c>
      <c r="W3164" s="17" t="str">
        <f t="shared" si="397"/>
        <v>July</v>
      </c>
    </row>
    <row r="3165" spans="1:23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8274</v>
      </c>
      <c r="O3165" t="s">
        <v>8275</v>
      </c>
      <c r="P3165">
        <f t="shared" si="391"/>
        <v>111</v>
      </c>
      <c r="Q3165">
        <f t="shared" si="392"/>
        <v>200.69</v>
      </c>
      <c r="R3165" s="16">
        <f t="shared" si="393"/>
        <v>41775.753761574073</v>
      </c>
      <c r="S3165" s="16"/>
      <c r="T3165" s="17" t="str">
        <f t="shared" si="394"/>
        <v>May</v>
      </c>
      <c r="U3165" s="16">
        <f t="shared" si="395"/>
        <v>41805.753761574073</v>
      </c>
      <c r="V3165" s="17">
        <f t="shared" si="396"/>
        <v>2014</v>
      </c>
      <c r="W3165" s="17" t="str">
        <f t="shared" si="397"/>
        <v>June</v>
      </c>
    </row>
    <row r="3166" spans="1:23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8274</v>
      </c>
      <c r="O3166" t="s">
        <v>8275</v>
      </c>
      <c r="P3166">
        <f t="shared" si="391"/>
        <v>107</v>
      </c>
      <c r="Q3166">
        <f t="shared" si="392"/>
        <v>37.590000000000003</v>
      </c>
      <c r="R3166" s="16">
        <f t="shared" si="393"/>
        <v>41766.80572916667</v>
      </c>
      <c r="S3166" s="16"/>
      <c r="T3166" s="17" t="str">
        <f t="shared" si="394"/>
        <v>May</v>
      </c>
      <c r="U3166" s="16">
        <f t="shared" si="395"/>
        <v>41799.80572916667</v>
      </c>
      <c r="V3166" s="17">
        <f t="shared" si="396"/>
        <v>2014</v>
      </c>
      <c r="W3166" s="17" t="str">
        <f t="shared" si="397"/>
        <v>June</v>
      </c>
    </row>
    <row r="3167" spans="1:23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8274</v>
      </c>
      <c r="O3167" t="s">
        <v>8275</v>
      </c>
      <c r="P3167">
        <f t="shared" si="391"/>
        <v>163</v>
      </c>
      <c r="Q3167">
        <f t="shared" si="392"/>
        <v>58.1</v>
      </c>
      <c r="R3167" s="16">
        <f t="shared" si="393"/>
        <v>40644.159259259257</v>
      </c>
      <c r="S3167" s="16"/>
      <c r="T3167" s="17" t="str">
        <f t="shared" si="394"/>
        <v>April</v>
      </c>
      <c r="U3167" s="16">
        <f t="shared" si="395"/>
        <v>40666.165972222225</v>
      </c>
      <c r="V3167" s="17">
        <f t="shared" si="396"/>
        <v>2011</v>
      </c>
      <c r="W3167" s="17" t="str">
        <f t="shared" si="397"/>
        <v>May</v>
      </c>
    </row>
    <row r="3168" spans="1:23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8274</v>
      </c>
      <c r="O3168" t="s">
        <v>8275</v>
      </c>
      <c r="P3168">
        <f t="shared" si="391"/>
        <v>160</v>
      </c>
      <c r="Q3168">
        <f t="shared" si="392"/>
        <v>60.3</v>
      </c>
      <c r="R3168" s="16">
        <f t="shared" si="393"/>
        <v>41940.69158564815</v>
      </c>
      <c r="S3168" s="16"/>
      <c r="T3168" s="17" t="str">
        <f t="shared" si="394"/>
        <v>October</v>
      </c>
      <c r="U3168" s="16">
        <f t="shared" si="395"/>
        <v>41969.332638888889</v>
      </c>
      <c r="V3168" s="17">
        <f t="shared" si="396"/>
        <v>2014</v>
      </c>
      <c r="W3168" s="17" t="str">
        <f t="shared" si="397"/>
        <v>November</v>
      </c>
    </row>
    <row r="3169" spans="1:23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8274</v>
      </c>
      <c r="O3169" t="s">
        <v>8275</v>
      </c>
      <c r="P3169">
        <f t="shared" si="391"/>
        <v>116</v>
      </c>
      <c r="Q3169">
        <f t="shared" si="392"/>
        <v>63.36</v>
      </c>
      <c r="R3169" s="16">
        <f t="shared" si="393"/>
        <v>41839.175706018519</v>
      </c>
      <c r="S3169" s="16"/>
      <c r="T3169" s="17" t="str">
        <f t="shared" si="394"/>
        <v>July</v>
      </c>
      <c r="U3169" s="16">
        <f t="shared" si="395"/>
        <v>41853.175706018519</v>
      </c>
      <c r="V3169" s="17">
        <f t="shared" si="396"/>
        <v>2014</v>
      </c>
      <c r="W3169" s="17" t="str">
        <f t="shared" si="397"/>
        <v>August</v>
      </c>
    </row>
    <row r="3170" spans="1:23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8274</v>
      </c>
      <c r="O3170" t="s">
        <v>8275</v>
      </c>
      <c r="P3170">
        <f t="shared" si="391"/>
        <v>124</v>
      </c>
      <c r="Q3170">
        <f t="shared" si="392"/>
        <v>50.9</v>
      </c>
      <c r="R3170" s="16">
        <f t="shared" si="393"/>
        <v>41772.105937500004</v>
      </c>
      <c r="S3170" s="16"/>
      <c r="T3170" s="17" t="str">
        <f t="shared" si="394"/>
        <v>May</v>
      </c>
      <c r="U3170" s="16">
        <f t="shared" si="395"/>
        <v>41803.916666666664</v>
      </c>
      <c r="V3170" s="17">
        <f t="shared" si="396"/>
        <v>2014</v>
      </c>
      <c r="W3170" s="17" t="str">
        <f t="shared" si="397"/>
        <v>June</v>
      </c>
    </row>
    <row r="3171" spans="1:23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8274</v>
      </c>
      <c r="O3171" t="s">
        <v>8275</v>
      </c>
      <c r="P3171">
        <f t="shared" si="391"/>
        <v>103</v>
      </c>
      <c r="Q3171">
        <f t="shared" si="392"/>
        <v>100.5</v>
      </c>
      <c r="R3171" s="16">
        <f t="shared" si="393"/>
        <v>41591.737974537034</v>
      </c>
      <c r="S3171" s="16"/>
      <c r="T3171" s="17" t="str">
        <f t="shared" si="394"/>
        <v>November</v>
      </c>
      <c r="U3171" s="16">
        <f t="shared" si="395"/>
        <v>41621.207638888889</v>
      </c>
      <c r="V3171" s="17">
        <f t="shared" si="396"/>
        <v>2013</v>
      </c>
      <c r="W3171" s="17" t="str">
        <f t="shared" si="397"/>
        <v>December</v>
      </c>
    </row>
    <row r="3172" spans="1:23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8274</v>
      </c>
      <c r="O3172" t="s">
        <v>8275</v>
      </c>
      <c r="P3172">
        <f t="shared" si="391"/>
        <v>112</v>
      </c>
      <c r="Q3172">
        <f t="shared" si="392"/>
        <v>31.62</v>
      </c>
      <c r="R3172" s="16">
        <f t="shared" si="393"/>
        <v>41789.080370370371</v>
      </c>
      <c r="S3172" s="16"/>
      <c r="T3172" s="17" t="str">
        <f t="shared" si="394"/>
        <v>May</v>
      </c>
      <c r="U3172" s="16">
        <f t="shared" si="395"/>
        <v>41822.166666666664</v>
      </c>
      <c r="V3172" s="17">
        <f t="shared" si="396"/>
        <v>2014</v>
      </c>
      <c r="W3172" s="17" t="str">
        <f t="shared" si="397"/>
        <v>July</v>
      </c>
    </row>
    <row r="3173" spans="1:23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8274</v>
      </c>
      <c r="O3173" t="s">
        <v>8275</v>
      </c>
      <c r="P3173">
        <f t="shared" si="391"/>
        <v>109</v>
      </c>
      <c r="Q3173">
        <f t="shared" si="392"/>
        <v>65.099999999999994</v>
      </c>
      <c r="R3173" s="16">
        <f t="shared" si="393"/>
        <v>42466.608310185184</v>
      </c>
      <c r="S3173" s="16"/>
      <c r="T3173" s="17" t="str">
        <f t="shared" si="394"/>
        <v>April</v>
      </c>
      <c r="U3173" s="16">
        <f t="shared" si="395"/>
        <v>42496.608310185184</v>
      </c>
      <c r="V3173" s="17">
        <f t="shared" si="396"/>
        <v>2016</v>
      </c>
      <c r="W3173" s="17" t="str">
        <f t="shared" si="397"/>
        <v>May</v>
      </c>
    </row>
    <row r="3174" spans="1:23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8274</v>
      </c>
      <c r="O3174" t="s">
        <v>8275</v>
      </c>
      <c r="P3174">
        <f t="shared" si="391"/>
        <v>115</v>
      </c>
      <c r="Q3174">
        <f t="shared" si="392"/>
        <v>79.31</v>
      </c>
      <c r="R3174" s="16">
        <f t="shared" si="393"/>
        <v>40923.729953703703</v>
      </c>
      <c r="S3174" s="16"/>
      <c r="T3174" s="17" t="str">
        <f t="shared" si="394"/>
        <v>January</v>
      </c>
      <c r="U3174" s="16">
        <f t="shared" si="395"/>
        <v>40953.729953703703</v>
      </c>
      <c r="V3174" s="17">
        <f t="shared" si="396"/>
        <v>2012</v>
      </c>
      <c r="W3174" s="17" t="str">
        <f t="shared" si="397"/>
        <v>February</v>
      </c>
    </row>
    <row r="3175" spans="1:23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8274</v>
      </c>
      <c r="O3175" t="s">
        <v>8275</v>
      </c>
      <c r="P3175">
        <f t="shared" si="391"/>
        <v>103</v>
      </c>
      <c r="Q3175">
        <f t="shared" si="392"/>
        <v>139.19</v>
      </c>
      <c r="R3175" s="16">
        <f t="shared" si="393"/>
        <v>41878.878379629627</v>
      </c>
      <c r="S3175" s="16"/>
      <c r="T3175" s="17" t="str">
        <f t="shared" si="394"/>
        <v>August</v>
      </c>
      <c r="U3175" s="16">
        <f t="shared" si="395"/>
        <v>41908.878379629627</v>
      </c>
      <c r="V3175" s="17">
        <f t="shared" si="396"/>
        <v>2014</v>
      </c>
      <c r="W3175" s="17" t="str">
        <f t="shared" si="397"/>
        <v>September</v>
      </c>
    </row>
    <row r="3176" spans="1:23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8274</v>
      </c>
      <c r="O3176" t="s">
        <v>8275</v>
      </c>
      <c r="P3176">
        <f t="shared" si="391"/>
        <v>101</v>
      </c>
      <c r="Q3176">
        <f t="shared" si="392"/>
        <v>131.91</v>
      </c>
      <c r="R3176" s="16">
        <f t="shared" si="393"/>
        <v>41862.864675925928</v>
      </c>
      <c r="S3176" s="16"/>
      <c r="T3176" s="17" t="str">
        <f t="shared" si="394"/>
        <v>August</v>
      </c>
      <c r="U3176" s="16">
        <f t="shared" si="395"/>
        <v>41876.864675925928</v>
      </c>
      <c r="V3176" s="17">
        <f t="shared" si="396"/>
        <v>2014</v>
      </c>
      <c r="W3176" s="17" t="str">
        <f t="shared" si="397"/>
        <v>August</v>
      </c>
    </row>
    <row r="3177" spans="1:23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8274</v>
      </c>
      <c r="O3177" t="s">
        <v>8275</v>
      </c>
      <c r="P3177">
        <f t="shared" si="391"/>
        <v>110</v>
      </c>
      <c r="Q3177">
        <f t="shared" si="392"/>
        <v>91.3</v>
      </c>
      <c r="R3177" s="16">
        <f t="shared" si="393"/>
        <v>40531.886886574073</v>
      </c>
      <c r="S3177" s="16"/>
      <c r="T3177" s="17" t="str">
        <f t="shared" si="394"/>
        <v>December</v>
      </c>
      <c r="U3177" s="16">
        <f t="shared" si="395"/>
        <v>40591.886886574073</v>
      </c>
      <c r="V3177" s="17">
        <f t="shared" si="396"/>
        <v>2011</v>
      </c>
      <c r="W3177" s="17" t="str">
        <f t="shared" si="397"/>
        <v>February</v>
      </c>
    </row>
    <row r="3178" spans="1:23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8274</v>
      </c>
      <c r="O3178" t="s">
        <v>8275</v>
      </c>
      <c r="P3178">
        <f t="shared" si="391"/>
        <v>115</v>
      </c>
      <c r="Q3178">
        <f t="shared" si="392"/>
        <v>39.67</v>
      </c>
      <c r="R3178" s="16">
        <f t="shared" si="393"/>
        <v>41477.930914351848</v>
      </c>
      <c r="S3178" s="16"/>
      <c r="T3178" s="17" t="str">
        <f t="shared" si="394"/>
        <v>July</v>
      </c>
      <c r="U3178" s="16">
        <f t="shared" si="395"/>
        <v>41504.625</v>
      </c>
      <c r="V3178" s="17">
        <f t="shared" si="396"/>
        <v>2013</v>
      </c>
      <c r="W3178" s="17" t="str">
        <f t="shared" si="397"/>
        <v>August</v>
      </c>
    </row>
    <row r="3179" spans="1:23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8274</v>
      </c>
      <c r="O3179" t="s">
        <v>8275</v>
      </c>
      <c r="P3179">
        <f t="shared" si="391"/>
        <v>117</v>
      </c>
      <c r="Q3179">
        <f t="shared" si="392"/>
        <v>57.55</v>
      </c>
      <c r="R3179" s="16">
        <f t="shared" si="393"/>
        <v>41781.666770833333</v>
      </c>
      <c r="S3179" s="16"/>
      <c r="T3179" s="17" t="str">
        <f t="shared" si="394"/>
        <v>May</v>
      </c>
      <c r="U3179" s="16">
        <f t="shared" si="395"/>
        <v>41811.666770833333</v>
      </c>
      <c r="V3179" s="17">
        <f t="shared" si="396"/>
        <v>2014</v>
      </c>
      <c r="W3179" s="17" t="str">
        <f t="shared" si="397"/>
        <v>June</v>
      </c>
    </row>
    <row r="3180" spans="1:23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8274</v>
      </c>
      <c r="O3180" t="s">
        <v>8275</v>
      </c>
      <c r="P3180">
        <f t="shared" si="391"/>
        <v>172</v>
      </c>
      <c r="Q3180">
        <f t="shared" si="392"/>
        <v>33.03</v>
      </c>
      <c r="R3180" s="16">
        <f t="shared" si="393"/>
        <v>41806.605034722219</v>
      </c>
      <c r="S3180" s="16"/>
      <c r="T3180" s="17" t="str">
        <f t="shared" si="394"/>
        <v>June</v>
      </c>
      <c r="U3180" s="16">
        <f t="shared" si="395"/>
        <v>41836.605034722219</v>
      </c>
      <c r="V3180" s="17">
        <f t="shared" si="396"/>
        <v>2014</v>
      </c>
      <c r="W3180" s="17" t="str">
        <f t="shared" si="397"/>
        <v>July</v>
      </c>
    </row>
    <row r="3181" spans="1:23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8274</v>
      </c>
      <c r="O3181" t="s">
        <v>8275</v>
      </c>
      <c r="P3181">
        <f t="shared" si="391"/>
        <v>114</v>
      </c>
      <c r="Q3181">
        <f t="shared" si="392"/>
        <v>77.34</v>
      </c>
      <c r="R3181" s="16">
        <f t="shared" si="393"/>
        <v>41375.702210648145</v>
      </c>
      <c r="S3181" s="16"/>
      <c r="T3181" s="17" t="str">
        <f t="shared" si="394"/>
        <v>April</v>
      </c>
      <c r="U3181" s="16">
        <f t="shared" si="395"/>
        <v>41400.702210648145</v>
      </c>
      <c r="V3181" s="17">
        <f t="shared" si="396"/>
        <v>2013</v>
      </c>
      <c r="W3181" s="17" t="str">
        <f t="shared" si="397"/>
        <v>May</v>
      </c>
    </row>
    <row r="3182" spans="1:23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8274</v>
      </c>
      <c r="O3182" t="s">
        <v>8275</v>
      </c>
      <c r="P3182">
        <f t="shared" si="391"/>
        <v>120</v>
      </c>
      <c r="Q3182">
        <f t="shared" si="392"/>
        <v>31.93</v>
      </c>
      <c r="R3182" s="16">
        <f t="shared" si="393"/>
        <v>41780.412604166668</v>
      </c>
      <c r="S3182" s="16"/>
      <c r="T3182" s="17" t="str">
        <f t="shared" si="394"/>
        <v>May</v>
      </c>
      <c r="U3182" s="16">
        <f t="shared" si="395"/>
        <v>41810.412604166668</v>
      </c>
      <c r="V3182" s="17">
        <f t="shared" si="396"/>
        <v>2014</v>
      </c>
      <c r="W3182" s="17" t="str">
        <f t="shared" si="397"/>
        <v>June</v>
      </c>
    </row>
    <row r="3183" spans="1:23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8274</v>
      </c>
      <c r="O3183" t="s">
        <v>8275</v>
      </c>
      <c r="P3183">
        <f t="shared" si="391"/>
        <v>109</v>
      </c>
      <c r="Q3183">
        <f t="shared" si="392"/>
        <v>36.33</v>
      </c>
      <c r="R3183" s="16">
        <f t="shared" si="393"/>
        <v>41779.310034722221</v>
      </c>
      <c r="S3183" s="16"/>
      <c r="T3183" s="17" t="str">
        <f t="shared" si="394"/>
        <v>May</v>
      </c>
      <c r="U3183" s="16">
        <f t="shared" si="395"/>
        <v>41805.666666666664</v>
      </c>
      <c r="V3183" s="17">
        <f t="shared" si="396"/>
        <v>2014</v>
      </c>
      <c r="W3183" s="17" t="str">
        <f t="shared" si="397"/>
        <v>June</v>
      </c>
    </row>
    <row r="3184" spans="1:23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8274</v>
      </c>
      <c r="O3184" t="s">
        <v>8275</v>
      </c>
      <c r="P3184">
        <f t="shared" si="391"/>
        <v>101</v>
      </c>
      <c r="Q3184">
        <f t="shared" si="392"/>
        <v>46.77</v>
      </c>
      <c r="R3184" s="16">
        <f t="shared" si="393"/>
        <v>40883.949317129627</v>
      </c>
      <c r="S3184" s="16"/>
      <c r="T3184" s="17" t="str">
        <f t="shared" si="394"/>
        <v>December</v>
      </c>
      <c r="U3184" s="16">
        <f t="shared" si="395"/>
        <v>40939.708333333336</v>
      </c>
      <c r="V3184" s="17">
        <f t="shared" si="396"/>
        <v>2012</v>
      </c>
      <c r="W3184" s="17" t="str">
        <f t="shared" si="397"/>
        <v>January</v>
      </c>
    </row>
    <row r="3185" spans="1:23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8274</v>
      </c>
      <c r="O3185" t="s">
        <v>8275</v>
      </c>
      <c r="P3185">
        <f t="shared" si="391"/>
        <v>109</v>
      </c>
      <c r="Q3185">
        <f t="shared" si="392"/>
        <v>40.07</v>
      </c>
      <c r="R3185" s="16">
        <f t="shared" si="393"/>
        <v>41491.79478009259</v>
      </c>
      <c r="S3185" s="16"/>
      <c r="T3185" s="17" t="str">
        <f t="shared" si="394"/>
        <v>August</v>
      </c>
      <c r="U3185" s="16">
        <f t="shared" si="395"/>
        <v>41509.79478009259</v>
      </c>
      <c r="V3185" s="17">
        <f t="shared" si="396"/>
        <v>2013</v>
      </c>
      <c r="W3185" s="17" t="str">
        <f t="shared" si="397"/>
        <v>August</v>
      </c>
    </row>
    <row r="3186" spans="1:23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8274</v>
      </c>
      <c r="O3186" t="s">
        <v>8275</v>
      </c>
      <c r="P3186">
        <f t="shared" si="391"/>
        <v>107</v>
      </c>
      <c r="Q3186">
        <f t="shared" si="392"/>
        <v>100.22</v>
      </c>
      <c r="R3186" s="16">
        <f t="shared" si="393"/>
        <v>41791.993414351848</v>
      </c>
      <c r="S3186" s="16"/>
      <c r="T3186" s="17" t="str">
        <f t="shared" si="394"/>
        <v>June</v>
      </c>
      <c r="U3186" s="16">
        <f t="shared" si="395"/>
        <v>41821.993414351848</v>
      </c>
      <c r="V3186" s="17">
        <f t="shared" si="396"/>
        <v>2014</v>
      </c>
      <c r="W3186" s="17" t="str">
        <f t="shared" si="397"/>
        <v>July</v>
      </c>
    </row>
    <row r="3187" spans="1:23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8274</v>
      </c>
      <c r="O3187" t="s">
        <v>8275</v>
      </c>
      <c r="P3187">
        <f t="shared" si="391"/>
        <v>100</v>
      </c>
      <c r="Q3187">
        <f t="shared" si="392"/>
        <v>41.67</v>
      </c>
      <c r="R3187" s="16">
        <f t="shared" si="393"/>
        <v>41829.977326388893</v>
      </c>
      <c r="S3187" s="16"/>
      <c r="T3187" s="17" t="str">
        <f t="shared" si="394"/>
        <v>July</v>
      </c>
      <c r="U3187" s="16">
        <f t="shared" si="395"/>
        <v>41836.977326388893</v>
      </c>
      <c r="V3187" s="17">
        <f t="shared" si="396"/>
        <v>2014</v>
      </c>
      <c r="W3187" s="17" t="str">
        <f t="shared" si="397"/>
        <v>July</v>
      </c>
    </row>
    <row r="3188" spans="1:23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8274</v>
      </c>
      <c r="O3188" t="s">
        <v>8275</v>
      </c>
      <c r="P3188">
        <f t="shared" si="391"/>
        <v>102</v>
      </c>
      <c r="Q3188">
        <f t="shared" si="392"/>
        <v>46.71</v>
      </c>
      <c r="R3188" s="16">
        <f t="shared" si="393"/>
        <v>41868.924050925925</v>
      </c>
      <c r="S3188" s="16"/>
      <c r="T3188" s="17" t="str">
        <f t="shared" si="394"/>
        <v>August</v>
      </c>
      <c r="U3188" s="16">
        <f t="shared" si="395"/>
        <v>41898.875</v>
      </c>
      <c r="V3188" s="17">
        <f t="shared" si="396"/>
        <v>2014</v>
      </c>
      <c r="W3188" s="17" t="str">
        <f t="shared" si="397"/>
        <v>September</v>
      </c>
    </row>
    <row r="3189" spans="1:23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8274</v>
      </c>
      <c r="O3189" t="s">
        <v>8275</v>
      </c>
      <c r="P3189">
        <f t="shared" si="391"/>
        <v>116</v>
      </c>
      <c r="Q3189">
        <f t="shared" si="392"/>
        <v>71.489999999999995</v>
      </c>
      <c r="R3189" s="16">
        <f t="shared" si="393"/>
        <v>41835.666354166664</v>
      </c>
      <c r="S3189" s="16"/>
      <c r="T3189" s="17" t="str">
        <f t="shared" si="394"/>
        <v>July</v>
      </c>
      <c r="U3189" s="16">
        <f t="shared" si="395"/>
        <v>41855.666354166664</v>
      </c>
      <c r="V3189" s="17">
        <f t="shared" si="396"/>
        <v>2014</v>
      </c>
      <c r="W3189" s="17" t="str">
        <f t="shared" si="397"/>
        <v>August</v>
      </c>
    </row>
    <row r="3190" spans="1:23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8274</v>
      </c>
      <c r="O3190" t="s">
        <v>8316</v>
      </c>
      <c r="P3190">
        <f t="shared" si="391"/>
        <v>65</v>
      </c>
      <c r="Q3190">
        <f t="shared" si="392"/>
        <v>14.44</v>
      </c>
      <c r="R3190" s="16">
        <f t="shared" si="393"/>
        <v>42144.415532407409</v>
      </c>
      <c r="S3190" s="18">
        <f>YEAR(R3190)</f>
        <v>2015</v>
      </c>
      <c r="T3190" s="17" t="str">
        <f t="shared" si="394"/>
        <v>May</v>
      </c>
      <c r="U3190" s="16">
        <f t="shared" si="395"/>
        <v>42165.415532407409</v>
      </c>
      <c r="V3190" s="17">
        <f t="shared" si="396"/>
        <v>2015</v>
      </c>
      <c r="W3190" s="17" t="str">
        <f t="shared" si="397"/>
        <v>June</v>
      </c>
    </row>
    <row r="3191" spans="1:23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8274</v>
      </c>
      <c r="O3191" t="s">
        <v>8316</v>
      </c>
      <c r="P3191">
        <f t="shared" si="391"/>
        <v>12</v>
      </c>
      <c r="Q3191">
        <f t="shared" si="392"/>
        <v>356.84</v>
      </c>
      <c r="R3191" s="16">
        <f t="shared" si="393"/>
        <v>42118.346435185187</v>
      </c>
      <c r="S3191" s="16"/>
      <c r="T3191" s="17" t="str">
        <f t="shared" si="394"/>
        <v>April</v>
      </c>
      <c r="U3191" s="16">
        <f t="shared" si="395"/>
        <v>42148.346435185187</v>
      </c>
      <c r="V3191" s="17">
        <f t="shared" si="396"/>
        <v>2015</v>
      </c>
      <c r="W3191" s="17" t="str">
        <f t="shared" si="397"/>
        <v>May</v>
      </c>
    </row>
    <row r="3192" spans="1:23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8274</v>
      </c>
      <c r="O3192" t="s">
        <v>8316</v>
      </c>
      <c r="P3192">
        <f t="shared" si="391"/>
        <v>0</v>
      </c>
      <c r="Q3192" t="e">
        <f t="shared" si="392"/>
        <v>#DIV/0!</v>
      </c>
      <c r="R3192" s="16">
        <f t="shared" si="393"/>
        <v>42683.151331018518</v>
      </c>
      <c r="S3192" s="16"/>
      <c r="T3192" s="17" t="str">
        <f t="shared" si="394"/>
        <v>November</v>
      </c>
      <c r="U3192" s="16">
        <f t="shared" si="395"/>
        <v>42713.192997685182</v>
      </c>
      <c r="V3192" s="17">
        <f t="shared" si="396"/>
        <v>2016</v>
      </c>
      <c r="W3192" s="17" t="str">
        <f t="shared" si="397"/>
        <v>December</v>
      </c>
    </row>
    <row r="3193" spans="1:23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8274</v>
      </c>
      <c r="O3193" t="s">
        <v>8316</v>
      </c>
      <c r="P3193">
        <f t="shared" si="391"/>
        <v>4</v>
      </c>
      <c r="Q3193">
        <f t="shared" si="392"/>
        <v>37.75</v>
      </c>
      <c r="R3193" s="16">
        <f t="shared" si="393"/>
        <v>42538.755428240736</v>
      </c>
      <c r="S3193" s="16"/>
      <c r="T3193" s="17" t="str">
        <f t="shared" si="394"/>
        <v>June</v>
      </c>
      <c r="U3193" s="16">
        <f t="shared" si="395"/>
        <v>42598.755428240736</v>
      </c>
      <c r="V3193" s="17">
        <f t="shared" si="396"/>
        <v>2016</v>
      </c>
      <c r="W3193" s="17" t="str">
        <f t="shared" si="397"/>
        <v>August</v>
      </c>
    </row>
    <row r="3194" spans="1:23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8274</v>
      </c>
      <c r="O3194" t="s">
        <v>8316</v>
      </c>
      <c r="P3194">
        <f t="shared" si="391"/>
        <v>1</v>
      </c>
      <c r="Q3194">
        <f t="shared" si="392"/>
        <v>12.75</v>
      </c>
      <c r="R3194" s="16">
        <f t="shared" si="393"/>
        <v>42018.94049768518</v>
      </c>
      <c r="S3194" s="18">
        <f t="shared" ref="S3194:S3195" si="398">YEAR(R3194)</f>
        <v>2015</v>
      </c>
      <c r="T3194" s="17" t="str">
        <f t="shared" si="394"/>
        <v>January</v>
      </c>
      <c r="U3194" s="16">
        <f t="shared" si="395"/>
        <v>42063.916666666672</v>
      </c>
      <c r="V3194" s="17">
        <f t="shared" si="396"/>
        <v>2015</v>
      </c>
      <c r="W3194" s="17" t="str">
        <f t="shared" si="397"/>
        <v>February</v>
      </c>
    </row>
    <row r="3195" spans="1:23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8274</v>
      </c>
      <c r="O3195" t="s">
        <v>8316</v>
      </c>
      <c r="P3195">
        <f t="shared" si="391"/>
        <v>12</v>
      </c>
      <c r="Q3195">
        <f t="shared" si="392"/>
        <v>24.46</v>
      </c>
      <c r="R3195" s="16">
        <f t="shared" si="393"/>
        <v>42010.968240740738</v>
      </c>
      <c r="S3195" s="18">
        <f t="shared" si="398"/>
        <v>2015</v>
      </c>
      <c r="T3195" s="17" t="str">
        <f t="shared" si="394"/>
        <v>January</v>
      </c>
      <c r="U3195" s="16">
        <f t="shared" si="395"/>
        <v>42055.968240740738</v>
      </c>
      <c r="V3195" s="17">
        <f t="shared" si="396"/>
        <v>2015</v>
      </c>
      <c r="W3195" s="17" t="str">
        <f t="shared" si="397"/>
        <v>February</v>
      </c>
    </row>
    <row r="3196" spans="1:23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8274</v>
      </c>
      <c r="O3196" t="s">
        <v>8316</v>
      </c>
      <c r="P3196">
        <f t="shared" si="391"/>
        <v>0</v>
      </c>
      <c r="Q3196" t="e">
        <f t="shared" si="392"/>
        <v>#DIV/0!</v>
      </c>
      <c r="R3196" s="16">
        <f t="shared" si="393"/>
        <v>42182.062476851846</v>
      </c>
      <c r="S3196" s="16"/>
      <c r="T3196" s="17" t="str">
        <f t="shared" si="394"/>
        <v>June</v>
      </c>
      <c r="U3196" s="16">
        <f t="shared" si="395"/>
        <v>42212.062476851846</v>
      </c>
      <c r="V3196" s="17">
        <f t="shared" si="396"/>
        <v>2015</v>
      </c>
      <c r="W3196" s="17" t="str">
        <f t="shared" si="397"/>
        <v>July</v>
      </c>
    </row>
    <row r="3197" spans="1:23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8274</v>
      </c>
      <c r="O3197" t="s">
        <v>8316</v>
      </c>
      <c r="P3197">
        <f t="shared" si="391"/>
        <v>59</v>
      </c>
      <c r="Q3197">
        <f t="shared" si="392"/>
        <v>53.08</v>
      </c>
      <c r="R3197" s="16">
        <f t="shared" si="393"/>
        <v>42017.594236111108</v>
      </c>
      <c r="S3197" s="16"/>
      <c r="T3197" s="17" t="str">
        <f t="shared" si="394"/>
        <v>January</v>
      </c>
      <c r="U3197" s="16">
        <f t="shared" si="395"/>
        <v>42047.594236111108</v>
      </c>
      <c r="V3197" s="17">
        <f t="shared" si="396"/>
        <v>2015</v>
      </c>
      <c r="W3197" s="17" t="str">
        <f t="shared" si="397"/>
        <v>February</v>
      </c>
    </row>
    <row r="3198" spans="1:23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8274</v>
      </c>
      <c r="O3198" t="s">
        <v>8316</v>
      </c>
      <c r="P3198">
        <f t="shared" si="391"/>
        <v>0</v>
      </c>
      <c r="Q3198">
        <f t="shared" si="392"/>
        <v>300</v>
      </c>
      <c r="R3198" s="16">
        <f t="shared" si="393"/>
        <v>42157.598090277781</v>
      </c>
      <c r="S3198" s="16"/>
      <c r="T3198" s="17" t="str">
        <f t="shared" si="394"/>
        <v>June</v>
      </c>
      <c r="U3198" s="16">
        <f t="shared" si="395"/>
        <v>42217.583333333328</v>
      </c>
      <c r="V3198" s="17">
        <f t="shared" si="396"/>
        <v>2015</v>
      </c>
      <c r="W3198" s="17" t="str">
        <f t="shared" si="397"/>
        <v>August</v>
      </c>
    </row>
    <row r="3199" spans="1:23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8274</v>
      </c>
      <c r="O3199" t="s">
        <v>8316</v>
      </c>
      <c r="P3199">
        <f t="shared" si="391"/>
        <v>11</v>
      </c>
      <c r="Q3199">
        <f t="shared" si="392"/>
        <v>286.25</v>
      </c>
      <c r="R3199" s="16">
        <f t="shared" si="393"/>
        <v>42009.493263888886</v>
      </c>
      <c r="S3199" s="16"/>
      <c r="T3199" s="17" t="str">
        <f t="shared" si="394"/>
        <v>January</v>
      </c>
      <c r="U3199" s="16">
        <f t="shared" si="395"/>
        <v>42039.493263888886</v>
      </c>
      <c r="V3199" s="17">
        <f t="shared" si="396"/>
        <v>2015</v>
      </c>
      <c r="W3199" s="17" t="str">
        <f t="shared" si="397"/>
        <v>February</v>
      </c>
    </row>
    <row r="3200" spans="1:23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8274</v>
      </c>
      <c r="O3200" t="s">
        <v>8316</v>
      </c>
      <c r="P3200">
        <f t="shared" si="391"/>
        <v>0</v>
      </c>
      <c r="Q3200">
        <f t="shared" si="392"/>
        <v>36.67</v>
      </c>
      <c r="R3200" s="16">
        <f t="shared" si="393"/>
        <v>42013.424502314811</v>
      </c>
      <c r="S3200" s="16"/>
      <c r="T3200" s="17" t="str">
        <f t="shared" si="394"/>
        <v>January</v>
      </c>
      <c r="U3200" s="16">
        <f t="shared" si="395"/>
        <v>42051.424502314811</v>
      </c>
      <c r="V3200" s="17">
        <f t="shared" si="396"/>
        <v>2015</v>
      </c>
      <c r="W3200" s="17" t="str">
        <f t="shared" si="397"/>
        <v>February</v>
      </c>
    </row>
    <row r="3201" spans="1:23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8274</v>
      </c>
      <c r="O3201" t="s">
        <v>8316</v>
      </c>
      <c r="P3201">
        <f t="shared" si="391"/>
        <v>52</v>
      </c>
      <c r="Q3201">
        <f t="shared" si="392"/>
        <v>49.21</v>
      </c>
      <c r="R3201" s="16">
        <f t="shared" si="393"/>
        <v>41858.761782407404</v>
      </c>
      <c r="S3201" s="16"/>
      <c r="T3201" s="17" t="str">
        <f t="shared" si="394"/>
        <v>August</v>
      </c>
      <c r="U3201" s="16">
        <f t="shared" si="395"/>
        <v>41888.875</v>
      </c>
      <c r="V3201" s="17">
        <f t="shared" si="396"/>
        <v>2014</v>
      </c>
      <c r="W3201" s="17" t="str">
        <f t="shared" si="397"/>
        <v>September</v>
      </c>
    </row>
    <row r="3202" spans="1:23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8274</v>
      </c>
      <c r="O3202" t="s">
        <v>8316</v>
      </c>
      <c r="P3202">
        <f t="shared" si="391"/>
        <v>0</v>
      </c>
      <c r="Q3202">
        <f t="shared" si="392"/>
        <v>1</v>
      </c>
      <c r="R3202" s="16">
        <f t="shared" si="393"/>
        <v>42460.320613425924</v>
      </c>
      <c r="S3202" s="16"/>
      <c r="T3202" s="17" t="str">
        <f t="shared" si="394"/>
        <v>March</v>
      </c>
      <c r="U3202" s="16">
        <f t="shared" si="395"/>
        <v>42490.231944444444</v>
      </c>
      <c r="V3202" s="17">
        <f t="shared" si="396"/>
        <v>2016</v>
      </c>
      <c r="W3202" s="17" t="str">
        <f t="shared" si="397"/>
        <v>April</v>
      </c>
    </row>
    <row r="3203" spans="1:23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8274</v>
      </c>
      <c r="O3203" t="s">
        <v>8316</v>
      </c>
      <c r="P3203">
        <f t="shared" ref="P3203:P3266" si="399">ROUND(E3203/D3203*100,0)</f>
        <v>1</v>
      </c>
      <c r="Q3203">
        <f t="shared" ref="Q3203:Q3266" si="400">ROUND(E3203/L3203,2)</f>
        <v>12.5</v>
      </c>
      <c r="R3203" s="16">
        <f t="shared" ref="R3203:R3266" si="401">(((J3203/60)/60)/24)+DATE(1970,1,1)</f>
        <v>41861.767094907409</v>
      </c>
      <c r="S3203" s="18">
        <f>YEAR(R3203)</f>
        <v>2014</v>
      </c>
      <c r="T3203" s="17" t="str">
        <f t="shared" ref="T3203:T3266" si="402">TEXT(R3203,"mmmm")</f>
        <v>August</v>
      </c>
      <c r="U3203" s="16">
        <f t="shared" ref="U3203:U3266" si="403">(((I3203/60)/60)/24)+DATE(1970,1,1)</f>
        <v>41882.767094907409</v>
      </c>
      <c r="V3203" s="17">
        <f t="shared" ref="V3203:V3266" si="404">YEAR(U3203)</f>
        <v>2014</v>
      </c>
      <c r="W3203" s="17" t="str">
        <f t="shared" ref="W3203:W3266" si="405">TEXT(U3203,"mmmm")</f>
        <v>August</v>
      </c>
    </row>
    <row r="3204" spans="1:23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8274</v>
      </c>
      <c r="O3204" t="s">
        <v>8316</v>
      </c>
      <c r="P3204">
        <f t="shared" si="399"/>
        <v>55</v>
      </c>
      <c r="Q3204">
        <f t="shared" si="400"/>
        <v>109.04</v>
      </c>
      <c r="R3204" s="16">
        <f t="shared" si="401"/>
        <v>42293.853541666671</v>
      </c>
      <c r="S3204" s="16"/>
      <c r="T3204" s="17" t="str">
        <f t="shared" si="402"/>
        <v>October</v>
      </c>
      <c r="U3204" s="16">
        <f t="shared" si="403"/>
        <v>42352.249305555553</v>
      </c>
      <c r="V3204" s="17">
        <f t="shared" si="404"/>
        <v>2015</v>
      </c>
      <c r="W3204" s="17" t="str">
        <f t="shared" si="405"/>
        <v>December</v>
      </c>
    </row>
    <row r="3205" spans="1:23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8274</v>
      </c>
      <c r="O3205" t="s">
        <v>8316</v>
      </c>
      <c r="P3205">
        <f t="shared" si="399"/>
        <v>25</v>
      </c>
      <c r="Q3205">
        <f t="shared" si="400"/>
        <v>41.67</v>
      </c>
      <c r="R3205" s="16">
        <f t="shared" si="401"/>
        <v>42242.988680555558</v>
      </c>
      <c r="S3205" s="16"/>
      <c r="T3205" s="17" t="str">
        <f t="shared" si="402"/>
        <v>August</v>
      </c>
      <c r="U3205" s="16">
        <f t="shared" si="403"/>
        <v>42272.988680555558</v>
      </c>
      <c r="V3205" s="17">
        <f t="shared" si="404"/>
        <v>2015</v>
      </c>
      <c r="W3205" s="17" t="str">
        <f t="shared" si="405"/>
        <v>September</v>
      </c>
    </row>
    <row r="3206" spans="1:23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8274</v>
      </c>
      <c r="O3206" t="s">
        <v>8316</v>
      </c>
      <c r="P3206">
        <f t="shared" si="399"/>
        <v>0</v>
      </c>
      <c r="Q3206" t="e">
        <f t="shared" si="400"/>
        <v>#DIV/0!</v>
      </c>
      <c r="R3206" s="16">
        <f t="shared" si="401"/>
        <v>42172.686099537037</v>
      </c>
      <c r="S3206" s="16"/>
      <c r="T3206" s="17" t="str">
        <f t="shared" si="402"/>
        <v>June</v>
      </c>
      <c r="U3206" s="16">
        <f t="shared" si="403"/>
        <v>42202.676388888889</v>
      </c>
      <c r="V3206" s="17">
        <f t="shared" si="404"/>
        <v>2015</v>
      </c>
      <c r="W3206" s="17" t="str">
        <f t="shared" si="405"/>
        <v>July</v>
      </c>
    </row>
    <row r="3207" spans="1:23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8274</v>
      </c>
      <c r="O3207" t="s">
        <v>8316</v>
      </c>
      <c r="P3207">
        <f t="shared" si="399"/>
        <v>3</v>
      </c>
      <c r="Q3207">
        <f t="shared" si="400"/>
        <v>22.75</v>
      </c>
      <c r="R3207" s="16">
        <f t="shared" si="401"/>
        <v>42095.374675925923</v>
      </c>
      <c r="S3207" s="18">
        <f>YEAR(R3207)</f>
        <v>2015</v>
      </c>
      <c r="T3207" s="17" t="str">
        <f t="shared" si="402"/>
        <v>April</v>
      </c>
      <c r="U3207" s="16">
        <f t="shared" si="403"/>
        <v>42125.374675925923</v>
      </c>
      <c r="V3207" s="17">
        <f t="shared" si="404"/>
        <v>2015</v>
      </c>
      <c r="W3207" s="17" t="str">
        <f t="shared" si="405"/>
        <v>May</v>
      </c>
    </row>
    <row r="3208" spans="1:23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8274</v>
      </c>
      <c r="O3208" t="s">
        <v>8316</v>
      </c>
      <c r="P3208">
        <f t="shared" si="399"/>
        <v>0</v>
      </c>
      <c r="Q3208" t="e">
        <f t="shared" si="400"/>
        <v>#DIV/0!</v>
      </c>
      <c r="R3208" s="16">
        <f t="shared" si="401"/>
        <v>42236.276053240741</v>
      </c>
      <c r="S3208" s="16"/>
      <c r="T3208" s="17" t="str">
        <f t="shared" si="402"/>
        <v>August</v>
      </c>
      <c r="U3208" s="16">
        <f t="shared" si="403"/>
        <v>42266.276053240741</v>
      </c>
      <c r="V3208" s="17">
        <f t="shared" si="404"/>
        <v>2015</v>
      </c>
      <c r="W3208" s="17" t="str">
        <f t="shared" si="405"/>
        <v>September</v>
      </c>
    </row>
    <row r="3209" spans="1:23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8274</v>
      </c>
      <c r="O3209" t="s">
        <v>8316</v>
      </c>
      <c r="P3209">
        <f t="shared" si="399"/>
        <v>46</v>
      </c>
      <c r="Q3209">
        <f t="shared" si="400"/>
        <v>70.83</v>
      </c>
      <c r="R3209" s="16">
        <f t="shared" si="401"/>
        <v>42057.277858796297</v>
      </c>
      <c r="S3209" s="16"/>
      <c r="T3209" s="17" t="str">
        <f t="shared" si="402"/>
        <v>February</v>
      </c>
      <c r="U3209" s="16">
        <f t="shared" si="403"/>
        <v>42117.236192129625</v>
      </c>
      <c r="V3209" s="17">
        <f t="shared" si="404"/>
        <v>2015</v>
      </c>
      <c r="W3209" s="17" t="str">
        <f t="shared" si="405"/>
        <v>April</v>
      </c>
    </row>
    <row r="3210" spans="1:23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8274</v>
      </c>
      <c r="O3210" t="s">
        <v>8275</v>
      </c>
      <c r="P3210">
        <f t="shared" si="399"/>
        <v>104</v>
      </c>
      <c r="Q3210">
        <f t="shared" si="400"/>
        <v>63.11</v>
      </c>
      <c r="R3210" s="16">
        <f t="shared" si="401"/>
        <v>41827.605057870373</v>
      </c>
      <c r="S3210" s="16"/>
      <c r="T3210" s="17" t="str">
        <f t="shared" si="402"/>
        <v>July</v>
      </c>
      <c r="U3210" s="16">
        <f t="shared" si="403"/>
        <v>41848.605057870373</v>
      </c>
      <c r="V3210" s="17">
        <f t="shared" si="404"/>
        <v>2014</v>
      </c>
      <c r="W3210" s="17" t="str">
        <f t="shared" si="405"/>
        <v>July</v>
      </c>
    </row>
    <row r="3211" spans="1:23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8274</v>
      </c>
      <c r="O3211" t="s">
        <v>8275</v>
      </c>
      <c r="P3211">
        <f t="shared" si="399"/>
        <v>119</v>
      </c>
      <c r="Q3211">
        <f t="shared" si="400"/>
        <v>50.16</v>
      </c>
      <c r="R3211" s="16">
        <f t="shared" si="401"/>
        <v>41778.637245370373</v>
      </c>
      <c r="S3211" s="16"/>
      <c r="T3211" s="17" t="str">
        <f t="shared" si="402"/>
        <v>May</v>
      </c>
      <c r="U3211" s="16">
        <f t="shared" si="403"/>
        <v>41810.958333333336</v>
      </c>
      <c r="V3211" s="17">
        <f t="shared" si="404"/>
        <v>2014</v>
      </c>
      <c r="W3211" s="17" t="str">
        <f t="shared" si="405"/>
        <v>June</v>
      </c>
    </row>
    <row r="3212" spans="1:23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8274</v>
      </c>
      <c r="O3212" t="s">
        <v>8275</v>
      </c>
      <c r="P3212">
        <f t="shared" si="399"/>
        <v>126</v>
      </c>
      <c r="Q3212">
        <f t="shared" si="400"/>
        <v>62.88</v>
      </c>
      <c r="R3212" s="16">
        <f t="shared" si="401"/>
        <v>41013.936562499999</v>
      </c>
      <c r="S3212" s="16"/>
      <c r="T3212" s="17" t="str">
        <f t="shared" si="402"/>
        <v>April</v>
      </c>
      <c r="U3212" s="16">
        <f t="shared" si="403"/>
        <v>41061.165972222225</v>
      </c>
      <c r="V3212" s="17">
        <f t="shared" si="404"/>
        <v>2012</v>
      </c>
      <c r="W3212" s="17" t="str">
        <f t="shared" si="405"/>
        <v>June</v>
      </c>
    </row>
    <row r="3213" spans="1:23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8274</v>
      </c>
      <c r="O3213" t="s">
        <v>8275</v>
      </c>
      <c r="P3213">
        <f t="shared" si="399"/>
        <v>120</v>
      </c>
      <c r="Q3213">
        <f t="shared" si="400"/>
        <v>85.53</v>
      </c>
      <c r="R3213" s="16">
        <f t="shared" si="401"/>
        <v>41834.586574074077</v>
      </c>
      <c r="S3213" s="16"/>
      <c r="T3213" s="17" t="str">
        <f t="shared" si="402"/>
        <v>July</v>
      </c>
      <c r="U3213" s="16">
        <f t="shared" si="403"/>
        <v>41866.083333333336</v>
      </c>
      <c r="V3213" s="17">
        <f t="shared" si="404"/>
        <v>2014</v>
      </c>
      <c r="W3213" s="17" t="str">
        <f t="shared" si="405"/>
        <v>August</v>
      </c>
    </row>
    <row r="3214" spans="1:23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8274</v>
      </c>
      <c r="O3214" t="s">
        <v>8275</v>
      </c>
      <c r="P3214">
        <f t="shared" si="399"/>
        <v>126</v>
      </c>
      <c r="Q3214">
        <f t="shared" si="400"/>
        <v>53.72</v>
      </c>
      <c r="R3214" s="16">
        <f t="shared" si="401"/>
        <v>41829.795729166668</v>
      </c>
      <c r="S3214" s="16"/>
      <c r="T3214" s="17" t="str">
        <f t="shared" si="402"/>
        <v>July</v>
      </c>
      <c r="U3214" s="16">
        <f t="shared" si="403"/>
        <v>41859.795729166668</v>
      </c>
      <c r="V3214" s="17">
        <f t="shared" si="404"/>
        <v>2014</v>
      </c>
      <c r="W3214" s="17" t="str">
        <f t="shared" si="405"/>
        <v>August</v>
      </c>
    </row>
    <row r="3215" spans="1:23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8274</v>
      </c>
      <c r="O3215" t="s">
        <v>8275</v>
      </c>
      <c r="P3215">
        <f t="shared" si="399"/>
        <v>100</v>
      </c>
      <c r="Q3215">
        <f t="shared" si="400"/>
        <v>127.81</v>
      </c>
      <c r="R3215" s="16">
        <f t="shared" si="401"/>
        <v>42171.763414351852</v>
      </c>
      <c r="S3215" s="16"/>
      <c r="T3215" s="17" t="str">
        <f t="shared" si="402"/>
        <v>June</v>
      </c>
      <c r="U3215" s="16">
        <f t="shared" si="403"/>
        <v>42211.763414351852</v>
      </c>
      <c r="V3215" s="17">
        <f t="shared" si="404"/>
        <v>2015</v>
      </c>
      <c r="W3215" s="17" t="str">
        <f t="shared" si="405"/>
        <v>July</v>
      </c>
    </row>
    <row r="3216" spans="1:23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8274</v>
      </c>
      <c r="O3216" t="s">
        <v>8275</v>
      </c>
      <c r="P3216">
        <f t="shared" si="399"/>
        <v>102</v>
      </c>
      <c r="Q3216">
        <f t="shared" si="400"/>
        <v>106.57</v>
      </c>
      <c r="R3216" s="16">
        <f t="shared" si="401"/>
        <v>42337.792511574073</v>
      </c>
      <c r="S3216" s="16"/>
      <c r="T3216" s="17" t="str">
        <f t="shared" si="402"/>
        <v>November</v>
      </c>
      <c r="U3216" s="16">
        <f t="shared" si="403"/>
        <v>42374.996527777781</v>
      </c>
      <c r="V3216" s="17">
        <f t="shared" si="404"/>
        <v>2016</v>
      </c>
      <c r="W3216" s="17" t="str">
        <f t="shared" si="405"/>
        <v>January</v>
      </c>
    </row>
    <row r="3217" spans="1:23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8274</v>
      </c>
      <c r="O3217" t="s">
        <v>8275</v>
      </c>
      <c r="P3217">
        <f t="shared" si="399"/>
        <v>100</v>
      </c>
      <c r="Q3217">
        <f t="shared" si="400"/>
        <v>262.11</v>
      </c>
      <c r="R3217" s="16">
        <f t="shared" si="401"/>
        <v>42219.665173611109</v>
      </c>
      <c r="S3217" s="16"/>
      <c r="T3217" s="17" t="str">
        <f t="shared" si="402"/>
        <v>August</v>
      </c>
      <c r="U3217" s="16">
        <f t="shared" si="403"/>
        <v>42257.165972222225</v>
      </c>
      <c r="V3217" s="17">
        <f t="shared" si="404"/>
        <v>2015</v>
      </c>
      <c r="W3217" s="17" t="str">
        <f t="shared" si="405"/>
        <v>September</v>
      </c>
    </row>
    <row r="3218" spans="1:23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8274</v>
      </c>
      <c r="O3218" t="s">
        <v>8275</v>
      </c>
      <c r="P3218">
        <f t="shared" si="399"/>
        <v>100</v>
      </c>
      <c r="Q3218">
        <f t="shared" si="400"/>
        <v>57.17</v>
      </c>
      <c r="R3218" s="16">
        <f t="shared" si="401"/>
        <v>42165.462627314817</v>
      </c>
      <c r="S3218" s="16"/>
      <c r="T3218" s="17" t="str">
        <f t="shared" si="402"/>
        <v>June</v>
      </c>
      <c r="U3218" s="16">
        <f t="shared" si="403"/>
        <v>42196.604166666672</v>
      </c>
      <c r="V3218" s="17">
        <f t="shared" si="404"/>
        <v>2015</v>
      </c>
      <c r="W3218" s="17" t="str">
        <f t="shared" si="405"/>
        <v>July</v>
      </c>
    </row>
    <row r="3219" spans="1:23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8274</v>
      </c>
      <c r="O3219" t="s">
        <v>8275</v>
      </c>
      <c r="P3219">
        <f t="shared" si="399"/>
        <v>116</v>
      </c>
      <c r="Q3219">
        <f t="shared" si="400"/>
        <v>50.2</v>
      </c>
      <c r="R3219" s="16">
        <f t="shared" si="401"/>
        <v>42648.546111111107</v>
      </c>
      <c r="S3219" s="16"/>
      <c r="T3219" s="17" t="str">
        <f t="shared" si="402"/>
        <v>October</v>
      </c>
      <c r="U3219" s="16">
        <f t="shared" si="403"/>
        <v>42678.546111111107</v>
      </c>
      <c r="V3219" s="17">
        <f t="shared" si="404"/>
        <v>2016</v>
      </c>
      <c r="W3219" s="17" t="str">
        <f t="shared" si="405"/>
        <v>November</v>
      </c>
    </row>
    <row r="3220" spans="1:23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8274</v>
      </c>
      <c r="O3220" t="s">
        <v>8275</v>
      </c>
      <c r="P3220">
        <f t="shared" si="399"/>
        <v>102</v>
      </c>
      <c r="Q3220">
        <f t="shared" si="400"/>
        <v>66.59</v>
      </c>
      <c r="R3220" s="16">
        <f t="shared" si="401"/>
        <v>41971.002152777779</v>
      </c>
      <c r="S3220" s="16"/>
      <c r="T3220" s="17" t="str">
        <f t="shared" si="402"/>
        <v>November</v>
      </c>
      <c r="U3220" s="16">
        <f t="shared" si="403"/>
        <v>42004</v>
      </c>
      <c r="V3220" s="17">
        <f t="shared" si="404"/>
        <v>2014</v>
      </c>
      <c r="W3220" s="17" t="str">
        <f t="shared" si="405"/>
        <v>December</v>
      </c>
    </row>
    <row r="3221" spans="1:23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8274</v>
      </c>
      <c r="O3221" t="s">
        <v>8275</v>
      </c>
      <c r="P3221">
        <f t="shared" si="399"/>
        <v>100</v>
      </c>
      <c r="Q3221">
        <f t="shared" si="400"/>
        <v>168.25</v>
      </c>
      <c r="R3221" s="16">
        <f t="shared" si="401"/>
        <v>42050.983182870375</v>
      </c>
      <c r="S3221" s="16"/>
      <c r="T3221" s="17" t="str">
        <f t="shared" si="402"/>
        <v>February</v>
      </c>
      <c r="U3221" s="16">
        <f t="shared" si="403"/>
        <v>42085.941516203704</v>
      </c>
      <c r="V3221" s="17">
        <f t="shared" si="404"/>
        <v>2015</v>
      </c>
      <c r="W3221" s="17" t="str">
        <f t="shared" si="405"/>
        <v>March</v>
      </c>
    </row>
    <row r="3222" spans="1:23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8274</v>
      </c>
      <c r="O3222" t="s">
        <v>8275</v>
      </c>
      <c r="P3222">
        <f t="shared" si="399"/>
        <v>101</v>
      </c>
      <c r="Q3222">
        <f t="shared" si="400"/>
        <v>256.37</v>
      </c>
      <c r="R3222" s="16">
        <f t="shared" si="401"/>
        <v>42772.833379629628</v>
      </c>
      <c r="S3222" s="16"/>
      <c r="T3222" s="17" t="str">
        <f t="shared" si="402"/>
        <v>February</v>
      </c>
      <c r="U3222" s="16">
        <f t="shared" si="403"/>
        <v>42806.875</v>
      </c>
      <c r="V3222" s="17">
        <f t="shared" si="404"/>
        <v>2017</v>
      </c>
      <c r="W3222" s="17" t="str">
        <f t="shared" si="405"/>
        <v>March</v>
      </c>
    </row>
    <row r="3223" spans="1:23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8274</v>
      </c>
      <c r="O3223" t="s">
        <v>8275</v>
      </c>
      <c r="P3223">
        <f t="shared" si="399"/>
        <v>103</v>
      </c>
      <c r="Q3223">
        <f t="shared" si="400"/>
        <v>36.61</v>
      </c>
      <c r="R3223" s="16">
        <f t="shared" si="401"/>
        <v>42155.696793981479</v>
      </c>
      <c r="S3223" s="16"/>
      <c r="T3223" s="17" t="str">
        <f t="shared" si="402"/>
        <v>May</v>
      </c>
      <c r="U3223" s="16">
        <f t="shared" si="403"/>
        <v>42190.696793981479</v>
      </c>
      <c r="V3223" s="17">
        <f t="shared" si="404"/>
        <v>2015</v>
      </c>
      <c r="W3223" s="17" t="str">
        <f t="shared" si="405"/>
        <v>July</v>
      </c>
    </row>
    <row r="3224" spans="1:23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8274</v>
      </c>
      <c r="O3224" t="s">
        <v>8275</v>
      </c>
      <c r="P3224">
        <f t="shared" si="399"/>
        <v>125</v>
      </c>
      <c r="Q3224">
        <f t="shared" si="400"/>
        <v>37.14</v>
      </c>
      <c r="R3224" s="16">
        <f t="shared" si="401"/>
        <v>42270.582141203704</v>
      </c>
      <c r="S3224" s="16"/>
      <c r="T3224" s="17" t="str">
        <f t="shared" si="402"/>
        <v>September</v>
      </c>
      <c r="U3224" s="16">
        <f t="shared" si="403"/>
        <v>42301.895138888889</v>
      </c>
      <c r="V3224" s="17">
        <f t="shared" si="404"/>
        <v>2015</v>
      </c>
      <c r="W3224" s="17" t="str">
        <f t="shared" si="405"/>
        <v>October</v>
      </c>
    </row>
    <row r="3225" spans="1:23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8274</v>
      </c>
      <c r="O3225" t="s">
        <v>8275</v>
      </c>
      <c r="P3225">
        <f t="shared" si="399"/>
        <v>110</v>
      </c>
      <c r="Q3225">
        <f t="shared" si="400"/>
        <v>45.88</v>
      </c>
      <c r="R3225" s="16">
        <f t="shared" si="401"/>
        <v>42206.835370370376</v>
      </c>
      <c r="S3225" s="16"/>
      <c r="T3225" s="17" t="str">
        <f t="shared" si="402"/>
        <v>July</v>
      </c>
      <c r="U3225" s="16">
        <f t="shared" si="403"/>
        <v>42236.835370370376</v>
      </c>
      <c r="V3225" s="17">
        <f t="shared" si="404"/>
        <v>2015</v>
      </c>
      <c r="W3225" s="17" t="str">
        <f t="shared" si="405"/>
        <v>August</v>
      </c>
    </row>
    <row r="3226" spans="1:23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8274</v>
      </c>
      <c r="O3226" t="s">
        <v>8275</v>
      </c>
      <c r="P3226">
        <f t="shared" si="399"/>
        <v>102</v>
      </c>
      <c r="Q3226">
        <f t="shared" si="400"/>
        <v>141.71</v>
      </c>
      <c r="R3226" s="16">
        <f t="shared" si="401"/>
        <v>42697.850844907407</v>
      </c>
      <c r="S3226" s="16"/>
      <c r="T3226" s="17" t="str">
        <f t="shared" si="402"/>
        <v>November</v>
      </c>
      <c r="U3226" s="16">
        <f t="shared" si="403"/>
        <v>42745.208333333328</v>
      </c>
      <c r="V3226" s="17">
        <f t="shared" si="404"/>
        <v>2017</v>
      </c>
      <c r="W3226" s="17" t="str">
        <f t="shared" si="405"/>
        <v>January</v>
      </c>
    </row>
    <row r="3227" spans="1:23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8274</v>
      </c>
      <c r="O3227" t="s">
        <v>8275</v>
      </c>
      <c r="P3227">
        <f t="shared" si="399"/>
        <v>102</v>
      </c>
      <c r="Q3227">
        <f t="shared" si="400"/>
        <v>52.49</v>
      </c>
      <c r="R3227" s="16">
        <f t="shared" si="401"/>
        <v>42503.559467592597</v>
      </c>
      <c r="S3227" s="16"/>
      <c r="T3227" s="17" t="str">
        <f t="shared" si="402"/>
        <v>May</v>
      </c>
      <c r="U3227" s="16">
        <f t="shared" si="403"/>
        <v>42524.875</v>
      </c>
      <c r="V3227" s="17">
        <f t="shared" si="404"/>
        <v>2016</v>
      </c>
      <c r="W3227" s="17" t="str">
        <f t="shared" si="405"/>
        <v>June</v>
      </c>
    </row>
    <row r="3228" spans="1:23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8274</v>
      </c>
      <c r="O3228" t="s">
        <v>8275</v>
      </c>
      <c r="P3228">
        <f t="shared" si="399"/>
        <v>104</v>
      </c>
      <c r="Q3228">
        <f t="shared" si="400"/>
        <v>59.52</v>
      </c>
      <c r="R3228" s="16">
        <f t="shared" si="401"/>
        <v>42277.583472222221</v>
      </c>
      <c r="S3228" s="16"/>
      <c r="T3228" s="17" t="str">
        <f t="shared" si="402"/>
        <v>September</v>
      </c>
      <c r="U3228" s="16">
        <f t="shared" si="403"/>
        <v>42307.583472222221</v>
      </c>
      <c r="V3228" s="17">
        <f t="shared" si="404"/>
        <v>2015</v>
      </c>
      <c r="W3228" s="17" t="str">
        <f t="shared" si="405"/>
        <v>October</v>
      </c>
    </row>
    <row r="3229" spans="1:23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8274</v>
      </c>
      <c r="O3229" t="s">
        <v>8275</v>
      </c>
      <c r="P3229">
        <f t="shared" si="399"/>
        <v>125</v>
      </c>
      <c r="Q3229">
        <f t="shared" si="400"/>
        <v>50</v>
      </c>
      <c r="R3229" s="16">
        <f t="shared" si="401"/>
        <v>42722.882361111115</v>
      </c>
      <c r="S3229" s="16"/>
      <c r="T3229" s="17" t="str">
        <f t="shared" si="402"/>
        <v>December</v>
      </c>
      <c r="U3229" s="16">
        <f t="shared" si="403"/>
        <v>42752.882361111115</v>
      </c>
      <c r="V3229" s="17">
        <f t="shared" si="404"/>
        <v>2017</v>
      </c>
      <c r="W3229" s="17" t="str">
        <f t="shared" si="405"/>
        <v>January</v>
      </c>
    </row>
    <row r="3230" spans="1:23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8274</v>
      </c>
      <c r="O3230" t="s">
        <v>8275</v>
      </c>
      <c r="P3230">
        <f t="shared" si="399"/>
        <v>102</v>
      </c>
      <c r="Q3230">
        <f t="shared" si="400"/>
        <v>193.62</v>
      </c>
      <c r="R3230" s="16">
        <f t="shared" si="401"/>
        <v>42323.70930555556</v>
      </c>
      <c r="S3230" s="16"/>
      <c r="T3230" s="17" t="str">
        <f t="shared" si="402"/>
        <v>November</v>
      </c>
      <c r="U3230" s="16">
        <f t="shared" si="403"/>
        <v>42355.207638888889</v>
      </c>
      <c r="V3230" s="17">
        <f t="shared" si="404"/>
        <v>2015</v>
      </c>
      <c r="W3230" s="17" t="str">
        <f t="shared" si="405"/>
        <v>December</v>
      </c>
    </row>
    <row r="3231" spans="1:23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8274</v>
      </c>
      <c r="O3231" t="s">
        <v>8275</v>
      </c>
      <c r="P3231">
        <f t="shared" si="399"/>
        <v>108</v>
      </c>
      <c r="Q3231">
        <f t="shared" si="400"/>
        <v>106.8</v>
      </c>
      <c r="R3231" s="16">
        <f t="shared" si="401"/>
        <v>41933.291643518518</v>
      </c>
      <c r="S3231" s="16"/>
      <c r="T3231" s="17" t="str">
        <f t="shared" si="402"/>
        <v>October</v>
      </c>
      <c r="U3231" s="16">
        <f t="shared" si="403"/>
        <v>41963.333310185189</v>
      </c>
      <c r="V3231" s="17">
        <f t="shared" si="404"/>
        <v>2014</v>
      </c>
      <c r="W3231" s="17" t="str">
        <f t="shared" si="405"/>
        <v>November</v>
      </c>
    </row>
    <row r="3232" spans="1:23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8274</v>
      </c>
      <c r="O3232" t="s">
        <v>8275</v>
      </c>
      <c r="P3232">
        <f t="shared" si="399"/>
        <v>110</v>
      </c>
      <c r="Q3232">
        <f t="shared" si="400"/>
        <v>77.22</v>
      </c>
      <c r="R3232" s="16">
        <f t="shared" si="401"/>
        <v>41898.168125000004</v>
      </c>
      <c r="S3232" s="16"/>
      <c r="T3232" s="17" t="str">
        <f t="shared" si="402"/>
        <v>September</v>
      </c>
      <c r="U3232" s="16">
        <f t="shared" si="403"/>
        <v>41913.165972222225</v>
      </c>
      <c r="V3232" s="17">
        <f t="shared" si="404"/>
        <v>2014</v>
      </c>
      <c r="W3232" s="17" t="str">
        <f t="shared" si="405"/>
        <v>October</v>
      </c>
    </row>
    <row r="3233" spans="1:23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8274</v>
      </c>
      <c r="O3233" t="s">
        <v>8275</v>
      </c>
      <c r="P3233">
        <f t="shared" si="399"/>
        <v>161</v>
      </c>
      <c r="Q3233">
        <f t="shared" si="400"/>
        <v>57.5</v>
      </c>
      <c r="R3233" s="16">
        <f t="shared" si="401"/>
        <v>42446.943831018521</v>
      </c>
      <c r="S3233" s="16"/>
      <c r="T3233" s="17" t="str">
        <f t="shared" si="402"/>
        <v>March</v>
      </c>
      <c r="U3233" s="16">
        <f t="shared" si="403"/>
        <v>42476.943831018521</v>
      </c>
      <c r="V3233" s="17">
        <f t="shared" si="404"/>
        <v>2016</v>
      </c>
      <c r="W3233" s="17" t="str">
        <f t="shared" si="405"/>
        <v>April</v>
      </c>
    </row>
    <row r="3234" spans="1:23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8274</v>
      </c>
      <c r="O3234" t="s">
        <v>8275</v>
      </c>
      <c r="P3234">
        <f t="shared" si="399"/>
        <v>131</v>
      </c>
      <c r="Q3234">
        <f t="shared" si="400"/>
        <v>50.46</v>
      </c>
      <c r="R3234" s="16">
        <f t="shared" si="401"/>
        <v>42463.81385416667</v>
      </c>
      <c r="S3234" s="16"/>
      <c r="T3234" s="17" t="str">
        <f t="shared" si="402"/>
        <v>April</v>
      </c>
      <c r="U3234" s="16">
        <f t="shared" si="403"/>
        <v>42494.165972222225</v>
      </c>
      <c r="V3234" s="17">
        <f t="shared" si="404"/>
        <v>2016</v>
      </c>
      <c r="W3234" s="17" t="str">
        <f t="shared" si="405"/>
        <v>May</v>
      </c>
    </row>
    <row r="3235" spans="1:23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8274</v>
      </c>
      <c r="O3235" t="s">
        <v>8275</v>
      </c>
      <c r="P3235">
        <f t="shared" si="399"/>
        <v>119</v>
      </c>
      <c r="Q3235">
        <f t="shared" si="400"/>
        <v>97.38</v>
      </c>
      <c r="R3235" s="16">
        <f t="shared" si="401"/>
        <v>42766.805034722223</v>
      </c>
      <c r="S3235" s="16"/>
      <c r="T3235" s="17" t="str">
        <f t="shared" si="402"/>
        <v>January</v>
      </c>
      <c r="U3235" s="16">
        <f t="shared" si="403"/>
        <v>42796.805034722223</v>
      </c>
      <c r="V3235" s="17">
        <f t="shared" si="404"/>
        <v>2017</v>
      </c>
      <c r="W3235" s="17" t="str">
        <f t="shared" si="405"/>
        <v>March</v>
      </c>
    </row>
    <row r="3236" spans="1:23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8274</v>
      </c>
      <c r="O3236" t="s">
        <v>8275</v>
      </c>
      <c r="P3236">
        <f t="shared" si="399"/>
        <v>100</v>
      </c>
      <c r="Q3236">
        <f t="shared" si="400"/>
        <v>34.92</v>
      </c>
      <c r="R3236" s="16">
        <f t="shared" si="401"/>
        <v>42734.789444444439</v>
      </c>
      <c r="S3236" s="16"/>
      <c r="T3236" s="17" t="str">
        <f t="shared" si="402"/>
        <v>December</v>
      </c>
      <c r="U3236" s="16">
        <f t="shared" si="403"/>
        <v>42767.979861111111</v>
      </c>
      <c r="V3236" s="17">
        <f t="shared" si="404"/>
        <v>2017</v>
      </c>
      <c r="W3236" s="17" t="str">
        <f t="shared" si="405"/>
        <v>February</v>
      </c>
    </row>
    <row r="3237" spans="1:23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8274</v>
      </c>
      <c r="O3237" t="s">
        <v>8275</v>
      </c>
      <c r="P3237">
        <f t="shared" si="399"/>
        <v>103</v>
      </c>
      <c r="Q3237">
        <f t="shared" si="400"/>
        <v>85.53</v>
      </c>
      <c r="R3237" s="16">
        <f t="shared" si="401"/>
        <v>42522.347812499997</v>
      </c>
      <c r="S3237" s="16"/>
      <c r="T3237" s="17" t="str">
        <f t="shared" si="402"/>
        <v>June</v>
      </c>
      <c r="U3237" s="16">
        <f t="shared" si="403"/>
        <v>42552.347812499997</v>
      </c>
      <c r="V3237" s="17">
        <f t="shared" si="404"/>
        <v>2016</v>
      </c>
      <c r="W3237" s="17" t="str">
        <f t="shared" si="405"/>
        <v>July</v>
      </c>
    </row>
    <row r="3238" spans="1:23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8274</v>
      </c>
      <c r="O3238" t="s">
        <v>8275</v>
      </c>
      <c r="P3238">
        <f t="shared" si="399"/>
        <v>101</v>
      </c>
      <c r="Q3238">
        <f t="shared" si="400"/>
        <v>182.91</v>
      </c>
      <c r="R3238" s="16">
        <f t="shared" si="401"/>
        <v>42702.917048611111</v>
      </c>
      <c r="S3238" s="16"/>
      <c r="T3238" s="17" t="str">
        <f t="shared" si="402"/>
        <v>November</v>
      </c>
      <c r="U3238" s="16">
        <f t="shared" si="403"/>
        <v>42732.917048611111</v>
      </c>
      <c r="V3238" s="17">
        <f t="shared" si="404"/>
        <v>2016</v>
      </c>
      <c r="W3238" s="17" t="str">
        <f t="shared" si="405"/>
        <v>December</v>
      </c>
    </row>
    <row r="3239" spans="1:23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8274</v>
      </c>
      <c r="O3239" t="s">
        <v>8275</v>
      </c>
      <c r="P3239">
        <f t="shared" si="399"/>
        <v>101</v>
      </c>
      <c r="Q3239">
        <f t="shared" si="400"/>
        <v>131.13999999999999</v>
      </c>
      <c r="R3239" s="16">
        <f t="shared" si="401"/>
        <v>42252.474351851852</v>
      </c>
      <c r="S3239" s="16"/>
      <c r="T3239" s="17" t="str">
        <f t="shared" si="402"/>
        <v>September</v>
      </c>
      <c r="U3239" s="16">
        <f t="shared" si="403"/>
        <v>42276.165972222225</v>
      </c>
      <c r="V3239" s="17">
        <f t="shared" si="404"/>
        <v>2015</v>
      </c>
      <c r="W3239" s="17" t="str">
        <f t="shared" si="405"/>
        <v>September</v>
      </c>
    </row>
    <row r="3240" spans="1:23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8274</v>
      </c>
      <c r="O3240" t="s">
        <v>8275</v>
      </c>
      <c r="P3240">
        <f t="shared" si="399"/>
        <v>112</v>
      </c>
      <c r="Q3240">
        <f t="shared" si="400"/>
        <v>39.81</v>
      </c>
      <c r="R3240" s="16">
        <f t="shared" si="401"/>
        <v>42156.510393518518</v>
      </c>
      <c r="S3240" s="16"/>
      <c r="T3240" s="17" t="str">
        <f t="shared" si="402"/>
        <v>June</v>
      </c>
      <c r="U3240" s="16">
        <f t="shared" si="403"/>
        <v>42186.510393518518</v>
      </c>
      <c r="V3240" s="17">
        <f t="shared" si="404"/>
        <v>2015</v>
      </c>
      <c r="W3240" s="17" t="str">
        <f t="shared" si="405"/>
        <v>July</v>
      </c>
    </row>
    <row r="3241" spans="1:23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8274</v>
      </c>
      <c r="O3241" t="s">
        <v>8275</v>
      </c>
      <c r="P3241">
        <f t="shared" si="399"/>
        <v>106</v>
      </c>
      <c r="Q3241">
        <f t="shared" si="400"/>
        <v>59.7</v>
      </c>
      <c r="R3241" s="16">
        <f t="shared" si="401"/>
        <v>42278.089039351849</v>
      </c>
      <c r="S3241" s="16"/>
      <c r="T3241" s="17" t="str">
        <f t="shared" si="402"/>
        <v>October</v>
      </c>
      <c r="U3241" s="16">
        <f t="shared" si="403"/>
        <v>42302.999305555553</v>
      </c>
      <c r="V3241" s="17">
        <f t="shared" si="404"/>
        <v>2015</v>
      </c>
      <c r="W3241" s="17" t="str">
        <f t="shared" si="405"/>
        <v>October</v>
      </c>
    </row>
    <row r="3242" spans="1:23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8274</v>
      </c>
      <c r="O3242" t="s">
        <v>8275</v>
      </c>
      <c r="P3242">
        <f t="shared" si="399"/>
        <v>101</v>
      </c>
      <c r="Q3242">
        <f t="shared" si="400"/>
        <v>88.74</v>
      </c>
      <c r="R3242" s="16">
        <f t="shared" si="401"/>
        <v>42754.693842592591</v>
      </c>
      <c r="S3242" s="16"/>
      <c r="T3242" s="17" t="str">
        <f t="shared" si="402"/>
        <v>January</v>
      </c>
      <c r="U3242" s="16">
        <f t="shared" si="403"/>
        <v>42782.958333333328</v>
      </c>
      <c r="V3242" s="17">
        <f t="shared" si="404"/>
        <v>2017</v>
      </c>
      <c r="W3242" s="17" t="str">
        <f t="shared" si="405"/>
        <v>February</v>
      </c>
    </row>
    <row r="3243" spans="1:23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8274</v>
      </c>
      <c r="O3243" t="s">
        <v>8275</v>
      </c>
      <c r="P3243">
        <f t="shared" si="399"/>
        <v>115</v>
      </c>
      <c r="Q3243">
        <f t="shared" si="400"/>
        <v>58.69</v>
      </c>
      <c r="R3243" s="16">
        <f t="shared" si="401"/>
        <v>41893.324884259258</v>
      </c>
      <c r="S3243" s="16"/>
      <c r="T3243" s="17" t="str">
        <f t="shared" si="402"/>
        <v>September</v>
      </c>
      <c r="U3243" s="16">
        <f t="shared" si="403"/>
        <v>41926.290972222225</v>
      </c>
      <c r="V3243" s="17">
        <f t="shared" si="404"/>
        <v>2014</v>
      </c>
      <c r="W3243" s="17" t="str">
        <f t="shared" si="405"/>
        <v>October</v>
      </c>
    </row>
    <row r="3244" spans="1:23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8274</v>
      </c>
      <c r="O3244" t="s">
        <v>8275</v>
      </c>
      <c r="P3244">
        <f t="shared" si="399"/>
        <v>127</v>
      </c>
      <c r="Q3244">
        <f t="shared" si="400"/>
        <v>69.569999999999993</v>
      </c>
      <c r="R3244" s="16">
        <f t="shared" si="401"/>
        <v>41871.755694444444</v>
      </c>
      <c r="S3244" s="16"/>
      <c r="T3244" s="17" t="str">
        <f t="shared" si="402"/>
        <v>August</v>
      </c>
      <c r="U3244" s="16">
        <f t="shared" si="403"/>
        <v>41901.755694444444</v>
      </c>
      <c r="V3244" s="17">
        <f t="shared" si="404"/>
        <v>2014</v>
      </c>
      <c r="W3244" s="17" t="str">
        <f t="shared" si="405"/>
        <v>September</v>
      </c>
    </row>
    <row r="3245" spans="1:23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8274</v>
      </c>
      <c r="O3245" t="s">
        <v>8275</v>
      </c>
      <c r="P3245">
        <f t="shared" si="399"/>
        <v>103</v>
      </c>
      <c r="Q3245">
        <f t="shared" si="400"/>
        <v>115.87</v>
      </c>
      <c r="R3245" s="16">
        <f t="shared" si="401"/>
        <v>42262.096782407403</v>
      </c>
      <c r="S3245" s="16"/>
      <c r="T3245" s="17" t="str">
        <f t="shared" si="402"/>
        <v>September</v>
      </c>
      <c r="U3245" s="16">
        <f t="shared" si="403"/>
        <v>42286</v>
      </c>
      <c r="V3245" s="17">
        <f t="shared" si="404"/>
        <v>2015</v>
      </c>
      <c r="W3245" s="17" t="str">
        <f t="shared" si="405"/>
        <v>October</v>
      </c>
    </row>
    <row r="3246" spans="1:23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8274</v>
      </c>
      <c r="O3246" t="s">
        <v>8275</v>
      </c>
      <c r="P3246">
        <f t="shared" si="399"/>
        <v>103</v>
      </c>
      <c r="Q3246">
        <f t="shared" si="400"/>
        <v>23.87</v>
      </c>
      <c r="R3246" s="16">
        <f t="shared" si="401"/>
        <v>42675.694236111114</v>
      </c>
      <c r="S3246" s="16"/>
      <c r="T3246" s="17" t="str">
        <f t="shared" si="402"/>
        <v>November</v>
      </c>
      <c r="U3246" s="16">
        <f t="shared" si="403"/>
        <v>42705.735902777778</v>
      </c>
      <c r="V3246" s="17">
        <f t="shared" si="404"/>
        <v>2016</v>
      </c>
      <c r="W3246" s="17" t="str">
        <f t="shared" si="405"/>
        <v>December</v>
      </c>
    </row>
    <row r="3247" spans="1:23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8274</v>
      </c>
      <c r="O3247" t="s">
        <v>8275</v>
      </c>
      <c r="P3247">
        <f t="shared" si="399"/>
        <v>104</v>
      </c>
      <c r="Q3247">
        <f t="shared" si="400"/>
        <v>81.13</v>
      </c>
      <c r="R3247" s="16">
        <f t="shared" si="401"/>
        <v>42135.60020833333</v>
      </c>
      <c r="S3247" s="16"/>
      <c r="T3247" s="17" t="str">
        <f t="shared" si="402"/>
        <v>May</v>
      </c>
      <c r="U3247" s="16">
        <f t="shared" si="403"/>
        <v>42167.083333333328</v>
      </c>
      <c r="V3247" s="17">
        <f t="shared" si="404"/>
        <v>2015</v>
      </c>
      <c r="W3247" s="17" t="str">
        <f t="shared" si="405"/>
        <v>June</v>
      </c>
    </row>
    <row r="3248" spans="1:23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8274</v>
      </c>
      <c r="O3248" t="s">
        <v>8275</v>
      </c>
      <c r="P3248">
        <f t="shared" si="399"/>
        <v>111</v>
      </c>
      <c r="Q3248">
        <f t="shared" si="400"/>
        <v>57.63</v>
      </c>
      <c r="R3248" s="16">
        <f t="shared" si="401"/>
        <v>42230.472222222219</v>
      </c>
      <c r="S3248" s="16"/>
      <c r="T3248" s="17" t="str">
        <f t="shared" si="402"/>
        <v>August</v>
      </c>
      <c r="U3248" s="16">
        <f t="shared" si="403"/>
        <v>42259.165972222225</v>
      </c>
      <c r="V3248" s="17">
        <f t="shared" si="404"/>
        <v>2015</v>
      </c>
      <c r="W3248" s="17" t="str">
        <f t="shared" si="405"/>
        <v>September</v>
      </c>
    </row>
    <row r="3249" spans="1:23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8274</v>
      </c>
      <c r="O3249" t="s">
        <v>8275</v>
      </c>
      <c r="P3249">
        <f t="shared" si="399"/>
        <v>106</v>
      </c>
      <c r="Q3249">
        <f t="shared" si="400"/>
        <v>46.43</v>
      </c>
      <c r="R3249" s="16">
        <f t="shared" si="401"/>
        <v>42167.434166666666</v>
      </c>
      <c r="S3249" s="16"/>
      <c r="T3249" s="17" t="str">
        <f t="shared" si="402"/>
        <v>June</v>
      </c>
      <c r="U3249" s="16">
        <f t="shared" si="403"/>
        <v>42197.434166666666</v>
      </c>
      <c r="V3249" s="17">
        <f t="shared" si="404"/>
        <v>2015</v>
      </c>
      <c r="W3249" s="17" t="str">
        <f t="shared" si="405"/>
        <v>July</v>
      </c>
    </row>
    <row r="3250" spans="1:23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8274</v>
      </c>
      <c r="O3250" t="s">
        <v>8275</v>
      </c>
      <c r="P3250">
        <f t="shared" si="399"/>
        <v>101</v>
      </c>
      <c r="Q3250">
        <f t="shared" si="400"/>
        <v>60.48</v>
      </c>
      <c r="R3250" s="16">
        <f t="shared" si="401"/>
        <v>42068.888391203705</v>
      </c>
      <c r="S3250" s="16"/>
      <c r="T3250" s="17" t="str">
        <f t="shared" si="402"/>
        <v>March</v>
      </c>
      <c r="U3250" s="16">
        <f t="shared" si="403"/>
        <v>42098.846724537041</v>
      </c>
      <c r="V3250" s="17">
        <f t="shared" si="404"/>
        <v>2015</v>
      </c>
      <c r="W3250" s="17" t="str">
        <f t="shared" si="405"/>
        <v>April</v>
      </c>
    </row>
    <row r="3251" spans="1:23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8274</v>
      </c>
      <c r="O3251" t="s">
        <v>8275</v>
      </c>
      <c r="P3251">
        <f t="shared" si="399"/>
        <v>105</v>
      </c>
      <c r="Q3251">
        <f t="shared" si="400"/>
        <v>65.58</v>
      </c>
      <c r="R3251" s="16">
        <f t="shared" si="401"/>
        <v>42145.746689814812</v>
      </c>
      <c r="S3251" s="16"/>
      <c r="T3251" s="17" t="str">
        <f t="shared" si="402"/>
        <v>May</v>
      </c>
      <c r="U3251" s="16">
        <f t="shared" si="403"/>
        <v>42175.746689814812</v>
      </c>
      <c r="V3251" s="17">
        <f t="shared" si="404"/>
        <v>2015</v>
      </c>
      <c r="W3251" s="17" t="str">
        <f t="shared" si="405"/>
        <v>June</v>
      </c>
    </row>
    <row r="3252" spans="1:23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8274</v>
      </c>
      <c r="O3252" t="s">
        <v>8275</v>
      </c>
      <c r="P3252">
        <f t="shared" si="399"/>
        <v>102</v>
      </c>
      <c r="Q3252">
        <f t="shared" si="400"/>
        <v>119.19</v>
      </c>
      <c r="R3252" s="16">
        <f t="shared" si="401"/>
        <v>41918.742175925923</v>
      </c>
      <c r="S3252" s="16"/>
      <c r="T3252" s="17" t="str">
        <f t="shared" si="402"/>
        <v>October</v>
      </c>
      <c r="U3252" s="16">
        <f t="shared" si="403"/>
        <v>41948.783842592595</v>
      </c>
      <c r="V3252" s="17">
        <f t="shared" si="404"/>
        <v>2014</v>
      </c>
      <c r="W3252" s="17" t="str">
        <f t="shared" si="405"/>
        <v>November</v>
      </c>
    </row>
    <row r="3253" spans="1:23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8274</v>
      </c>
      <c r="O3253" t="s">
        <v>8275</v>
      </c>
      <c r="P3253">
        <f t="shared" si="399"/>
        <v>111</v>
      </c>
      <c r="Q3253">
        <f t="shared" si="400"/>
        <v>83.05</v>
      </c>
      <c r="R3253" s="16">
        <f t="shared" si="401"/>
        <v>42146.731087962966</v>
      </c>
      <c r="S3253" s="16"/>
      <c r="T3253" s="17" t="str">
        <f t="shared" si="402"/>
        <v>May</v>
      </c>
      <c r="U3253" s="16">
        <f t="shared" si="403"/>
        <v>42176.731087962966</v>
      </c>
      <c r="V3253" s="17">
        <f t="shared" si="404"/>
        <v>2015</v>
      </c>
      <c r="W3253" s="17" t="str">
        <f t="shared" si="405"/>
        <v>June</v>
      </c>
    </row>
    <row r="3254" spans="1:23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8274</v>
      </c>
      <c r="O3254" t="s">
        <v>8275</v>
      </c>
      <c r="P3254">
        <f t="shared" si="399"/>
        <v>128</v>
      </c>
      <c r="Q3254">
        <f t="shared" si="400"/>
        <v>57.52</v>
      </c>
      <c r="R3254" s="16">
        <f t="shared" si="401"/>
        <v>42590.472685185188</v>
      </c>
      <c r="S3254" s="16"/>
      <c r="T3254" s="17" t="str">
        <f t="shared" si="402"/>
        <v>August</v>
      </c>
      <c r="U3254" s="16">
        <f t="shared" si="403"/>
        <v>42620.472685185188</v>
      </c>
      <c r="V3254" s="17">
        <f t="shared" si="404"/>
        <v>2016</v>
      </c>
      <c r="W3254" s="17" t="str">
        <f t="shared" si="405"/>
        <v>September</v>
      </c>
    </row>
    <row r="3255" spans="1:23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8274</v>
      </c>
      <c r="O3255" t="s">
        <v>8275</v>
      </c>
      <c r="P3255">
        <f t="shared" si="399"/>
        <v>102</v>
      </c>
      <c r="Q3255">
        <f t="shared" si="400"/>
        <v>177.09</v>
      </c>
      <c r="R3255" s="16">
        <f t="shared" si="401"/>
        <v>42602.576712962968</v>
      </c>
      <c r="S3255" s="16"/>
      <c r="T3255" s="17" t="str">
        <f t="shared" si="402"/>
        <v>August</v>
      </c>
      <c r="U3255" s="16">
        <f t="shared" si="403"/>
        <v>42621.15625</v>
      </c>
      <c r="V3255" s="17">
        <f t="shared" si="404"/>
        <v>2016</v>
      </c>
      <c r="W3255" s="17" t="str">
        <f t="shared" si="405"/>
        <v>September</v>
      </c>
    </row>
    <row r="3256" spans="1:23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8274</v>
      </c>
      <c r="O3256" t="s">
        <v>8275</v>
      </c>
      <c r="P3256">
        <f t="shared" si="399"/>
        <v>101</v>
      </c>
      <c r="Q3256">
        <f t="shared" si="400"/>
        <v>70.77</v>
      </c>
      <c r="R3256" s="16">
        <f t="shared" si="401"/>
        <v>42059.085752314815</v>
      </c>
      <c r="S3256" s="16"/>
      <c r="T3256" s="17" t="str">
        <f t="shared" si="402"/>
        <v>February</v>
      </c>
      <c r="U3256" s="16">
        <f t="shared" si="403"/>
        <v>42089.044085648144</v>
      </c>
      <c r="V3256" s="17">
        <f t="shared" si="404"/>
        <v>2015</v>
      </c>
      <c r="W3256" s="17" t="str">
        <f t="shared" si="405"/>
        <v>March</v>
      </c>
    </row>
    <row r="3257" spans="1:23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8274</v>
      </c>
      <c r="O3257" t="s">
        <v>8275</v>
      </c>
      <c r="P3257">
        <f t="shared" si="399"/>
        <v>175</v>
      </c>
      <c r="Q3257">
        <f t="shared" si="400"/>
        <v>29.17</v>
      </c>
      <c r="R3257" s="16">
        <f t="shared" si="401"/>
        <v>41889.768229166664</v>
      </c>
      <c r="S3257" s="16"/>
      <c r="T3257" s="17" t="str">
        <f t="shared" si="402"/>
        <v>September</v>
      </c>
      <c r="U3257" s="16">
        <f t="shared" si="403"/>
        <v>41919.768229166664</v>
      </c>
      <c r="V3257" s="17">
        <f t="shared" si="404"/>
        <v>2014</v>
      </c>
      <c r="W3257" s="17" t="str">
        <f t="shared" si="405"/>
        <v>October</v>
      </c>
    </row>
    <row r="3258" spans="1:23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8274</v>
      </c>
      <c r="O3258" t="s">
        <v>8275</v>
      </c>
      <c r="P3258">
        <f t="shared" si="399"/>
        <v>128</v>
      </c>
      <c r="Q3258">
        <f t="shared" si="400"/>
        <v>72.760000000000005</v>
      </c>
      <c r="R3258" s="16">
        <f t="shared" si="401"/>
        <v>42144.573807870373</v>
      </c>
      <c r="S3258" s="16"/>
      <c r="T3258" s="17" t="str">
        <f t="shared" si="402"/>
        <v>May</v>
      </c>
      <c r="U3258" s="16">
        <f t="shared" si="403"/>
        <v>42166.165972222225</v>
      </c>
      <c r="V3258" s="17">
        <f t="shared" si="404"/>
        <v>2015</v>
      </c>
      <c r="W3258" s="17" t="str">
        <f t="shared" si="405"/>
        <v>June</v>
      </c>
    </row>
    <row r="3259" spans="1:23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8274</v>
      </c>
      <c r="O3259" t="s">
        <v>8275</v>
      </c>
      <c r="P3259">
        <f t="shared" si="399"/>
        <v>106</v>
      </c>
      <c r="Q3259">
        <f t="shared" si="400"/>
        <v>51.85</v>
      </c>
      <c r="R3259" s="16">
        <f t="shared" si="401"/>
        <v>42758.559629629628</v>
      </c>
      <c r="S3259" s="16"/>
      <c r="T3259" s="17" t="str">
        <f t="shared" si="402"/>
        <v>January</v>
      </c>
      <c r="U3259" s="16">
        <f t="shared" si="403"/>
        <v>42788.559629629628</v>
      </c>
      <c r="V3259" s="17">
        <f t="shared" si="404"/>
        <v>2017</v>
      </c>
      <c r="W3259" s="17" t="str">
        <f t="shared" si="405"/>
        <v>February</v>
      </c>
    </row>
    <row r="3260" spans="1:23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8274</v>
      </c>
      <c r="O3260" t="s">
        <v>8275</v>
      </c>
      <c r="P3260">
        <f t="shared" si="399"/>
        <v>105</v>
      </c>
      <c r="Q3260">
        <f t="shared" si="400"/>
        <v>98.2</v>
      </c>
      <c r="R3260" s="16">
        <f t="shared" si="401"/>
        <v>41982.887280092589</v>
      </c>
      <c r="S3260" s="16"/>
      <c r="T3260" s="17" t="str">
        <f t="shared" si="402"/>
        <v>December</v>
      </c>
      <c r="U3260" s="16">
        <f t="shared" si="403"/>
        <v>42012.887280092589</v>
      </c>
      <c r="V3260" s="17">
        <f t="shared" si="404"/>
        <v>2015</v>
      </c>
      <c r="W3260" s="17" t="str">
        <f t="shared" si="405"/>
        <v>January</v>
      </c>
    </row>
    <row r="3261" spans="1:23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8274</v>
      </c>
      <c r="O3261" t="s">
        <v>8275</v>
      </c>
      <c r="P3261">
        <f t="shared" si="399"/>
        <v>106</v>
      </c>
      <c r="Q3261">
        <f t="shared" si="400"/>
        <v>251.74</v>
      </c>
      <c r="R3261" s="16">
        <f t="shared" si="401"/>
        <v>42614.760937500003</v>
      </c>
      <c r="S3261" s="16"/>
      <c r="T3261" s="17" t="str">
        <f t="shared" si="402"/>
        <v>September</v>
      </c>
      <c r="U3261" s="16">
        <f t="shared" si="403"/>
        <v>42644.165972222225</v>
      </c>
      <c r="V3261" s="17">
        <f t="shared" si="404"/>
        <v>2016</v>
      </c>
      <c r="W3261" s="17" t="str">
        <f t="shared" si="405"/>
        <v>October</v>
      </c>
    </row>
    <row r="3262" spans="1:23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8274</v>
      </c>
      <c r="O3262" t="s">
        <v>8275</v>
      </c>
      <c r="P3262">
        <f t="shared" si="399"/>
        <v>109</v>
      </c>
      <c r="Q3262">
        <f t="shared" si="400"/>
        <v>74.819999999999993</v>
      </c>
      <c r="R3262" s="16">
        <f t="shared" si="401"/>
        <v>42303.672662037032</v>
      </c>
      <c r="S3262" s="16"/>
      <c r="T3262" s="17" t="str">
        <f t="shared" si="402"/>
        <v>October</v>
      </c>
      <c r="U3262" s="16">
        <f t="shared" si="403"/>
        <v>42338.714328703703</v>
      </c>
      <c r="V3262" s="17">
        <f t="shared" si="404"/>
        <v>2015</v>
      </c>
      <c r="W3262" s="17" t="str">
        <f t="shared" si="405"/>
        <v>November</v>
      </c>
    </row>
    <row r="3263" spans="1:23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8274</v>
      </c>
      <c r="O3263" t="s">
        <v>8275</v>
      </c>
      <c r="P3263">
        <f t="shared" si="399"/>
        <v>100</v>
      </c>
      <c r="Q3263">
        <f t="shared" si="400"/>
        <v>67.650000000000006</v>
      </c>
      <c r="R3263" s="16">
        <f t="shared" si="401"/>
        <v>42171.725416666668</v>
      </c>
      <c r="S3263" s="16"/>
      <c r="T3263" s="17" t="str">
        <f t="shared" si="402"/>
        <v>June</v>
      </c>
      <c r="U3263" s="16">
        <f t="shared" si="403"/>
        <v>42201.725416666668</v>
      </c>
      <c r="V3263" s="17">
        <f t="shared" si="404"/>
        <v>2015</v>
      </c>
      <c r="W3263" s="17" t="str">
        <f t="shared" si="405"/>
        <v>July</v>
      </c>
    </row>
    <row r="3264" spans="1:23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8274</v>
      </c>
      <c r="O3264" t="s">
        <v>8275</v>
      </c>
      <c r="P3264">
        <f t="shared" si="399"/>
        <v>103</v>
      </c>
      <c r="Q3264">
        <f t="shared" si="400"/>
        <v>93.81</v>
      </c>
      <c r="R3264" s="16">
        <f t="shared" si="401"/>
        <v>41964.315532407403</v>
      </c>
      <c r="S3264" s="16"/>
      <c r="T3264" s="17" t="str">
        <f t="shared" si="402"/>
        <v>November</v>
      </c>
      <c r="U3264" s="16">
        <f t="shared" si="403"/>
        <v>41995.166666666672</v>
      </c>
      <c r="V3264" s="17">
        <f t="shared" si="404"/>
        <v>2014</v>
      </c>
      <c r="W3264" s="17" t="str">
        <f t="shared" si="405"/>
        <v>December</v>
      </c>
    </row>
    <row r="3265" spans="1:23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8274</v>
      </c>
      <c r="O3265" t="s">
        <v>8275</v>
      </c>
      <c r="P3265">
        <f t="shared" si="399"/>
        <v>112</v>
      </c>
      <c r="Q3265">
        <f t="shared" si="400"/>
        <v>41.24</v>
      </c>
      <c r="R3265" s="16">
        <f t="shared" si="401"/>
        <v>42284.516064814816</v>
      </c>
      <c r="S3265" s="16"/>
      <c r="T3265" s="17" t="str">
        <f t="shared" si="402"/>
        <v>October</v>
      </c>
      <c r="U3265" s="16">
        <f t="shared" si="403"/>
        <v>42307.875</v>
      </c>
      <c r="V3265" s="17">
        <f t="shared" si="404"/>
        <v>2015</v>
      </c>
      <c r="W3265" s="17" t="str">
        <f t="shared" si="405"/>
        <v>October</v>
      </c>
    </row>
    <row r="3266" spans="1:23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8274</v>
      </c>
      <c r="O3266" t="s">
        <v>8275</v>
      </c>
      <c r="P3266">
        <f t="shared" si="399"/>
        <v>103</v>
      </c>
      <c r="Q3266">
        <f t="shared" si="400"/>
        <v>52.55</v>
      </c>
      <c r="R3266" s="16">
        <f t="shared" si="401"/>
        <v>42016.800208333334</v>
      </c>
      <c r="S3266" s="16"/>
      <c r="T3266" s="17" t="str">
        <f t="shared" si="402"/>
        <v>January</v>
      </c>
      <c r="U3266" s="16">
        <f t="shared" si="403"/>
        <v>42032.916666666672</v>
      </c>
      <c r="V3266" s="17">
        <f t="shared" si="404"/>
        <v>2015</v>
      </c>
      <c r="W3266" s="17" t="str">
        <f t="shared" si="405"/>
        <v>January</v>
      </c>
    </row>
    <row r="3267" spans="1:23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8274</v>
      </c>
      <c r="O3267" t="s">
        <v>8275</v>
      </c>
      <c r="P3267">
        <f t="shared" ref="P3267:P3330" si="406">ROUND(E3267/D3267*100,0)</f>
        <v>164</v>
      </c>
      <c r="Q3267">
        <f t="shared" ref="Q3267:Q3330" si="407">ROUND(E3267/L3267,2)</f>
        <v>70.290000000000006</v>
      </c>
      <c r="R3267" s="16">
        <f t="shared" ref="R3267:R3330" si="408">(((J3267/60)/60)/24)+DATE(1970,1,1)</f>
        <v>42311.711979166663</v>
      </c>
      <c r="S3267" s="16"/>
      <c r="T3267" s="17" t="str">
        <f t="shared" ref="T3267:T3330" si="409">TEXT(R3267,"mmmm")</f>
        <v>November</v>
      </c>
      <c r="U3267" s="16">
        <f t="shared" ref="U3267:U3330" si="410">(((I3267/60)/60)/24)+DATE(1970,1,1)</f>
        <v>42341.708333333328</v>
      </c>
      <c r="V3267" s="17">
        <f t="shared" ref="V3267:V3330" si="411">YEAR(U3267)</f>
        <v>2015</v>
      </c>
      <c r="W3267" s="17" t="str">
        <f t="shared" ref="W3267:W3330" si="412">TEXT(U3267,"mmmm")</f>
        <v>December</v>
      </c>
    </row>
    <row r="3268" spans="1:23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8274</v>
      </c>
      <c r="O3268" t="s">
        <v>8275</v>
      </c>
      <c r="P3268">
        <f t="shared" si="406"/>
        <v>131</v>
      </c>
      <c r="Q3268">
        <f t="shared" si="407"/>
        <v>48.33</v>
      </c>
      <c r="R3268" s="16">
        <f t="shared" si="408"/>
        <v>42136.536134259266</v>
      </c>
      <c r="S3268" s="16"/>
      <c r="T3268" s="17" t="str">
        <f t="shared" si="409"/>
        <v>May</v>
      </c>
      <c r="U3268" s="16">
        <f t="shared" si="410"/>
        <v>42167.875</v>
      </c>
      <c r="V3268" s="17">
        <f t="shared" si="411"/>
        <v>2015</v>
      </c>
      <c r="W3268" s="17" t="str">
        <f t="shared" si="412"/>
        <v>June</v>
      </c>
    </row>
    <row r="3269" spans="1:23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8274</v>
      </c>
      <c r="O3269" t="s">
        <v>8275</v>
      </c>
      <c r="P3269">
        <f t="shared" si="406"/>
        <v>102</v>
      </c>
      <c r="Q3269">
        <f t="shared" si="407"/>
        <v>53.18</v>
      </c>
      <c r="R3269" s="16">
        <f t="shared" si="408"/>
        <v>42172.757638888885</v>
      </c>
      <c r="S3269" s="16"/>
      <c r="T3269" s="17" t="str">
        <f t="shared" si="409"/>
        <v>June</v>
      </c>
      <c r="U3269" s="16">
        <f t="shared" si="410"/>
        <v>42202.757638888885</v>
      </c>
      <c r="V3269" s="17">
        <f t="shared" si="411"/>
        <v>2015</v>
      </c>
      <c r="W3269" s="17" t="str">
        <f t="shared" si="412"/>
        <v>July</v>
      </c>
    </row>
    <row r="3270" spans="1:23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8274</v>
      </c>
      <c r="O3270" t="s">
        <v>8275</v>
      </c>
      <c r="P3270">
        <f t="shared" si="406"/>
        <v>128</v>
      </c>
      <c r="Q3270">
        <f t="shared" si="407"/>
        <v>60.95</v>
      </c>
      <c r="R3270" s="16">
        <f t="shared" si="408"/>
        <v>42590.90425925926</v>
      </c>
      <c r="S3270" s="16"/>
      <c r="T3270" s="17" t="str">
        <f t="shared" si="409"/>
        <v>August</v>
      </c>
      <c r="U3270" s="16">
        <f t="shared" si="410"/>
        <v>42606.90425925926</v>
      </c>
      <c r="V3270" s="17">
        <f t="shared" si="411"/>
        <v>2016</v>
      </c>
      <c r="W3270" s="17" t="str">
        <f t="shared" si="412"/>
        <v>August</v>
      </c>
    </row>
    <row r="3271" spans="1:23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8274</v>
      </c>
      <c r="O3271" t="s">
        <v>8275</v>
      </c>
      <c r="P3271">
        <f t="shared" si="406"/>
        <v>102</v>
      </c>
      <c r="Q3271">
        <f t="shared" si="407"/>
        <v>116</v>
      </c>
      <c r="R3271" s="16">
        <f t="shared" si="408"/>
        <v>42137.395798611105</v>
      </c>
      <c r="S3271" s="16"/>
      <c r="T3271" s="17" t="str">
        <f t="shared" si="409"/>
        <v>May</v>
      </c>
      <c r="U3271" s="16">
        <f t="shared" si="410"/>
        <v>42171.458333333328</v>
      </c>
      <c r="V3271" s="17">
        <f t="shared" si="411"/>
        <v>2015</v>
      </c>
      <c r="W3271" s="17" t="str">
        <f t="shared" si="412"/>
        <v>June</v>
      </c>
    </row>
    <row r="3272" spans="1:23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8274</v>
      </c>
      <c r="O3272" t="s">
        <v>8275</v>
      </c>
      <c r="P3272">
        <f t="shared" si="406"/>
        <v>102</v>
      </c>
      <c r="Q3272">
        <f t="shared" si="407"/>
        <v>61</v>
      </c>
      <c r="R3272" s="16">
        <f t="shared" si="408"/>
        <v>42167.533159722225</v>
      </c>
      <c r="S3272" s="16"/>
      <c r="T3272" s="17" t="str">
        <f t="shared" si="409"/>
        <v>June</v>
      </c>
      <c r="U3272" s="16">
        <f t="shared" si="410"/>
        <v>42197.533159722225</v>
      </c>
      <c r="V3272" s="17">
        <f t="shared" si="411"/>
        <v>2015</v>
      </c>
      <c r="W3272" s="17" t="str">
        <f t="shared" si="412"/>
        <v>July</v>
      </c>
    </row>
    <row r="3273" spans="1:23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8274</v>
      </c>
      <c r="O3273" t="s">
        <v>8275</v>
      </c>
      <c r="P3273">
        <f t="shared" si="406"/>
        <v>130</v>
      </c>
      <c r="Q3273">
        <f t="shared" si="407"/>
        <v>38.24</v>
      </c>
      <c r="R3273" s="16">
        <f t="shared" si="408"/>
        <v>41915.437210648146</v>
      </c>
      <c r="S3273" s="16"/>
      <c r="T3273" s="17" t="str">
        <f t="shared" si="409"/>
        <v>October</v>
      </c>
      <c r="U3273" s="16">
        <f t="shared" si="410"/>
        <v>41945.478877314818</v>
      </c>
      <c r="V3273" s="17">
        <f t="shared" si="411"/>
        <v>2014</v>
      </c>
      <c r="W3273" s="17" t="str">
        <f t="shared" si="412"/>
        <v>November</v>
      </c>
    </row>
    <row r="3274" spans="1:23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8274</v>
      </c>
      <c r="O3274" t="s">
        <v>8275</v>
      </c>
      <c r="P3274">
        <f t="shared" si="406"/>
        <v>154</v>
      </c>
      <c r="Q3274">
        <f t="shared" si="407"/>
        <v>106.5</v>
      </c>
      <c r="R3274" s="16">
        <f t="shared" si="408"/>
        <v>42284.500104166669</v>
      </c>
      <c r="S3274" s="16"/>
      <c r="T3274" s="17" t="str">
        <f t="shared" si="409"/>
        <v>October</v>
      </c>
      <c r="U3274" s="16">
        <f t="shared" si="410"/>
        <v>42314.541770833333</v>
      </c>
      <c r="V3274" s="17">
        <f t="shared" si="411"/>
        <v>2015</v>
      </c>
      <c r="W3274" s="17" t="str">
        <f t="shared" si="412"/>
        <v>November</v>
      </c>
    </row>
    <row r="3275" spans="1:23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8274</v>
      </c>
      <c r="O3275" t="s">
        <v>8275</v>
      </c>
      <c r="P3275">
        <f t="shared" si="406"/>
        <v>107</v>
      </c>
      <c r="Q3275">
        <f t="shared" si="407"/>
        <v>204.57</v>
      </c>
      <c r="R3275" s="16">
        <f t="shared" si="408"/>
        <v>42611.801412037035</v>
      </c>
      <c r="S3275" s="16"/>
      <c r="T3275" s="17" t="str">
        <f t="shared" si="409"/>
        <v>August</v>
      </c>
      <c r="U3275" s="16">
        <f t="shared" si="410"/>
        <v>42627.791666666672</v>
      </c>
      <c r="V3275" s="17">
        <f t="shared" si="411"/>
        <v>2016</v>
      </c>
      <c r="W3275" s="17" t="str">
        <f t="shared" si="412"/>
        <v>September</v>
      </c>
    </row>
    <row r="3276" spans="1:23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8274</v>
      </c>
      <c r="O3276" t="s">
        <v>8275</v>
      </c>
      <c r="P3276">
        <f t="shared" si="406"/>
        <v>101</v>
      </c>
      <c r="Q3276">
        <f t="shared" si="407"/>
        <v>54.91</v>
      </c>
      <c r="R3276" s="16">
        <f t="shared" si="408"/>
        <v>42400.704537037032</v>
      </c>
      <c r="S3276" s="16"/>
      <c r="T3276" s="17" t="str">
        <f t="shared" si="409"/>
        <v>January</v>
      </c>
      <c r="U3276" s="16">
        <f t="shared" si="410"/>
        <v>42444.875</v>
      </c>
      <c r="V3276" s="17">
        <f t="shared" si="411"/>
        <v>2016</v>
      </c>
      <c r="W3276" s="17" t="str">
        <f t="shared" si="412"/>
        <v>March</v>
      </c>
    </row>
    <row r="3277" spans="1:23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8274</v>
      </c>
      <c r="O3277" t="s">
        <v>8275</v>
      </c>
      <c r="P3277">
        <f t="shared" si="406"/>
        <v>100</v>
      </c>
      <c r="Q3277">
        <f t="shared" si="407"/>
        <v>150.41999999999999</v>
      </c>
      <c r="R3277" s="16">
        <f t="shared" si="408"/>
        <v>42017.88045138889</v>
      </c>
      <c r="S3277" s="16"/>
      <c r="T3277" s="17" t="str">
        <f t="shared" si="409"/>
        <v>January</v>
      </c>
      <c r="U3277" s="16">
        <f t="shared" si="410"/>
        <v>42044.1875</v>
      </c>
      <c r="V3277" s="17">
        <f t="shared" si="411"/>
        <v>2015</v>
      </c>
      <c r="W3277" s="17" t="str">
        <f t="shared" si="412"/>
        <v>February</v>
      </c>
    </row>
    <row r="3278" spans="1:23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8274</v>
      </c>
      <c r="O3278" t="s">
        <v>8275</v>
      </c>
      <c r="P3278">
        <f t="shared" si="406"/>
        <v>117</v>
      </c>
      <c r="Q3278">
        <f t="shared" si="407"/>
        <v>52.58</v>
      </c>
      <c r="R3278" s="16">
        <f t="shared" si="408"/>
        <v>42426.949988425928</v>
      </c>
      <c r="S3278" s="16"/>
      <c r="T3278" s="17" t="str">
        <f t="shared" si="409"/>
        <v>February</v>
      </c>
      <c r="U3278" s="16">
        <f t="shared" si="410"/>
        <v>42461.165972222225</v>
      </c>
      <c r="V3278" s="17">
        <f t="shared" si="411"/>
        <v>2016</v>
      </c>
      <c r="W3278" s="17" t="str">
        <f t="shared" si="412"/>
        <v>April</v>
      </c>
    </row>
    <row r="3279" spans="1:23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8274</v>
      </c>
      <c r="O3279" t="s">
        <v>8275</v>
      </c>
      <c r="P3279">
        <f t="shared" si="406"/>
        <v>109</v>
      </c>
      <c r="Q3279">
        <f t="shared" si="407"/>
        <v>54.3</v>
      </c>
      <c r="R3279" s="16">
        <f t="shared" si="408"/>
        <v>41931.682939814818</v>
      </c>
      <c r="S3279" s="16"/>
      <c r="T3279" s="17" t="str">
        <f t="shared" si="409"/>
        <v>October</v>
      </c>
      <c r="U3279" s="16">
        <f t="shared" si="410"/>
        <v>41961.724606481483</v>
      </c>
      <c r="V3279" s="17">
        <f t="shared" si="411"/>
        <v>2014</v>
      </c>
      <c r="W3279" s="17" t="str">
        <f t="shared" si="412"/>
        <v>November</v>
      </c>
    </row>
    <row r="3280" spans="1:23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8274</v>
      </c>
      <c r="O3280" t="s">
        <v>8275</v>
      </c>
      <c r="P3280">
        <f t="shared" si="406"/>
        <v>103</v>
      </c>
      <c r="Q3280">
        <f t="shared" si="407"/>
        <v>76.03</v>
      </c>
      <c r="R3280" s="16">
        <f t="shared" si="408"/>
        <v>42124.848414351851</v>
      </c>
      <c r="S3280" s="16"/>
      <c r="T3280" s="17" t="str">
        <f t="shared" si="409"/>
        <v>April</v>
      </c>
      <c r="U3280" s="16">
        <f t="shared" si="410"/>
        <v>42154.848414351851</v>
      </c>
      <c r="V3280" s="17">
        <f t="shared" si="411"/>
        <v>2015</v>
      </c>
      <c r="W3280" s="17" t="str">
        <f t="shared" si="412"/>
        <v>May</v>
      </c>
    </row>
    <row r="3281" spans="1:23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8274</v>
      </c>
      <c r="O3281" t="s">
        <v>8275</v>
      </c>
      <c r="P3281">
        <f t="shared" si="406"/>
        <v>114</v>
      </c>
      <c r="Q3281">
        <f t="shared" si="407"/>
        <v>105.21</v>
      </c>
      <c r="R3281" s="16">
        <f t="shared" si="408"/>
        <v>42431.102534722217</v>
      </c>
      <c r="S3281" s="16"/>
      <c r="T3281" s="17" t="str">
        <f t="shared" si="409"/>
        <v>March</v>
      </c>
      <c r="U3281" s="16">
        <f t="shared" si="410"/>
        <v>42461.06086805556</v>
      </c>
      <c r="V3281" s="17">
        <f t="shared" si="411"/>
        <v>2016</v>
      </c>
      <c r="W3281" s="17" t="str">
        <f t="shared" si="412"/>
        <v>April</v>
      </c>
    </row>
    <row r="3282" spans="1:23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8274</v>
      </c>
      <c r="O3282" t="s">
        <v>8275</v>
      </c>
      <c r="P3282">
        <f t="shared" si="406"/>
        <v>103</v>
      </c>
      <c r="Q3282">
        <f t="shared" si="407"/>
        <v>68.67</v>
      </c>
      <c r="R3282" s="16">
        <f t="shared" si="408"/>
        <v>42121.756921296299</v>
      </c>
      <c r="S3282" s="16"/>
      <c r="T3282" s="17" t="str">
        <f t="shared" si="409"/>
        <v>April</v>
      </c>
      <c r="U3282" s="16">
        <f t="shared" si="410"/>
        <v>42156.208333333328</v>
      </c>
      <c r="V3282" s="17">
        <f t="shared" si="411"/>
        <v>2015</v>
      </c>
      <c r="W3282" s="17" t="str">
        <f t="shared" si="412"/>
        <v>June</v>
      </c>
    </row>
    <row r="3283" spans="1:23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8274</v>
      </c>
      <c r="O3283" t="s">
        <v>8275</v>
      </c>
      <c r="P3283">
        <f t="shared" si="406"/>
        <v>122</v>
      </c>
      <c r="Q3283">
        <f t="shared" si="407"/>
        <v>129.36000000000001</v>
      </c>
      <c r="R3283" s="16">
        <f t="shared" si="408"/>
        <v>42219.019733796296</v>
      </c>
      <c r="S3283" s="16"/>
      <c r="T3283" s="17" t="str">
        <f t="shared" si="409"/>
        <v>August</v>
      </c>
      <c r="U3283" s="16">
        <f t="shared" si="410"/>
        <v>42249.019733796296</v>
      </c>
      <c r="V3283" s="17">
        <f t="shared" si="411"/>
        <v>2015</v>
      </c>
      <c r="W3283" s="17" t="str">
        <f t="shared" si="412"/>
        <v>September</v>
      </c>
    </row>
    <row r="3284" spans="1:23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8274</v>
      </c>
      <c r="O3284" t="s">
        <v>8275</v>
      </c>
      <c r="P3284">
        <f t="shared" si="406"/>
        <v>103</v>
      </c>
      <c r="Q3284">
        <f t="shared" si="407"/>
        <v>134.26</v>
      </c>
      <c r="R3284" s="16">
        <f t="shared" si="408"/>
        <v>42445.19430555556</v>
      </c>
      <c r="S3284" s="16"/>
      <c r="T3284" s="17" t="str">
        <f t="shared" si="409"/>
        <v>March</v>
      </c>
      <c r="U3284" s="16">
        <f t="shared" si="410"/>
        <v>42489.19430555556</v>
      </c>
      <c r="V3284" s="17">
        <f t="shared" si="411"/>
        <v>2016</v>
      </c>
      <c r="W3284" s="17" t="str">
        <f t="shared" si="412"/>
        <v>April</v>
      </c>
    </row>
    <row r="3285" spans="1:23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8274</v>
      </c>
      <c r="O3285" t="s">
        <v>8275</v>
      </c>
      <c r="P3285">
        <f t="shared" si="406"/>
        <v>105</v>
      </c>
      <c r="Q3285">
        <f t="shared" si="407"/>
        <v>17.829999999999998</v>
      </c>
      <c r="R3285" s="16">
        <f t="shared" si="408"/>
        <v>42379.74418981481</v>
      </c>
      <c r="S3285" s="16"/>
      <c r="T3285" s="17" t="str">
        <f t="shared" si="409"/>
        <v>January</v>
      </c>
      <c r="U3285" s="16">
        <f t="shared" si="410"/>
        <v>42410.875</v>
      </c>
      <c r="V3285" s="17">
        <f t="shared" si="411"/>
        <v>2016</v>
      </c>
      <c r="W3285" s="17" t="str">
        <f t="shared" si="412"/>
        <v>February</v>
      </c>
    </row>
    <row r="3286" spans="1:23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8274</v>
      </c>
      <c r="O3286" t="s">
        <v>8275</v>
      </c>
      <c r="P3286">
        <f t="shared" si="406"/>
        <v>102</v>
      </c>
      <c r="Q3286">
        <f t="shared" si="407"/>
        <v>203.2</v>
      </c>
      <c r="R3286" s="16">
        <f t="shared" si="408"/>
        <v>42380.884872685187</v>
      </c>
      <c r="S3286" s="16"/>
      <c r="T3286" s="17" t="str">
        <f t="shared" si="409"/>
        <v>January</v>
      </c>
      <c r="U3286" s="16">
        <f t="shared" si="410"/>
        <v>42398.249305555553</v>
      </c>
      <c r="V3286" s="17">
        <f t="shared" si="411"/>
        <v>2016</v>
      </c>
      <c r="W3286" s="17" t="str">
        <f t="shared" si="412"/>
        <v>January</v>
      </c>
    </row>
    <row r="3287" spans="1:23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8274</v>
      </c>
      <c r="O3287" t="s">
        <v>8275</v>
      </c>
      <c r="P3287">
        <f t="shared" si="406"/>
        <v>112</v>
      </c>
      <c r="Q3287">
        <f t="shared" si="407"/>
        <v>69.19</v>
      </c>
      <c r="R3287" s="16">
        <f t="shared" si="408"/>
        <v>42762.942430555559</v>
      </c>
      <c r="S3287" s="16"/>
      <c r="T3287" s="17" t="str">
        <f t="shared" si="409"/>
        <v>January</v>
      </c>
      <c r="U3287" s="16">
        <f t="shared" si="410"/>
        <v>42794.208333333328</v>
      </c>
      <c r="V3287" s="17">
        <f t="shared" si="411"/>
        <v>2017</v>
      </c>
      <c r="W3287" s="17" t="str">
        <f t="shared" si="412"/>
        <v>February</v>
      </c>
    </row>
    <row r="3288" spans="1:23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8274</v>
      </c>
      <c r="O3288" t="s">
        <v>8275</v>
      </c>
      <c r="P3288">
        <f t="shared" si="406"/>
        <v>102</v>
      </c>
      <c r="Q3288">
        <f t="shared" si="407"/>
        <v>125.12</v>
      </c>
      <c r="R3288" s="16">
        <f t="shared" si="408"/>
        <v>42567.840069444443</v>
      </c>
      <c r="S3288" s="16"/>
      <c r="T3288" s="17" t="str">
        <f t="shared" si="409"/>
        <v>July</v>
      </c>
      <c r="U3288" s="16">
        <f t="shared" si="410"/>
        <v>42597.840069444443</v>
      </c>
      <c r="V3288" s="17">
        <f t="shared" si="411"/>
        <v>2016</v>
      </c>
      <c r="W3288" s="17" t="str">
        <f t="shared" si="412"/>
        <v>August</v>
      </c>
    </row>
    <row r="3289" spans="1:23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8274</v>
      </c>
      <c r="O3289" t="s">
        <v>8275</v>
      </c>
      <c r="P3289">
        <f t="shared" si="406"/>
        <v>100</v>
      </c>
      <c r="Q3289">
        <f t="shared" si="407"/>
        <v>73.53</v>
      </c>
      <c r="R3289" s="16">
        <f t="shared" si="408"/>
        <v>42311.750324074077</v>
      </c>
      <c r="S3289" s="16"/>
      <c r="T3289" s="17" t="str">
        <f t="shared" si="409"/>
        <v>November</v>
      </c>
      <c r="U3289" s="16">
        <f t="shared" si="410"/>
        <v>42336.750324074077</v>
      </c>
      <c r="V3289" s="17">
        <f t="shared" si="411"/>
        <v>2015</v>
      </c>
      <c r="W3289" s="17" t="str">
        <f t="shared" si="412"/>
        <v>November</v>
      </c>
    </row>
    <row r="3290" spans="1:23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8274</v>
      </c>
      <c r="O3290" t="s">
        <v>8275</v>
      </c>
      <c r="P3290">
        <f t="shared" si="406"/>
        <v>100</v>
      </c>
      <c r="Q3290">
        <f t="shared" si="407"/>
        <v>48.44</v>
      </c>
      <c r="R3290" s="16">
        <f t="shared" si="408"/>
        <v>42505.774479166663</v>
      </c>
      <c r="S3290" s="16"/>
      <c r="T3290" s="17" t="str">
        <f t="shared" si="409"/>
        <v>May</v>
      </c>
      <c r="U3290" s="16">
        <f t="shared" si="410"/>
        <v>42541.958333333328</v>
      </c>
      <c r="V3290" s="17">
        <f t="shared" si="411"/>
        <v>2016</v>
      </c>
      <c r="W3290" s="17" t="str">
        <f t="shared" si="412"/>
        <v>June</v>
      </c>
    </row>
    <row r="3291" spans="1:23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8274</v>
      </c>
      <c r="O3291" t="s">
        <v>8275</v>
      </c>
      <c r="P3291">
        <f t="shared" si="406"/>
        <v>133</v>
      </c>
      <c r="Q3291">
        <f t="shared" si="407"/>
        <v>26.61</v>
      </c>
      <c r="R3291" s="16">
        <f t="shared" si="408"/>
        <v>42758.368078703701</v>
      </c>
      <c r="S3291" s="16"/>
      <c r="T3291" s="17" t="str">
        <f t="shared" si="409"/>
        <v>January</v>
      </c>
      <c r="U3291" s="16">
        <f t="shared" si="410"/>
        <v>42786.368078703701</v>
      </c>
      <c r="V3291" s="17">
        <f t="shared" si="411"/>
        <v>2017</v>
      </c>
      <c r="W3291" s="17" t="str">
        <f t="shared" si="412"/>
        <v>February</v>
      </c>
    </row>
    <row r="3292" spans="1:23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8274</v>
      </c>
      <c r="O3292" t="s">
        <v>8275</v>
      </c>
      <c r="P3292">
        <f t="shared" si="406"/>
        <v>121</v>
      </c>
      <c r="Q3292">
        <f t="shared" si="407"/>
        <v>33.67</v>
      </c>
      <c r="R3292" s="16">
        <f t="shared" si="408"/>
        <v>42775.51494212963</v>
      </c>
      <c r="S3292" s="16"/>
      <c r="T3292" s="17" t="str">
        <f t="shared" si="409"/>
        <v>February</v>
      </c>
      <c r="U3292" s="16">
        <f t="shared" si="410"/>
        <v>42805.51494212963</v>
      </c>
      <c r="V3292" s="17">
        <f t="shared" si="411"/>
        <v>2017</v>
      </c>
      <c r="W3292" s="17" t="str">
        <f t="shared" si="412"/>
        <v>March</v>
      </c>
    </row>
    <row r="3293" spans="1:23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8274</v>
      </c>
      <c r="O3293" t="s">
        <v>8275</v>
      </c>
      <c r="P3293">
        <f t="shared" si="406"/>
        <v>114</v>
      </c>
      <c r="Q3293">
        <f t="shared" si="407"/>
        <v>40.71</v>
      </c>
      <c r="R3293" s="16">
        <f t="shared" si="408"/>
        <v>42232.702546296292</v>
      </c>
      <c r="S3293" s="16"/>
      <c r="T3293" s="17" t="str">
        <f t="shared" si="409"/>
        <v>August</v>
      </c>
      <c r="U3293" s="16">
        <f t="shared" si="410"/>
        <v>42264.165972222225</v>
      </c>
      <c r="V3293" s="17">
        <f t="shared" si="411"/>
        <v>2015</v>
      </c>
      <c r="W3293" s="17" t="str">
        <f t="shared" si="412"/>
        <v>September</v>
      </c>
    </row>
    <row r="3294" spans="1:23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8274</v>
      </c>
      <c r="O3294" t="s">
        <v>8275</v>
      </c>
      <c r="P3294">
        <f t="shared" si="406"/>
        <v>286</v>
      </c>
      <c r="Q3294">
        <f t="shared" si="407"/>
        <v>19.27</v>
      </c>
      <c r="R3294" s="16">
        <f t="shared" si="408"/>
        <v>42282.770231481481</v>
      </c>
      <c r="S3294" s="16"/>
      <c r="T3294" s="17" t="str">
        <f t="shared" si="409"/>
        <v>October</v>
      </c>
      <c r="U3294" s="16">
        <f t="shared" si="410"/>
        <v>42342.811898148153</v>
      </c>
      <c r="V3294" s="17">
        <f t="shared" si="411"/>
        <v>2015</v>
      </c>
      <c r="W3294" s="17" t="str">
        <f t="shared" si="412"/>
        <v>December</v>
      </c>
    </row>
    <row r="3295" spans="1:23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8274</v>
      </c>
      <c r="O3295" t="s">
        <v>8275</v>
      </c>
      <c r="P3295">
        <f t="shared" si="406"/>
        <v>170</v>
      </c>
      <c r="Q3295">
        <f t="shared" si="407"/>
        <v>84.29</v>
      </c>
      <c r="R3295" s="16">
        <f t="shared" si="408"/>
        <v>42768.425370370373</v>
      </c>
      <c r="S3295" s="16"/>
      <c r="T3295" s="17" t="str">
        <f t="shared" si="409"/>
        <v>February</v>
      </c>
      <c r="U3295" s="16">
        <f t="shared" si="410"/>
        <v>42798.425370370373</v>
      </c>
      <c r="V3295" s="17">
        <f t="shared" si="411"/>
        <v>2017</v>
      </c>
      <c r="W3295" s="17" t="str">
        <f t="shared" si="412"/>
        <v>March</v>
      </c>
    </row>
    <row r="3296" spans="1:23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8274</v>
      </c>
      <c r="O3296" t="s">
        <v>8275</v>
      </c>
      <c r="P3296">
        <f t="shared" si="406"/>
        <v>118</v>
      </c>
      <c r="Q3296">
        <f t="shared" si="407"/>
        <v>29.58</v>
      </c>
      <c r="R3296" s="16">
        <f t="shared" si="408"/>
        <v>42141.541134259256</v>
      </c>
      <c r="S3296" s="16"/>
      <c r="T3296" s="17" t="str">
        <f t="shared" si="409"/>
        <v>May</v>
      </c>
      <c r="U3296" s="16">
        <f t="shared" si="410"/>
        <v>42171.541134259256</v>
      </c>
      <c r="V3296" s="17">
        <f t="shared" si="411"/>
        <v>2015</v>
      </c>
      <c r="W3296" s="17" t="str">
        <f t="shared" si="412"/>
        <v>June</v>
      </c>
    </row>
    <row r="3297" spans="1:23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8274</v>
      </c>
      <c r="O3297" t="s">
        <v>8275</v>
      </c>
      <c r="P3297">
        <f t="shared" si="406"/>
        <v>103</v>
      </c>
      <c r="Q3297">
        <f t="shared" si="407"/>
        <v>26.67</v>
      </c>
      <c r="R3297" s="16">
        <f t="shared" si="408"/>
        <v>42609.442465277782</v>
      </c>
      <c r="S3297" s="16"/>
      <c r="T3297" s="17" t="str">
        <f t="shared" si="409"/>
        <v>August</v>
      </c>
      <c r="U3297" s="16">
        <f t="shared" si="410"/>
        <v>42639.442465277782</v>
      </c>
      <c r="V3297" s="17">
        <f t="shared" si="411"/>
        <v>2016</v>
      </c>
      <c r="W3297" s="17" t="str">
        <f t="shared" si="412"/>
        <v>September</v>
      </c>
    </row>
    <row r="3298" spans="1:23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8274</v>
      </c>
      <c r="O3298" t="s">
        <v>8275</v>
      </c>
      <c r="P3298">
        <f t="shared" si="406"/>
        <v>144</v>
      </c>
      <c r="Q3298">
        <f t="shared" si="407"/>
        <v>45.98</v>
      </c>
      <c r="R3298" s="16">
        <f t="shared" si="408"/>
        <v>42309.756620370375</v>
      </c>
      <c r="S3298" s="16"/>
      <c r="T3298" s="17" t="str">
        <f t="shared" si="409"/>
        <v>November</v>
      </c>
      <c r="U3298" s="16">
        <f t="shared" si="410"/>
        <v>42330.916666666672</v>
      </c>
      <c r="V3298" s="17">
        <f t="shared" si="411"/>
        <v>2015</v>
      </c>
      <c r="W3298" s="17" t="str">
        <f t="shared" si="412"/>
        <v>November</v>
      </c>
    </row>
    <row r="3299" spans="1:23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8274</v>
      </c>
      <c r="O3299" t="s">
        <v>8275</v>
      </c>
      <c r="P3299">
        <f t="shared" si="406"/>
        <v>100</v>
      </c>
      <c r="Q3299">
        <f t="shared" si="407"/>
        <v>125.09</v>
      </c>
      <c r="R3299" s="16">
        <f t="shared" si="408"/>
        <v>42193.771481481483</v>
      </c>
      <c r="S3299" s="16"/>
      <c r="T3299" s="17" t="str">
        <f t="shared" si="409"/>
        <v>July</v>
      </c>
      <c r="U3299" s="16">
        <f t="shared" si="410"/>
        <v>42212.957638888889</v>
      </c>
      <c r="V3299" s="17">
        <f t="shared" si="411"/>
        <v>2015</v>
      </c>
      <c r="W3299" s="17" t="str">
        <f t="shared" si="412"/>
        <v>July</v>
      </c>
    </row>
    <row r="3300" spans="1:23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8274</v>
      </c>
      <c r="O3300" t="s">
        <v>8275</v>
      </c>
      <c r="P3300">
        <f t="shared" si="406"/>
        <v>102</v>
      </c>
      <c r="Q3300">
        <f t="shared" si="407"/>
        <v>141.29</v>
      </c>
      <c r="R3300" s="16">
        <f t="shared" si="408"/>
        <v>42239.957962962959</v>
      </c>
      <c r="S3300" s="16"/>
      <c r="T3300" s="17" t="str">
        <f t="shared" si="409"/>
        <v>August</v>
      </c>
      <c r="U3300" s="16">
        <f t="shared" si="410"/>
        <v>42260</v>
      </c>
      <c r="V3300" s="17">
        <f t="shared" si="411"/>
        <v>2015</v>
      </c>
      <c r="W3300" s="17" t="str">
        <f t="shared" si="412"/>
        <v>September</v>
      </c>
    </row>
    <row r="3301" spans="1:23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8274</v>
      </c>
      <c r="O3301" t="s">
        <v>8275</v>
      </c>
      <c r="P3301">
        <f t="shared" si="406"/>
        <v>116</v>
      </c>
      <c r="Q3301">
        <f t="shared" si="407"/>
        <v>55.33</v>
      </c>
      <c r="R3301" s="16">
        <f t="shared" si="408"/>
        <v>42261.917395833334</v>
      </c>
      <c r="S3301" s="16"/>
      <c r="T3301" s="17" t="str">
        <f t="shared" si="409"/>
        <v>September</v>
      </c>
      <c r="U3301" s="16">
        <f t="shared" si="410"/>
        <v>42291.917395833334</v>
      </c>
      <c r="V3301" s="17">
        <f t="shared" si="411"/>
        <v>2015</v>
      </c>
      <c r="W3301" s="17" t="str">
        <f t="shared" si="412"/>
        <v>October</v>
      </c>
    </row>
    <row r="3302" spans="1:23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8274</v>
      </c>
      <c r="O3302" t="s">
        <v>8275</v>
      </c>
      <c r="P3302">
        <f t="shared" si="406"/>
        <v>136</v>
      </c>
      <c r="Q3302">
        <f t="shared" si="407"/>
        <v>46.42</v>
      </c>
      <c r="R3302" s="16">
        <f t="shared" si="408"/>
        <v>42102.743773148148</v>
      </c>
      <c r="S3302" s="16"/>
      <c r="T3302" s="17" t="str">
        <f t="shared" si="409"/>
        <v>April</v>
      </c>
      <c r="U3302" s="16">
        <f t="shared" si="410"/>
        <v>42123.743773148148</v>
      </c>
      <c r="V3302" s="17">
        <f t="shared" si="411"/>
        <v>2015</v>
      </c>
      <c r="W3302" s="17" t="str">
        <f t="shared" si="412"/>
        <v>April</v>
      </c>
    </row>
    <row r="3303" spans="1:23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8274</v>
      </c>
      <c r="O3303" t="s">
        <v>8275</v>
      </c>
      <c r="P3303">
        <f t="shared" si="406"/>
        <v>133</v>
      </c>
      <c r="Q3303">
        <f t="shared" si="407"/>
        <v>57.2</v>
      </c>
      <c r="R3303" s="16">
        <f t="shared" si="408"/>
        <v>42538.73583333334</v>
      </c>
      <c r="S3303" s="16"/>
      <c r="T3303" s="17" t="str">
        <f t="shared" si="409"/>
        <v>June</v>
      </c>
      <c r="U3303" s="16">
        <f t="shared" si="410"/>
        <v>42583.290972222225</v>
      </c>
      <c r="V3303" s="17">
        <f t="shared" si="411"/>
        <v>2016</v>
      </c>
      <c r="W3303" s="17" t="str">
        <f t="shared" si="412"/>
        <v>August</v>
      </c>
    </row>
    <row r="3304" spans="1:23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8274</v>
      </c>
      <c r="O3304" t="s">
        <v>8275</v>
      </c>
      <c r="P3304">
        <f t="shared" si="406"/>
        <v>103</v>
      </c>
      <c r="Q3304">
        <f t="shared" si="407"/>
        <v>173.7</v>
      </c>
      <c r="R3304" s="16">
        <f t="shared" si="408"/>
        <v>42681.35157407407</v>
      </c>
      <c r="S3304" s="16"/>
      <c r="T3304" s="17" t="str">
        <f t="shared" si="409"/>
        <v>November</v>
      </c>
      <c r="U3304" s="16">
        <f t="shared" si="410"/>
        <v>42711.35157407407</v>
      </c>
      <c r="V3304" s="17">
        <f t="shared" si="411"/>
        <v>2016</v>
      </c>
      <c r="W3304" s="17" t="str">
        <f t="shared" si="412"/>
        <v>December</v>
      </c>
    </row>
    <row r="3305" spans="1:23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8274</v>
      </c>
      <c r="O3305" t="s">
        <v>8275</v>
      </c>
      <c r="P3305">
        <f t="shared" si="406"/>
        <v>116</v>
      </c>
      <c r="Q3305">
        <f t="shared" si="407"/>
        <v>59.6</v>
      </c>
      <c r="R3305" s="16">
        <f t="shared" si="408"/>
        <v>42056.65143518518</v>
      </c>
      <c r="S3305" s="16"/>
      <c r="T3305" s="17" t="str">
        <f t="shared" si="409"/>
        <v>February</v>
      </c>
      <c r="U3305" s="16">
        <f t="shared" si="410"/>
        <v>42091.609768518523</v>
      </c>
      <c r="V3305" s="17">
        <f t="shared" si="411"/>
        <v>2015</v>
      </c>
      <c r="W3305" s="17" t="str">
        <f t="shared" si="412"/>
        <v>March</v>
      </c>
    </row>
    <row r="3306" spans="1:23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8274</v>
      </c>
      <c r="O3306" t="s">
        <v>8275</v>
      </c>
      <c r="P3306">
        <f t="shared" si="406"/>
        <v>105</v>
      </c>
      <c r="Q3306">
        <f t="shared" si="407"/>
        <v>89.59</v>
      </c>
      <c r="R3306" s="16">
        <f t="shared" si="408"/>
        <v>42696.624444444446</v>
      </c>
      <c r="S3306" s="16"/>
      <c r="T3306" s="17" t="str">
        <f t="shared" si="409"/>
        <v>November</v>
      </c>
      <c r="U3306" s="16">
        <f t="shared" si="410"/>
        <v>42726.624444444446</v>
      </c>
      <c r="V3306" s="17">
        <f t="shared" si="411"/>
        <v>2016</v>
      </c>
      <c r="W3306" s="17" t="str">
        <f t="shared" si="412"/>
        <v>December</v>
      </c>
    </row>
    <row r="3307" spans="1:23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8274</v>
      </c>
      <c r="O3307" t="s">
        <v>8275</v>
      </c>
      <c r="P3307">
        <f t="shared" si="406"/>
        <v>102</v>
      </c>
      <c r="Q3307">
        <f t="shared" si="407"/>
        <v>204.05</v>
      </c>
      <c r="R3307" s="16">
        <f t="shared" si="408"/>
        <v>42186.855879629627</v>
      </c>
      <c r="S3307" s="16"/>
      <c r="T3307" s="17" t="str">
        <f t="shared" si="409"/>
        <v>July</v>
      </c>
      <c r="U3307" s="16">
        <f t="shared" si="410"/>
        <v>42216.855879629627</v>
      </c>
      <c r="V3307" s="17">
        <f t="shared" si="411"/>
        <v>2015</v>
      </c>
      <c r="W3307" s="17" t="str">
        <f t="shared" si="412"/>
        <v>July</v>
      </c>
    </row>
    <row r="3308" spans="1:23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8274</v>
      </c>
      <c r="O3308" t="s">
        <v>8275</v>
      </c>
      <c r="P3308">
        <f t="shared" si="406"/>
        <v>175</v>
      </c>
      <c r="Q3308">
        <f t="shared" si="407"/>
        <v>48.7</v>
      </c>
      <c r="R3308" s="16">
        <f t="shared" si="408"/>
        <v>42493.219236111108</v>
      </c>
      <c r="S3308" s="16"/>
      <c r="T3308" s="17" t="str">
        <f t="shared" si="409"/>
        <v>May</v>
      </c>
      <c r="U3308" s="16">
        <f t="shared" si="410"/>
        <v>42531.125</v>
      </c>
      <c r="V3308" s="17">
        <f t="shared" si="411"/>
        <v>2016</v>
      </c>
      <c r="W3308" s="17" t="str">
        <f t="shared" si="412"/>
        <v>June</v>
      </c>
    </row>
    <row r="3309" spans="1:23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8274</v>
      </c>
      <c r="O3309" t="s">
        <v>8275</v>
      </c>
      <c r="P3309">
        <f t="shared" si="406"/>
        <v>107</v>
      </c>
      <c r="Q3309">
        <f t="shared" si="407"/>
        <v>53.34</v>
      </c>
      <c r="R3309" s="16">
        <f t="shared" si="408"/>
        <v>42475.057164351849</v>
      </c>
      <c r="S3309" s="16"/>
      <c r="T3309" s="17" t="str">
        <f t="shared" si="409"/>
        <v>April</v>
      </c>
      <c r="U3309" s="16">
        <f t="shared" si="410"/>
        <v>42505.057164351849</v>
      </c>
      <c r="V3309" s="17">
        <f t="shared" si="411"/>
        <v>2016</v>
      </c>
      <c r="W3309" s="17" t="str">
        <f t="shared" si="412"/>
        <v>May</v>
      </c>
    </row>
    <row r="3310" spans="1:23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8274</v>
      </c>
      <c r="O3310" t="s">
        <v>8275</v>
      </c>
      <c r="P3310">
        <f t="shared" si="406"/>
        <v>122</v>
      </c>
      <c r="Q3310">
        <f t="shared" si="407"/>
        <v>75.09</v>
      </c>
      <c r="R3310" s="16">
        <f t="shared" si="408"/>
        <v>42452.876909722225</v>
      </c>
      <c r="S3310" s="16"/>
      <c r="T3310" s="17" t="str">
        <f t="shared" si="409"/>
        <v>March</v>
      </c>
      <c r="U3310" s="16">
        <f t="shared" si="410"/>
        <v>42473.876909722225</v>
      </c>
      <c r="V3310" s="17">
        <f t="shared" si="411"/>
        <v>2016</v>
      </c>
      <c r="W3310" s="17" t="str">
        <f t="shared" si="412"/>
        <v>April</v>
      </c>
    </row>
    <row r="3311" spans="1:23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8274</v>
      </c>
      <c r="O3311" t="s">
        <v>8275</v>
      </c>
      <c r="P3311">
        <f t="shared" si="406"/>
        <v>159</v>
      </c>
      <c r="Q3311">
        <f t="shared" si="407"/>
        <v>18</v>
      </c>
      <c r="R3311" s="16">
        <f t="shared" si="408"/>
        <v>42628.650208333333</v>
      </c>
      <c r="S3311" s="16"/>
      <c r="T3311" s="17" t="str">
        <f t="shared" si="409"/>
        <v>September</v>
      </c>
      <c r="U3311" s="16">
        <f t="shared" si="410"/>
        <v>42659.650208333333</v>
      </c>
      <c r="V3311" s="17">
        <f t="shared" si="411"/>
        <v>2016</v>
      </c>
      <c r="W3311" s="17" t="str">
        <f t="shared" si="412"/>
        <v>October</v>
      </c>
    </row>
    <row r="3312" spans="1:23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8274</v>
      </c>
      <c r="O3312" t="s">
        <v>8275</v>
      </c>
      <c r="P3312">
        <f t="shared" si="406"/>
        <v>100</v>
      </c>
      <c r="Q3312">
        <f t="shared" si="407"/>
        <v>209.84</v>
      </c>
      <c r="R3312" s="16">
        <f t="shared" si="408"/>
        <v>42253.928530092591</v>
      </c>
      <c r="S3312" s="16"/>
      <c r="T3312" s="17" t="str">
        <f t="shared" si="409"/>
        <v>September</v>
      </c>
      <c r="U3312" s="16">
        <f t="shared" si="410"/>
        <v>42283.928530092591</v>
      </c>
      <c r="V3312" s="17">
        <f t="shared" si="411"/>
        <v>2015</v>
      </c>
      <c r="W3312" s="17" t="str">
        <f t="shared" si="412"/>
        <v>October</v>
      </c>
    </row>
    <row r="3313" spans="1:23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8274</v>
      </c>
      <c r="O3313" t="s">
        <v>8275</v>
      </c>
      <c r="P3313">
        <f t="shared" si="406"/>
        <v>110</v>
      </c>
      <c r="Q3313">
        <f t="shared" si="407"/>
        <v>61.02</v>
      </c>
      <c r="R3313" s="16">
        <f t="shared" si="408"/>
        <v>42264.29178240741</v>
      </c>
      <c r="S3313" s="16"/>
      <c r="T3313" s="17" t="str">
        <f t="shared" si="409"/>
        <v>September</v>
      </c>
      <c r="U3313" s="16">
        <f t="shared" si="410"/>
        <v>42294.29178240741</v>
      </c>
      <c r="V3313" s="17">
        <f t="shared" si="411"/>
        <v>2015</v>
      </c>
      <c r="W3313" s="17" t="str">
        <f t="shared" si="412"/>
        <v>October</v>
      </c>
    </row>
    <row r="3314" spans="1:23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8274</v>
      </c>
      <c r="O3314" t="s">
        <v>8275</v>
      </c>
      <c r="P3314">
        <f t="shared" si="406"/>
        <v>100</v>
      </c>
      <c r="Q3314">
        <f t="shared" si="407"/>
        <v>61</v>
      </c>
      <c r="R3314" s="16">
        <f t="shared" si="408"/>
        <v>42664.809560185182</v>
      </c>
      <c r="S3314" s="16"/>
      <c r="T3314" s="17" t="str">
        <f t="shared" si="409"/>
        <v>October</v>
      </c>
      <c r="U3314" s="16">
        <f t="shared" si="410"/>
        <v>42685.916666666672</v>
      </c>
      <c r="V3314" s="17">
        <f t="shared" si="411"/>
        <v>2016</v>
      </c>
      <c r="W3314" s="17" t="str">
        <f t="shared" si="412"/>
        <v>November</v>
      </c>
    </row>
    <row r="3315" spans="1:23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8274</v>
      </c>
      <c r="O3315" t="s">
        <v>8275</v>
      </c>
      <c r="P3315">
        <f t="shared" si="406"/>
        <v>116</v>
      </c>
      <c r="Q3315">
        <f t="shared" si="407"/>
        <v>80.03</v>
      </c>
      <c r="R3315" s="16">
        <f t="shared" si="408"/>
        <v>42382.244409722218</v>
      </c>
      <c r="S3315" s="16"/>
      <c r="T3315" s="17" t="str">
        <f t="shared" si="409"/>
        <v>January</v>
      </c>
      <c r="U3315" s="16">
        <f t="shared" si="410"/>
        <v>42396.041666666672</v>
      </c>
      <c r="V3315" s="17">
        <f t="shared" si="411"/>
        <v>2016</v>
      </c>
      <c r="W3315" s="17" t="str">
        <f t="shared" si="412"/>
        <v>January</v>
      </c>
    </row>
    <row r="3316" spans="1:23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8274</v>
      </c>
      <c r="O3316" t="s">
        <v>8275</v>
      </c>
      <c r="P3316">
        <f t="shared" si="406"/>
        <v>211</v>
      </c>
      <c r="Q3316">
        <f t="shared" si="407"/>
        <v>29.07</v>
      </c>
      <c r="R3316" s="16">
        <f t="shared" si="408"/>
        <v>42105.267488425925</v>
      </c>
      <c r="S3316" s="16"/>
      <c r="T3316" s="17" t="str">
        <f t="shared" si="409"/>
        <v>April</v>
      </c>
      <c r="U3316" s="16">
        <f t="shared" si="410"/>
        <v>42132.836805555555</v>
      </c>
      <c r="V3316" s="17">
        <f t="shared" si="411"/>
        <v>2015</v>
      </c>
      <c r="W3316" s="17" t="str">
        <f t="shared" si="412"/>
        <v>May</v>
      </c>
    </row>
    <row r="3317" spans="1:23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8274</v>
      </c>
      <c r="O3317" t="s">
        <v>8275</v>
      </c>
      <c r="P3317">
        <f t="shared" si="406"/>
        <v>110</v>
      </c>
      <c r="Q3317">
        <f t="shared" si="407"/>
        <v>49.44</v>
      </c>
      <c r="R3317" s="16">
        <f t="shared" si="408"/>
        <v>42466.303715277783</v>
      </c>
      <c r="S3317" s="16"/>
      <c r="T3317" s="17" t="str">
        <f t="shared" si="409"/>
        <v>April</v>
      </c>
      <c r="U3317" s="16">
        <f t="shared" si="410"/>
        <v>42496.303715277783</v>
      </c>
      <c r="V3317" s="17">
        <f t="shared" si="411"/>
        <v>2016</v>
      </c>
      <c r="W3317" s="17" t="str">
        <f t="shared" si="412"/>
        <v>May</v>
      </c>
    </row>
    <row r="3318" spans="1:23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8274</v>
      </c>
      <c r="O3318" t="s">
        <v>8275</v>
      </c>
      <c r="P3318">
        <f t="shared" si="406"/>
        <v>100</v>
      </c>
      <c r="Q3318">
        <f t="shared" si="407"/>
        <v>93.98</v>
      </c>
      <c r="R3318" s="16">
        <f t="shared" si="408"/>
        <v>41826.871238425927</v>
      </c>
      <c r="S3318" s="16"/>
      <c r="T3318" s="17" t="str">
        <f t="shared" si="409"/>
        <v>July</v>
      </c>
      <c r="U3318" s="16">
        <f t="shared" si="410"/>
        <v>41859.57916666667</v>
      </c>
      <c r="V3318" s="17">
        <f t="shared" si="411"/>
        <v>2014</v>
      </c>
      <c r="W3318" s="17" t="str">
        <f t="shared" si="412"/>
        <v>August</v>
      </c>
    </row>
    <row r="3319" spans="1:23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8274</v>
      </c>
      <c r="O3319" t="s">
        <v>8275</v>
      </c>
      <c r="P3319">
        <f t="shared" si="406"/>
        <v>106</v>
      </c>
      <c r="Q3319">
        <f t="shared" si="407"/>
        <v>61.94</v>
      </c>
      <c r="R3319" s="16">
        <f t="shared" si="408"/>
        <v>42499.039629629624</v>
      </c>
      <c r="S3319" s="16"/>
      <c r="T3319" s="17" t="str">
        <f t="shared" si="409"/>
        <v>May</v>
      </c>
      <c r="U3319" s="16">
        <f t="shared" si="410"/>
        <v>42529.039629629624</v>
      </c>
      <c r="V3319" s="17">
        <f t="shared" si="411"/>
        <v>2016</v>
      </c>
      <c r="W3319" s="17" t="str">
        <f t="shared" si="412"/>
        <v>June</v>
      </c>
    </row>
    <row r="3320" spans="1:23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8274</v>
      </c>
      <c r="O3320" t="s">
        <v>8275</v>
      </c>
      <c r="P3320">
        <f t="shared" si="406"/>
        <v>126</v>
      </c>
      <c r="Q3320">
        <f t="shared" si="407"/>
        <v>78.5</v>
      </c>
      <c r="R3320" s="16">
        <f t="shared" si="408"/>
        <v>42431.302002314813</v>
      </c>
      <c r="S3320" s="16"/>
      <c r="T3320" s="17" t="str">
        <f t="shared" si="409"/>
        <v>March</v>
      </c>
      <c r="U3320" s="16">
        <f t="shared" si="410"/>
        <v>42471.104166666672</v>
      </c>
      <c r="V3320" s="17">
        <f t="shared" si="411"/>
        <v>2016</v>
      </c>
      <c r="W3320" s="17" t="str">
        <f t="shared" si="412"/>
        <v>April</v>
      </c>
    </row>
    <row r="3321" spans="1:23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8274</v>
      </c>
      <c r="O3321" t="s">
        <v>8275</v>
      </c>
      <c r="P3321">
        <f t="shared" si="406"/>
        <v>108</v>
      </c>
      <c r="Q3321">
        <f t="shared" si="407"/>
        <v>33.75</v>
      </c>
      <c r="R3321" s="16">
        <f t="shared" si="408"/>
        <v>41990.585486111115</v>
      </c>
      <c r="S3321" s="16"/>
      <c r="T3321" s="17" t="str">
        <f t="shared" si="409"/>
        <v>December</v>
      </c>
      <c r="U3321" s="16">
        <f t="shared" si="410"/>
        <v>42035.585486111115</v>
      </c>
      <c r="V3321" s="17">
        <f t="shared" si="411"/>
        <v>2015</v>
      </c>
      <c r="W3321" s="17" t="str">
        <f t="shared" si="412"/>
        <v>January</v>
      </c>
    </row>
    <row r="3322" spans="1:23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8274</v>
      </c>
      <c r="O3322" t="s">
        <v>8275</v>
      </c>
      <c r="P3322">
        <f t="shared" si="406"/>
        <v>101</v>
      </c>
      <c r="Q3322">
        <f t="shared" si="407"/>
        <v>66.45</v>
      </c>
      <c r="R3322" s="16">
        <f t="shared" si="408"/>
        <v>42513.045798611114</v>
      </c>
      <c r="S3322" s="16"/>
      <c r="T3322" s="17" t="str">
        <f t="shared" si="409"/>
        <v>May</v>
      </c>
      <c r="U3322" s="16">
        <f t="shared" si="410"/>
        <v>42543.045798611114</v>
      </c>
      <c r="V3322" s="17">
        <f t="shared" si="411"/>
        <v>2016</v>
      </c>
      <c r="W3322" s="17" t="str">
        <f t="shared" si="412"/>
        <v>June</v>
      </c>
    </row>
    <row r="3323" spans="1:23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8274</v>
      </c>
      <c r="O3323" t="s">
        <v>8275</v>
      </c>
      <c r="P3323">
        <f t="shared" si="406"/>
        <v>107</v>
      </c>
      <c r="Q3323">
        <f t="shared" si="407"/>
        <v>35.799999999999997</v>
      </c>
      <c r="R3323" s="16">
        <f t="shared" si="408"/>
        <v>41914.100289351853</v>
      </c>
      <c r="S3323" s="16"/>
      <c r="T3323" s="17" t="str">
        <f t="shared" si="409"/>
        <v>October</v>
      </c>
      <c r="U3323" s="16">
        <f t="shared" si="410"/>
        <v>41928.165972222225</v>
      </c>
      <c r="V3323" s="17">
        <f t="shared" si="411"/>
        <v>2014</v>
      </c>
      <c r="W3323" s="17" t="str">
        <f t="shared" si="412"/>
        <v>October</v>
      </c>
    </row>
    <row r="3324" spans="1:23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8274</v>
      </c>
      <c r="O3324" t="s">
        <v>8275</v>
      </c>
      <c r="P3324">
        <f t="shared" si="406"/>
        <v>102</v>
      </c>
      <c r="Q3324">
        <f t="shared" si="407"/>
        <v>145.65</v>
      </c>
      <c r="R3324" s="16">
        <f t="shared" si="408"/>
        <v>42521.010370370372</v>
      </c>
      <c r="S3324" s="16"/>
      <c r="T3324" s="17" t="str">
        <f t="shared" si="409"/>
        <v>May</v>
      </c>
      <c r="U3324" s="16">
        <f t="shared" si="410"/>
        <v>42543.163194444445</v>
      </c>
      <c r="V3324" s="17">
        <f t="shared" si="411"/>
        <v>2016</v>
      </c>
      <c r="W3324" s="17" t="str">
        <f t="shared" si="412"/>
        <v>June</v>
      </c>
    </row>
    <row r="3325" spans="1:23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8274</v>
      </c>
      <c r="O3325" t="s">
        <v>8275</v>
      </c>
      <c r="P3325">
        <f t="shared" si="406"/>
        <v>126</v>
      </c>
      <c r="Q3325">
        <f t="shared" si="407"/>
        <v>25.69</v>
      </c>
      <c r="R3325" s="16">
        <f t="shared" si="408"/>
        <v>42608.36583333333</v>
      </c>
      <c r="S3325" s="16"/>
      <c r="T3325" s="17" t="str">
        <f t="shared" si="409"/>
        <v>August</v>
      </c>
      <c r="U3325" s="16">
        <f t="shared" si="410"/>
        <v>42638.36583333333</v>
      </c>
      <c r="V3325" s="17">
        <f t="shared" si="411"/>
        <v>2016</v>
      </c>
      <c r="W3325" s="17" t="str">
        <f t="shared" si="412"/>
        <v>September</v>
      </c>
    </row>
    <row r="3326" spans="1:23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8274</v>
      </c>
      <c r="O3326" t="s">
        <v>8275</v>
      </c>
      <c r="P3326">
        <f t="shared" si="406"/>
        <v>102</v>
      </c>
      <c r="Q3326">
        <f t="shared" si="407"/>
        <v>152.5</v>
      </c>
      <c r="R3326" s="16">
        <f t="shared" si="408"/>
        <v>42512.58321759259</v>
      </c>
      <c r="S3326" s="16"/>
      <c r="T3326" s="17" t="str">
        <f t="shared" si="409"/>
        <v>May</v>
      </c>
      <c r="U3326" s="16">
        <f t="shared" si="410"/>
        <v>42526.58321759259</v>
      </c>
      <c r="V3326" s="17">
        <f t="shared" si="411"/>
        <v>2016</v>
      </c>
      <c r="W3326" s="17" t="str">
        <f t="shared" si="412"/>
        <v>June</v>
      </c>
    </row>
    <row r="3327" spans="1:23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8274</v>
      </c>
      <c r="O3327" t="s">
        <v>8275</v>
      </c>
      <c r="P3327">
        <f t="shared" si="406"/>
        <v>113</v>
      </c>
      <c r="Q3327">
        <f t="shared" si="407"/>
        <v>30</v>
      </c>
      <c r="R3327" s="16">
        <f t="shared" si="408"/>
        <v>42064.785613425927</v>
      </c>
      <c r="S3327" s="16"/>
      <c r="T3327" s="17" t="str">
        <f t="shared" si="409"/>
        <v>March</v>
      </c>
      <c r="U3327" s="16">
        <f t="shared" si="410"/>
        <v>42099.743946759263</v>
      </c>
      <c r="V3327" s="17">
        <f t="shared" si="411"/>
        <v>2015</v>
      </c>
      <c r="W3327" s="17" t="str">
        <f t="shared" si="412"/>
        <v>April</v>
      </c>
    </row>
    <row r="3328" spans="1:23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8274</v>
      </c>
      <c r="O3328" t="s">
        <v>8275</v>
      </c>
      <c r="P3328">
        <f t="shared" si="406"/>
        <v>101</v>
      </c>
      <c r="Q3328">
        <f t="shared" si="407"/>
        <v>142.28</v>
      </c>
      <c r="R3328" s="16">
        <f t="shared" si="408"/>
        <v>42041.714178240742</v>
      </c>
      <c r="S3328" s="16"/>
      <c r="T3328" s="17" t="str">
        <f t="shared" si="409"/>
        <v>February</v>
      </c>
      <c r="U3328" s="16">
        <f t="shared" si="410"/>
        <v>42071.67251157407</v>
      </c>
      <c r="V3328" s="17">
        <f t="shared" si="411"/>
        <v>2015</v>
      </c>
      <c r="W3328" s="17" t="str">
        <f t="shared" si="412"/>
        <v>March</v>
      </c>
    </row>
    <row r="3329" spans="1:23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8274</v>
      </c>
      <c r="O3329" t="s">
        <v>8275</v>
      </c>
      <c r="P3329">
        <f t="shared" si="406"/>
        <v>101</v>
      </c>
      <c r="Q3329">
        <f t="shared" si="407"/>
        <v>24.55</v>
      </c>
      <c r="R3329" s="16">
        <f t="shared" si="408"/>
        <v>42468.374606481477</v>
      </c>
      <c r="S3329" s="16"/>
      <c r="T3329" s="17" t="str">
        <f t="shared" si="409"/>
        <v>April</v>
      </c>
      <c r="U3329" s="16">
        <f t="shared" si="410"/>
        <v>42498.374606481477</v>
      </c>
      <c r="V3329" s="17">
        <f t="shared" si="411"/>
        <v>2016</v>
      </c>
      <c r="W3329" s="17" t="str">
        <f t="shared" si="412"/>
        <v>May</v>
      </c>
    </row>
    <row r="3330" spans="1:23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8274</v>
      </c>
      <c r="O3330" t="s">
        <v>8275</v>
      </c>
      <c r="P3330">
        <f t="shared" si="406"/>
        <v>146</v>
      </c>
      <c r="Q3330">
        <f t="shared" si="407"/>
        <v>292.77999999999997</v>
      </c>
      <c r="R3330" s="16">
        <f t="shared" si="408"/>
        <v>41822.57503472222</v>
      </c>
      <c r="S3330" s="16"/>
      <c r="T3330" s="17" t="str">
        <f t="shared" si="409"/>
        <v>July</v>
      </c>
      <c r="U3330" s="16">
        <f t="shared" si="410"/>
        <v>41825.041666666664</v>
      </c>
      <c r="V3330" s="17">
        <f t="shared" si="411"/>
        <v>2014</v>
      </c>
      <c r="W3330" s="17" t="str">
        <f t="shared" si="412"/>
        <v>July</v>
      </c>
    </row>
    <row r="3331" spans="1:23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8274</v>
      </c>
      <c r="O3331" t="s">
        <v>8275</v>
      </c>
      <c r="P3331">
        <f t="shared" ref="P3331:P3394" si="413">ROUND(E3331/D3331*100,0)</f>
        <v>117</v>
      </c>
      <c r="Q3331">
        <f t="shared" ref="Q3331:Q3394" si="414">ROUND(E3331/L3331,2)</f>
        <v>44.92</v>
      </c>
      <c r="R3331" s="16">
        <f t="shared" ref="R3331:R3394" si="415">(((J3331/60)/60)/24)+DATE(1970,1,1)</f>
        <v>41837.323009259257</v>
      </c>
      <c r="S3331" s="16"/>
      <c r="T3331" s="17" t="str">
        <f t="shared" ref="T3331:T3394" si="416">TEXT(R3331,"mmmm")</f>
        <v>July</v>
      </c>
      <c r="U3331" s="16">
        <f t="shared" ref="U3331:U3394" si="417">(((I3331/60)/60)/24)+DATE(1970,1,1)</f>
        <v>41847.958333333336</v>
      </c>
      <c r="V3331" s="17">
        <f t="shared" ref="V3331:V3394" si="418">YEAR(U3331)</f>
        <v>2014</v>
      </c>
      <c r="W3331" s="17" t="str">
        <f t="shared" ref="W3331:W3394" si="419">TEXT(U3331,"mmmm")</f>
        <v>July</v>
      </c>
    </row>
    <row r="3332" spans="1:23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8274</v>
      </c>
      <c r="O3332" t="s">
        <v>8275</v>
      </c>
      <c r="P3332">
        <f t="shared" si="413"/>
        <v>106</v>
      </c>
      <c r="Q3332">
        <f t="shared" si="414"/>
        <v>23.1</v>
      </c>
      <c r="R3332" s="16">
        <f t="shared" si="415"/>
        <v>42065.887361111112</v>
      </c>
      <c r="S3332" s="16"/>
      <c r="T3332" s="17" t="str">
        <f t="shared" si="416"/>
        <v>March</v>
      </c>
      <c r="U3332" s="16">
        <f t="shared" si="417"/>
        <v>42095.845694444448</v>
      </c>
      <c r="V3332" s="17">
        <f t="shared" si="418"/>
        <v>2015</v>
      </c>
      <c r="W3332" s="17" t="str">
        <f t="shared" si="419"/>
        <v>April</v>
      </c>
    </row>
    <row r="3333" spans="1:23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8274</v>
      </c>
      <c r="O3333" t="s">
        <v>8275</v>
      </c>
      <c r="P3333">
        <f t="shared" si="413"/>
        <v>105</v>
      </c>
      <c r="Q3333">
        <f t="shared" si="414"/>
        <v>80.400000000000006</v>
      </c>
      <c r="R3333" s="16">
        <f t="shared" si="415"/>
        <v>42248.697754629626</v>
      </c>
      <c r="S3333" s="16"/>
      <c r="T3333" s="17" t="str">
        <f t="shared" si="416"/>
        <v>September</v>
      </c>
      <c r="U3333" s="16">
        <f t="shared" si="417"/>
        <v>42283.697754629626</v>
      </c>
      <c r="V3333" s="17">
        <f t="shared" si="418"/>
        <v>2015</v>
      </c>
      <c r="W3333" s="17" t="str">
        <f t="shared" si="419"/>
        <v>October</v>
      </c>
    </row>
    <row r="3334" spans="1:23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8274</v>
      </c>
      <c r="O3334" t="s">
        <v>8275</v>
      </c>
      <c r="P3334">
        <f t="shared" si="413"/>
        <v>100</v>
      </c>
      <c r="Q3334">
        <f t="shared" si="414"/>
        <v>72.290000000000006</v>
      </c>
      <c r="R3334" s="16">
        <f t="shared" si="415"/>
        <v>41809.860300925924</v>
      </c>
      <c r="S3334" s="16"/>
      <c r="T3334" s="17" t="str">
        <f t="shared" si="416"/>
        <v>June</v>
      </c>
      <c r="U3334" s="16">
        <f t="shared" si="417"/>
        <v>41839.860300925924</v>
      </c>
      <c r="V3334" s="17">
        <f t="shared" si="418"/>
        <v>2014</v>
      </c>
      <c r="W3334" s="17" t="str">
        <f t="shared" si="419"/>
        <v>July</v>
      </c>
    </row>
    <row r="3335" spans="1:23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8274</v>
      </c>
      <c r="O3335" t="s">
        <v>8275</v>
      </c>
      <c r="P3335">
        <f t="shared" si="413"/>
        <v>105</v>
      </c>
      <c r="Q3335">
        <f t="shared" si="414"/>
        <v>32.97</v>
      </c>
      <c r="R3335" s="16">
        <f t="shared" si="415"/>
        <v>42148.676851851851</v>
      </c>
      <c r="S3335" s="16"/>
      <c r="T3335" s="17" t="str">
        <f t="shared" si="416"/>
        <v>May</v>
      </c>
      <c r="U3335" s="16">
        <f t="shared" si="417"/>
        <v>42170.676851851851</v>
      </c>
      <c r="V3335" s="17">
        <f t="shared" si="418"/>
        <v>2015</v>
      </c>
      <c r="W3335" s="17" t="str">
        <f t="shared" si="419"/>
        <v>June</v>
      </c>
    </row>
    <row r="3336" spans="1:23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8274</v>
      </c>
      <c r="O3336" t="s">
        <v>8275</v>
      </c>
      <c r="P3336">
        <f t="shared" si="413"/>
        <v>139</v>
      </c>
      <c r="Q3336">
        <f t="shared" si="414"/>
        <v>116.65</v>
      </c>
      <c r="R3336" s="16">
        <f t="shared" si="415"/>
        <v>42185.521087962959</v>
      </c>
      <c r="S3336" s="16"/>
      <c r="T3336" s="17" t="str">
        <f t="shared" si="416"/>
        <v>June</v>
      </c>
      <c r="U3336" s="16">
        <f t="shared" si="417"/>
        <v>42215.521087962959</v>
      </c>
      <c r="V3336" s="17">
        <f t="shared" si="418"/>
        <v>2015</v>
      </c>
      <c r="W3336" s="17" t="str">
        <f t="shared" si="419"/>
        <v>July</v>
      </c>
    </row>
    <row r="3337" spans="1:23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8274</v>
      </c>
      <c r="O3337" t="s">
        <v>8275</v>
      </c>
      <c r="P3337">
        <f t="shared" si="413"/>
        <v>100</v>
      </c>
      <c r="Q3337">
        <f t="shared" si="414"/>
        <v>79.62</v>
      </c>
      <c r="R3337" s="16">
        <f t="shared" si="415"/>
        <v>41827.674143518518</v>
      </c>
      <c r="S3337" s="16"/>
      <c r="T3337" s="17" t="str">
        <f t="shared" si="416"/>
        <v>July</v>
      </c>
      <c r="U3337" s="16">
        <f t="shared" si="417"/>
        <v>41854.958333333336</v>
      </c>
      <c r="V3337" s="17">
        <f t="shared" si="418"/>
        <v>2014</v>
      </c>
      <c r="W3337" s="17" t="str">
        <f t="shared" si="419"/>
        <v>August</v>
      </c>
    </row>
    <row r="3338" spans="1:23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8274</v>
      </c>
      <c r="O3338" t="s">
        <v>8275</v>
      </c>
      <c r="P3338">
        <f t="shared" si="413"/>
        <v>100</v>
      </c>
      <c r="Q3338">
        <f t="shared" si="414"/>
        <v>27.78</v>
      </c>
      <c r="R3338" s="16">
        <f t="shared" si="415"/>
        <v>42437.398680555561</v>
      </c>
      <c r="S3338" s="16"/>
      <c r="T3338" s="17" t="str">
        <f t="shared" si="416"/>
        <v>March</v>
      </c>
      <c r="U3338" s="16">
        <f t="shared" si="417"/>
        <v>42465.35701388889</v>
      </c>
      <c r="V3338" s="17">
        <f t="shared" si="418"/>
        <v>2016</v>
      </c>
      <c r="W3338" s="17" t="str">
        <f t="shared" si="419"/>
        <v>April</v>
      </c>
    </row>
    <row r="3339" spans="1:23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8274</v>
      </c>
      <c r="O3339" t="s">
        <v>8275</v>
      </c>
      <c r="P3339">
        <f t="shared" si="413"/>
        <v>110</v>
      </c>
      <c r="Q3339">
        <f t="shared" si="414"/>
        <v>81.03</v>
      </c>
      <c r="R3339" s="16">
        <f t="shared" si="415"/>
        <v>41901.282025462962</v>
      </c>
      <c r="S3339" s="16"/>
      <c r="T3339" s="17" t="str">
        <f t="shared" si="416"/>
        <v>September</v>
      </c>
      <c r="U3339" s="16">
        <f t="shared" si="417"/>
        <v>41922.875</v>
      </c>
      <c r="V3339" s="17">
        <f t="shared" si="418"/>
        <v>2014</v>
      </c>
      <c r="W3339" s="17" t="str">
        <f t="shared" si="419"/>
        <v>October</v>
      </c>
    </row>
    <row r="3340" spans="1:23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8274</v>
      </c>
      <c r="O3340" t="s">
        <v>8275</v>
      </c>
      <c r="P3340">
        <f t="shared" si="413"/>
        <v>102</v>
      </c>
      <c r="Q3340">
        <f t="shared" si="414"/>
        <v>136.85</v>
      </c>
      <c r="R3340" s="16">
        <f t="shared" si="415"/>
        <v>42769.574999999997</v>
      </c>
      <c r="S3340" s="16"/>
      <c r="T3340" s="17" t="str">
        <f t="shared" si="416"/>
        <v>February</v>
      </c>
      <c r="U3340" s="16">
        <f t="shared" si="417"/>
        <v>42790.574999999997</v>
      </c>
      <c r="V3340" s="17">
        <f t="shared" si="418"/>
        <v>2017</v>
      </c>
      <c r="W3340" s="17" t="str">
        <f t="shared" si="419"/>
        <v>February</v>
      </c>
    </row>
    <row r="3341" spans="1:23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8274</v>
      </c>
      <c r="O3341" t="s">
        <v>8275</v>
      </c>
      <c r="P3341">
        <f t="shared" si="413"/>
        <v>104</v>
      </c>
      <c r="Q3341">
        <f t="shared" si="414"/>
        <v>177.62</v>
      </c>
      <c r="R3341" s="16">
        <f t="shared" si="415"/>
        <v>42549.665717592594</v>
      </c>
      <c r="S3341" s="16"/>
      <c r="T3341" s="17" t="str">
        <f t="shared" si="416"/>
        <v>June</v>
      </c>
      <c r="U3341" s="16">
        <f t="shared" si="417"/>
        <v>42579.665717592594</v>
      </c>
      <c r="V3341" s="17">
        <f t="shared" si="418"/>
        <v>2016</v>
      </c>
      <c r="W3341" s="17" t="str">
        <f t="shared" si="419"/>
        <v>July</v>
      </c>
    </row>
    <row r="3342" spans="1:23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8274</v>
      </c>
      <c r="O3342" t="s">
        <v>8275</v>
      </c>
      <c r="P3342">
        <f t="shared" si="413"/>
        <v>138</v>
      </c>
      <c r="Q3342">
        <f t="shared" si="414"/>
        <v>109.08</v>
      </c>
      <c r="R3342" s="16">
        <f t="shared" si="415"/>
        <v>42685.974004629628</v>
      </c>
      <c r="S3342" s="16"/>
      <c r="T3342" s="17" t="str">
        <f t="shared" si="416"/>
        <v>November</v>
      </c>
      <c r="U3342" s="16">
        <f t="shared" si="417"/>
        <v>42710.974004629628</v>
      </c>
      <c r="V3342" s="17">
        <f t="shared" si="418"/>
        <v>2016</v>
      </c>
      <c r="W3342" s="17" t="str">
        <f t="shared" si="419"/>
        <v>December</v>
      </c>
    </row>
    <row r="3343" spans="1:23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8274</v>
      </c>
      <c r="O3343" t="s">
        <v>8275</v>
      </c>
      <c r="P3343">
        <f t="shared" si="413"/>
        <v>100</v>
      </c>
      <c r="Q3343">
        <f t="shared" si="414"/>
        <v>119.64</v>
      </c>
      <c r="R3343" s="16">
        <f t="shared" si="415"/>
        <v>42510.798854166671</v>
      </c>
      <c r="S3343" s="16"/>
      <c r="T3343" s="17" t="str">
        <f t="shared" si="416"/>
        <v>May</v>
      </c>
      <c r="U3343" s="16">
        <f t="shared" si="417"/>
        <v>42533.708333333328</v>
      </c>
      <c r="V3343" s="17">
        <f t="shared" si="418"/>
        <v>2016</v>
      </c>
      <c r="W3343" s="17" t="str">
        <f t="shared" si="419"/>
        <v>June</v>
      </c>
    </row>
    <row r="3344" spans="1:23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8274</v>
      </c>
      <c r="O3344" t="s">
        <v>8275</v>
      </c>
      <c r="P3344">
        <f t="shared" si="413"/>
        <v>102</v>
      </c>
      <c r="Q3344">
        <f t="shared" si="414"/>
        <v>78.209999999999994</v>
      </c>
      <c r="R3344" s="16">
        <f t="shared" si="415"/>
        <v>42062.296412037031</v>
      </c>
      <c r="S3344" s="16"/>
      <c r="T3344" s="17" t="str">
        <f t="shared" si="416"/>
        <v>February</v>
      </c>
      <c r="U3344" s="16">
        <f t="shared" si="417"/>
        <v>42095.207638888889</v>
      </c>
      <c r="V3344" s="17">
        <f t="shared" si="418"/>
        <v>2015</v>
      </c>
      <c r="W3344" s="17" t="str">
        <f t="shared" si="419"/>
        <v>April</v>
      </c>
    </row>
    <row r="3345" spans="1:23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8274</v>
      </c>
      <c r="O3345" t="s">
        <v>8275</v>
      </c>
      <c r="P3345">
        <f t="shared" si="413"/>
        <v>171</v>
      </c>
      <c r="Q3345">
        <f t="shared" si="414"/>
        <v>52.17</v>
      </c>
      <c r="R3345" s="16">
        <f t="shared" si="415"/>
        <v>42452.916481481487</v>
      </c>
      <c r="S3345" s="16"/>
      <c r="T3345" s="17" t="str">
        <f t="shared" si="416"/>
        <v>March</v>
      </c>
      <c r="U3345" s="16">
        <f t="shared" si="417"/>
        <v>42473.554166666669</v>
      </c>
      <c r="V3345" s="17">
        <f t="shared" si="418"/>
        <v>2016</v>
      </c>
      <c r="W3345" s="17" t="str">
        <f t="shared" si="419"/>
        <v>April</v>
      </c>
    </row>
    <row r="3346" spans="1:23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8274</v>
      </c>
      <c r="O3346" t="s">
        <v>8275</v>
      </c>
      <c r="P3346">
        <f t="shared" si="413"/>
        <v>101</v>
      </c>
      <c r="Q3346">
        <f t="shared" si="414"/>
        <v>114.13</v>
      </c>
      <c r="R3346" s="16">
        <f t="shared" si="415"/>
        <v>41851.200150462959</v>
      </c>
      <c r="S3346" s="16"/>
      <c r="T3346" s="17" t="str">
        <f t="shared" si="416"/>
        <v>July</v>
      </c>
      <c r="U3346" s="16">
        <f t="shared" si="417"/>
        <v>41881.200150462959</v>
      </c>
      <c r="V3346" s="17">
        <f t="shared" si="418"/>
        <v>2014</v>
      </c>
      <c r="W3346" s="17" t="str">
        <f t="shared" si="419"/>
        <v>August</v>
      </c>
    </row>
    <row r="3347" spans="1:23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8274</v>
      </c>
      <c r="O3347" t="s">
        <v>8275</v>
      </c>
      <c r="P3347">
        <f t="shared" si="413"/>
        <v>130</v>
      </c>
      <c r="Q3347">
        <f t="shared" si="414"/>
        <v>50</v>
      </c>
      <c r="R3347" s="16">
        <f t="shared" si="415"/>
        <v>42053.106111111112</v>
      </c>
      <c r="S3347" s="16"/>
      <c r="T3347" s="17" t="str">
        <f t="shared" si="416"/>
        <v>February</v>
      </c>
      <c r="U3347" s="16">
        <f t="shared" si="417"/>
        <v>42112.025694444441</v>
      </c>
      <c r="V3347" s="17">
        <f t="shared" si="418"/>
        <v>2015</v>
      </c>
      <c r="W3347" s="17" t="str">
        <f t="shared" si="419"/>
        <v>April</v>
      </c>
    </row>
    <row r="3348" spans="1:23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8274</v>
      </c>
      <c r="O3348" t="s">
        <v>8275</v>
      </c>
      <c r="P3348">
        <f t="shared" si="413"/>
        <v>110</v>
      </c>
      <c r="Q3348">
        <f t="shared" si="414"/>
        <v>91.67</v>
      </c>
      <c r="R3348" s="16">
        <f t="shared" si="415"/>
        <v>42054.024421296301</v>
      </c>
      <c r="S3348" s="16"/>
      <c r="T3348" s="17" t="str">
        <f t="shared" si="416"/>
        <v>February</v>
      </c>
      <c r="U3348" s="16">
        <f t="shared" si="417"/>
        <v>42061.024421296301</v>
      </c>
      <c r="V3348" s="17">
        <f t="shared" si="418"/>
        <v>2015</v>
      </c>
      <c r="W3348" s="17" t="str">
        <f t="shared" si="419"/>
        <v>February</v>
      </c>
    </row>
    <row r="3349" spans="1:23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8274</v>
      </c>
      <c r="O3349" t="s">
        <v>8275</v>
      </c>
      <c r="P3349">
        <f t="shared" si="413"/>
        <v>119</v>
      </c>
      <c r="Q3349">
        <f t="shared" si="414"/>
        <v>108.59</v>
      </c>
      <c r="R3349" s="16">
        <f t="shared" si="415"/>
        <v>42484.551550925928</v>
      </c>
      <c r="S3349" s="16"/>
      <c r="T3349" s="17" t="str">
        <f t="shared" si="416"/>
        <v>April</v>
      </c>
      <c r="U3349" s="16">
        <f t="shared" si="417"/>
        <v>42498.875</v>
      </c>
      <c r="V3349" s="17">
        <f t="shared" si="418"/>
        <v>2016</v>
      </c>
      <c r="W3349" s="17" t="str">
        <f t="shared" si="419"/>
        <v>May</v>
      </c>
    </row>
    <row r="3350" spans="1:23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8274</v>
      </c>
      <c r="O3350" t="s">
        <v>8275</v>
      </c>
      <c r="P3350">
        <f t="shared" si="413"/>
        <v>100</v>
      </c>
      <c r="Q3350">
        <f t="shared" si="414"/>
        <v>69.819999999999993</v>
      </c>
      <c r="R3350" s="16">
        <f t="shared" si="415"/>
        <v>42466.558796296296</v>
      </c>
      <c r="S3350" s="16"/>
      <c r="T3350" s="17" t="str">
        <f t="shared" si="416"/>
        <v>April</v>
      </c>
      <c r="U3350" s="16">
        <f t="shared" si="417"/>
        <v>42490.165972222225</v>
      </c>
      <c r="V3350" s="17">
        <f t="shared" si="418"/>
        <v>2016</v>
      </c>
      <c r="W3350" s="17" t="str">
        <f t="shared" si="419"/>
        <v>April</v>
      </c>
    </row>
    <row r="3351" spans="1:23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8274</v>
      </c>
      <c r="O3351" t="s">
        <v>8275</v>
      </c>
      <c r="P3351">
        <f t="shared" si="413"/>
        <v>153</v>
      </c>
      <c r="Q3351">
        <f t="shared" si="414"/>
        <v>109.57</v>
      </c>
      <c r="R3351" s="16">
        <f t="shared" si="415"/>
        <v>42513.110787037032</v>
      </c>
      <c r="S3351" s="16"/>
      <c r="T3351" s="17" t="str">
        <f t="shared" si="416"/>
        <v>May</v>
      </c>
      <c r="U3351" s="16">
        <f t="shared" si="417"/>
        <v>42534.708333333328</v>
      </c>
      <c r="V3351" s="17">
        <f t="shared" si="418"/>
        <v>2016</v>
      </c>
      <c r="W3351" s="17" t="str">
        <f t="shared" si="419"/>
        <v>June</v>
      </c>
    </row>
    <row r="3352" spans="1:23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8274</v>
      </c>
      <c r="O3352" t="s">
        <v>8275</v>
      </c>
      <c r="P3352">
        <f t="shared" si="413"/>
        <v>104</v>
      </c>
      <c r="Q3352">
        <f t="shared" si="414"/>
        <v>71.67</v>
      </c>
      <c r="R3352" s="16">
        <f t="shared" si="415"/>
        <v>42302.701516203699</v>
      </c>
      <c r="S3352" s="16"/>
      <c r="T3352" s="17" t="str">
        <f t="shared" si="416"/>
        <v>October</v>
      </c>
      <c r="U3352" s="16">
        <f t="shared" si="417"/>
        <v>42337.958333333328</v>
      </c>
      <c r="V3352" s="17">
        <f t="shared" si="418"/>
        <v>2015</v>
      </c>
      <c r="W3352" s="17" t="str">
        <f t="shared" si="419"/>
        <v>November</v>
      </c>
    </row>
    <row r="3353" spans="1:23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8274</v>
      </c>
      <c r="O3353" t="s">
        <v>8275</v>
      </c>
      <c r="P3353">
        <f t="shared" si="413"/>
        <v>101</v>
      </c>
      <c r="Q3353">
        <f t="shared" si="414"/>
        <v>93.61</v>
      </c>
      <c r="R3353" s="16">
        <f t="shared" si="415"/>
        <v>41806.395428240743</v>
      </c>
      <c r="S3353" s="16"/>
      <c r="T3353" s="17" t="str">
        <f t="shared" si="416"/>
        <v>June</v>
      </c>
      <c r="U3353" s="16">
        <f t="shared" si="417"/>
        <v>41843.458333333336</v>
      </c>
      <c r="V3353" s="17">
        <f t="shared" si="418"/>
        <v>2014</v>
      </c>
      <c r="W3353" s="17" t="str">
        <f t="shared" si="419"/>
        <v>July</v>
      </c>
    </row>
    <row r="3354" spans="1:23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8274</v>
      </c>
      <c r="O3354" t="s">
        <v>8275</v>
      </c>
      <c r="P3354">
        <f t="shared" si="413"/>
        <v>108</v>
      </c>
      <c r="Q3354">
        <f t="shared" si="414"/>
        <v>76.8</v>
      </c>
      <c r="R3354" s="16">
        <f t="shared" si="415"/>
        <v>42495.992800925931</v>
      </c>
      <c r="S3354" s="16"/>
      <c r="T3354" s="17" t="str">
        <f t="shared" si="416"/>
        <v>May</v>
      </c>
      <c r="U3354" s="16">
        <f t="shared" si="417"/>
        <v>42552.958333333328</v>
      </c>
      <c r="V3354" s="17">
        <f t="shared" si="418"/>
        <v>2016</v>
      </c>
      <c r="W3354" s="17" t="str">
        <f t="shared" si="419"/>
        <v>July</v>
      </c>
    </row>
    <row r="3355" spans="1:23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8274</v>
      </c>
      <c r="O3355" t="s">
        <v>8275</v>
      </c>
      <c r="P3355">
        <f t="shared" si="413"/>
        <v>315</v>
      </c>
      <c r="Q3355">
        <f t="shared" si="414"/>
        <v>35.799999999999997</v>
      </c>
      <c r="R3355" s="16">
        <f t="shared" si="415"/>
        <v>42479.432291666672</v>
      </c>
      <c r="S3355" s="16"/>
      <c r="T3355" s="17" t="str">
        <f t="shared" si="416"/>
        <v>April</v>
      </c>
      <c r="U3355" s="16">
        <f t="shared" si="417"/>
        <v>42492.958333333328</v>
      </c>
      <c r="V3355" s="17">
        <f t="shared" si="418"/>
        <v>2016</v>
      </c>
      <c r="W3355" s="17" t="str">
        <f t="shared" si="419"/>
        <v>May</v>
      </c>
    </row>
    <row r="3356" spans="1:23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8274</v>
      </c>
      <c r="O3356" t="s">
        <v>8275</v>
      </c>
      <c r="P3356">
        <f t="shared" si="413"/>
        <v>102</v>
      </c>
      <c r="Q3356">
        <f t="shared" si="414"/>
        <v>55.6</v>
      </c>
      <c r="R3356" s="16">
        <f t="shared" si="415"/>
        <v>42270.7269212963</v>
      </c>
      <c r="S3356" s="16"/>
      <c r="T3356" s="17" t="str">
        <f t="shared" si="416"/>
        <v>September</v>
      </c>
      <c r="U3356" s="16">
        <f t="shared" si="417"/>
        <v>42306.167361111111</v>
      </c>
      <c r="V3356" s="17">
        <f t="shared" si="418"/>
        <v>2015</v>
      </c>
      <c r="W3356" s="17" t="str">
        <f t="shared" si="419"/>
        <v>October</v>
      </c>
    </row>
    <row r="3357" spans="1:23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8274</v>
      </c>
      <c r="O3357" t="s">
        <v>8275</v>
      </c>
      <c r="P3357">
        <f t="shared" si="413"/>
        <v>126</v>
      </c>
      <c r="Q3357">
        <f t="shared" si="414"/>
        <v>147.33000000000001</v>
      </c>
      <c r="R3357" s="16">
        <f t="shared" si="415"/>
        <v>42489.619525462964</v>
      </c>
      <c r="S3357" s="16"/>
      <c r="T3357" s="17" t="str">
        <f t="shared" si="416"/>
        <v>April</v>
      </c>
      <c r="U3357" s="16">
        <f t="shared" si="417"/>
        <v>42500.470138888893</v>
      </c>
      <c r="V3357" s="17">
        <f t="shared" si="418"/>
        <v>2016</v>
      </c>
      <c r="W3357" s="17" t="str">
        <f t="shared" si="419"/>
        <v>May</v>
      </c>
    </row>
    <row r="3358" spans="1:23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8274</v>
      </c>
      <c r="O3358" t="s">
        <v>8275</v>
      </c>
      <c r="P3358">
        <f t="shared" si="413"/>
        <v>101</v>
      </c>
      <c r="Q3358">
        <f t="shared" si="414"/>
        <v>56.33</v>
      </c>
      <c r="R3358" s="16">
        <f t="shared" si="415"/>
        <v>42536.815648148149</v>
      </c>
      <c r="S3358" s="16"/>
      <c r="T3358" s="17" t="str">
        <f t="shared" si="416"/>
        <v>June</v>
      </c>
      <c r="U3358" s="16">
        <f t="shared" si="417"/>
        <v>42566.815648148149</v>
      </c>
      <c r="V3358" s="17">
        <f t="shared" si="418"/>
        <v>2016</v>
      </c>
      <c r="W3358" s="17" t="str">
        <f t="shared" si="419"/>
        <v>July</v>
      </c>
    </row>
    <row r="3359" spans="1:23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8274</v>
      </c>
      <c r="O3359" t="s">
        <v>8275</v>
      </c>
      <c r="P3359">
        <f t="shared" si="413"/>
        <v>101</v>
      </c>
      <c r="Q3359">
        <f t="shared" si="414"/>
        <v>96.19</v>
      </c>
      <c r="R3359" s="16">
        <f t="shared" si="415"/>
        <v>41822.417939814812</v>
      </c>
      <c r="S3359" s="16"/>
      <c r="T3359" s="17" t="str">
        <f t="shared" si="416"/>
        <v>July</v>
      </c>
      <c r="U3359" s="16">
        <f t="shared" si="417"/>
        <v>41852.417939814812</v>
      </c>
      <c r="V3359" s="17">
        <f t="shared" si="418"/>
        <v>2014</v>
      </c>
      <c r="W3359" s="17" t="str">
        <f t="shared" si="419"/>
        <v>August</v>
      </c>
    </row>
    <row r="3360" spans="1:23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8274</v>
      </c>
      <c r="O3360" t="s">
        <v>8275</v>
      </c>
      <c r="P3360">
        <f t="shared" si="413"/>
        <v>103</v>
      </c>
      <c r="Q3360">
        <f t="shared" si="414"/>
        <v>63.57</v>
      </c>
      <c r="R3360" s="16">
        <f t="shared" si="415"/>
        <v>41932.311099537037</v>
      </c>
      <c r="S3360" s="16"/>
      <c r="T3360" s="17" t="str">
        <f t="shared" si="416"/>
        <v>October</v>
      </c>
      <c r="U3360" s="16">
        <f t="shared" si="417"/>
        <v>41962.352766203709</v>
      </c>
      <c r="V3360" s="17">
        <f t="shared" si="418"/>
        <v>2014</v>
      </c>
      <c r="W3360" s="17" t="str">
        <f t="shared" si="419"/>
        <v>November</v>
      </c>
    </row>
    <row r="3361" spans="1:23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8274</v>
      </c>
      <c r="O3361" t="s">
        <v>8275</v>
      </c>
      <c r="P3361">
        <f t="shared" si="413"/>
        <v>106</v>
      </c>
      <c r="Q3361">
        <f t="shared" si="414"/>
        <v>184.78</v>
      </c>
      <c r="R3361" s="16">
        <f t="shared" si="415"/>
        <v>42746.057106481487</v>
      </c>
      <c r="S3361" s="16"/>
      <c r="T3361" s="17" t="str">
        <f t="shared" si="416"/>
        <v>January</v>
      </c>
      <c r="U3361" s="16">
        <f t="shared" si="417"/>
        <v>42791.057106481487</v>
      </c>
      <c r="V3361" s="17">
        <f t="shared" si="418"/>
        <v>2017</v>
      </c>
      <c r="W3361" s="17" t="str">
        <f t="shared" si="419"/>
        <v>February</v>
      </c>
    </row>
    <row r="3362" spans="1:23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8274</v>
      </c>
      <c r="O3362" t="s">
        <v>8275</v>
      </c>
      <c r="P3362">
        <f t="shared" si="413"/>
        <v>101</v>
      </c>
      <c r="Q3362">
        <f t="shared" si="414"/>
        <v>126.72</v>
      </c>
      <c r="R3362" s="16">
        <f t="shared" si="415"/>
        <v>42697.082673611112</v>
      </c>
      <c r="S3362" s="16"/>
      <c r="T3362" s="17" t="str">
        <f t="shared" si="416"/>
        <v>November</v>
      </c>
      <c r="U3362" s="16">
        <f t="shared" si="417"/>
        <v>42718.665972222225</v>
      </c>
      <c r="V3362" s="17">
        <f t="shared" si="418"/>
        <v>2016</v>
      </c>
      <c r="W3362" s="17" t="str">
        <f t="shared" si="419"/>
        <v>December</v>
      </c>
    </row>
    <row r="3363" spans="1:23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8274</v>
      </c>
      <c r="O3363" t="s">
        <v>8275</v>
      </c>
      <c r="P3363">
        <f t="shared" si="413"/>
        <v>113</v>
      </c>
      <c r="Q3363">
        <f t="shared" si="414"/>
        <v>83.43</v>
      </c>
      <c r="R3363" s="16">
        <f t="shared" si="415"/>
        <v>41866.025347222225</v>
      </c>
      <c r="S3363" s="16"/>
      <c r="T3363" s="17" t="str">
        <f t="shared" si="416"/>
        <v>August</v>
      </c>
      <c r="U3363" s="16">
        <f t="shared" si="417"/>
        <v>41883.665972222225</v>
      </c>
      <c r="V3363" s="17">
        <f t="shared" si="418"/>
        <v>2014</v>
      </c>
      <c r="W3363" s="17" t="str">
        <f t="shared" si="419"/>
        <v>September</v>
      </c>
    </row>
    <row r="3364" spans="1:23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8274</v>
      </c>
      <c r="O3364" t="s">
        <v>8275</v>
      </c>
      <c r="P3364">
        <f t="shared" si="413"/>
        <v>218</v>
      </c>
      <c r="Q3364">
        <f t="shared" si="414"/>
        <v>54.5</v>
      </c>
      <c r="R3364" s="16">
        <f t="shared" si="415"/>
        <v>42056.091631944444</v>
      </c>
      <c r="S3364" s="16"/>
      <c r="T3364" s="17" t="str">
        <f t="shared" si="416"/>
        <v>February</v>
      </c>
      <c r="U3364" s="16">
        <f t="shared" si="417"/>
        <v>42070.204861111109</v>
      </c>
      <c r="V3364" s="17">
        <f t="shared" si="418"/>
        <v>2015</v>
      </c>
      <c r="W3364" s="17" t="str">
        <f t="shared" si="419"/>
        <v>March</v>
      </c>
    </row>
    <row r="3365" spans="1:23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8274</v>
      </c>
      <c r="O3365" t="s">
        <v>8275</v>
      </c>
      <c r="P3365">
        <f t="shared" si="413"/>
        <v>101</v>
      </c>
      <c r="Q3365">
        <f t="shared" si="414"/>
        <v>302.31</v>
      </c>
      <c r="R3365" s="16">
        <f t="shared" si="415"/>
        <v>41851.771354166667</v>
      </c>
      <c r="S3365" s="16"/>
      <c r="T3365" s="17" t="str">
        <f t="shared" si="416"/>
        <v>July</v>
      </c>
      <c r="U3365" s="16">
        <f t="shared" si="417"/>
        <v>41870.666666666664</v>
      </c>
      <c r="V3365" s="17">
        <f t="shared" si="418"/>
        <v>2014</v>
      </c>
      <c r="W3365" s="17" t="str">
        <f t="shared" si="419"/>
        <v>August</v>
      </c>
    </row>
    <row r="3366" spans="1:23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8274</v>
      </c>
      <c r="O3366" t="s">
        <v>8275</v>
      </c>
      <c r="P3366">
        <f t="shared" si="413"/>
        <v>106</v>
      </c>
      <c r="Q3366">
        <f t="shared" si="414"/>
        <v>44.14</v>
      </c>
      <c r="R3366" s="16">
        <f t="shared" si="415"/>
        <v>42422.977418981478</v>
      </c>
      <c r="S3366" s="16"/>
      <c r="T3366" s="17" t="str">
        <f t="shared" si="416"/>
        <v>February</v>
      </c>
      <c r="U3366" s="16">
        <f t="shared" si="417"/>
        <v>42444.875</v>
      </c>
      <c r="V3366" s="17">
        <f t="shared" si="418"/>
        <v>2016</v>
      </c>
      <c r="W3366" s="17" t="str">
        <f t="shared" si="419"/>
        <v>March</v>
      </c>
    </row>
    <row r="3367" spans="1:23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8274</v>
      </c>
      <c r="O3367" t="s">
        <v>8275</v>
      </c>
      <c r="P3367">
        <f t="shared" si="413"/>
        <v>104</v>
      </c>
      <c r="Q3367">
        <f t="shared" si="414"/>
        <v>866.67</v>
      </c>
      <c r="R3367" s="16">
        <f t="shared" si="415"/>
        <v>42321.101759259262</v>
      </c>
      <c r="S3367" s="16"/>
      <c r="T3367" s="17" t="str">
        <f t="shared" si="416"/>
        <v>November</v>
      </c>
      <c r="U3367" s="16">
        <f t="shared" si="417"/>
        <v>42351.101759259262</v>
      </c>
      <c r="V3367" s="17">
        <f t="shared" si="418"/>
        <v>2015</v>
      </c>
      <c r="W3367" s="17" t="str">
        <f t="shared" si="419"/>
        <v>December</v>
      </c>
    </row>
    <row r="3368" spans="1:23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8274</v>
      </c>
      <c r="O3368" t="s">
        <v>8275</v>
      </c>
      <c r="P3368">
        <f t="shared" si="413"/>
        <v>221</v>
      </c>
      <c r="Q3368">
        <f t="shared" si="414"/>
        <v>61.39</v>
      </c>
      <c r="R3368" s="16">
        <f t="shared" si="415"/>
        <v>42107.067557870367</v>
      </c>
      <c r="S3368" s="16"/>
      <c r="T3368" s="17" t="str">
        <f t="shared" si="416"/>
        <v>April</v>
      </c>
      <c r="U3368" s="16">
        <f t="shared" si="417"/>
        <v>42137.067557870367</v>
      </c>
      <c r="V3368" s="17">
        <f t="shared" si="418"/>
        <v>2015</v>
      </c>
      <c r="W3368" s="17" t="str">
        <f t="shared" si="419"/>
        <v>May</v>
      </c>
    </row>
    <row r="3369" spans="1:23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8274</v>
      </c>
      <c r="O3369" t="s">
        <v>8275</v>
      </c>
      <c r="P3369">
        <f t="shared" si="413"/>
        <v>119</v>
      </c>
      <c r="Q3369">
        <f t="shared" si="414"/>
        <v>29.67</v>
      </c>
      <c r="R3369" s="16">
        <f t="shared" si="415"/>
        <v>42192.933958333335</v>
      </c>
      <c r="S3369" s="16"/>
      <c r="T3369" s="17" t="str">
        <f t="shared" si="416"/>
        <v>July</v>
      </c>
      <c r="U3369" s="16">
        <f t="shared" si="417"/>
        <v>42217.933958333335</v>
      </c>
      <c r="V3369" s="17">
        <f t="shared" si="418"/>
        <v>2015</v>
      </c>
      <c r="W3369" s="17" t="str">
        <f t="shared" si="419"/>
        <v>August</v>
      </c>
    </row>
    <row r="3370" spans="1:23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8274</v>
      </c>
      <c r="O3370" t="s">
        <v>8275</v>
      </c>
      <c r="P3370">
        <f t="shared" si="413"/>
        <v>105</v>
      </c>
      <c r="Q3370">
        <f t="shared" si="414"/>
        <v>45.48</v>
      </c>
      <c r="R3370" s="16">
        <f t="shared" si="415"/>
        <v>41969.199756944443</v>
      </c>
      <c r="S3370" s="16"/>
      <c r="T3370" s="17" t="str">
        <f t="shared" si="416"/>
        <v>November</v>
      </c>
      <c r="U3370" s="16">
        <f t="shared" si="417"/>
        <v>42005.208333333328</v>
      </c>
      <c r="V3370" s="17">
        <f t="shared" si="418"/>
        <v>2015</v>
      </c>
      <c r="W3370" s="17" t="str">
        <f t="shared" si="419"/>
        <v>January</v>
      </c>
    </row>
    <row r="3371" spans="1:23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8274</v>
      </c>
      <c r="O3371" t="s">
        <v>8275</v>
      </c>
      <c r="P3371">
        <f t="shared" si="413"/>
        <v>104</v>
      </c>
      <c r="Q3371">
        <f t="shared" si="414"/>
        <v>96.2</v>
      </c>
      <c r="R3371" s="16">
        <f t="shared" si="415"/>
        <v>42690.041435185187</v>
      </c>
      <c r="S3371" s="16"/>
      <c r="T3371" s="17" t="str">
        <f t="shared" si="416"/>
        <v>November</v>
      </c>
      <c r="U3371" s="16">
        <f t="shared" si="417"/>
        <v>42750.041435185187</v>
      </c>
      <c r="V3371" s="17">
        <f t="shared" si="418"/>
        <v>2017</v>
      </c>
      <c r="W3371" s="17" t="str">
        <f t="shared" si="419"/>
        <v>January</v>
      </c>
    </row>
    <row r="3372" spans="1:23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8274</v>
      </c>
      <c r="O3372" t="s">
        <v>8275</v>
      </c>
      <c r="P3372">
        <f t="shared" si="413"/>
        <v>118</v>
      </c>
      <c r="Q3372">
        <f t="shared" si="414"/>
        <v>67.92</v>
      </c>
      <c r="R3372" s="16">
        <f t="shared" si="415"/>
        <v>42690.334317129629</v>
      </c>
      <c r="S3372" s="16"/>
      <c r="T3372" s="17" t="str">
        <f t="shared" si="416"/>
        <v>November</v>
      </c>
      <c r="U3372" s="16">
        <f t="shared" si="417"/>
        <v>42721.333333333328</v>
      </c>
      <c r="V3372" s="17">
        <f t="shared" si="418"/>
        <v>2016</v>
      </c>
      <c r="W3372" s="17" t="str">
        <f t="shared" si="419"/>
        <v>December</v>
      </c>
    </row>
    <row r="3373" spans="1:23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8274</v>
      </c>
      <c r="O3373" t="s">
        <v>8275</v>
      </c>
      <c r="P3373">
        <f t="shared" si="413"/>
        <v>139</v>
      </c>
      <c r="Q3373">
        <f t="shared" si="414"/>
        <v>30.78</v>
      </c>
      <c r="R3373" s="16">
        <f t="shared" si="415"/>
        <v>42312.874594907407</v>
      </c>
      <c r="S3373" s="16"/>
      <c r="T3373" s="17" t="str">
        <f t="shared" si="416"/>
        <v>November</v>
      </c>
      <c r="U3373" s="16">
        <f t="shared" si="417"/>
        <v>42340.874594907407</v>
      </c>
      <c r="V3373" s="17">
        <f t="shared" si="418"/>
        <v>2015</v>
      </c>
      <c r="W3373" s="17" t="str">
        <f t="shared" si="419"/>
        <v>December</v>
      </c>
    </row>
    <row r="3374" spans="1:23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8274</v>
      </c>
      <c r="O3374" t="s">
        <v>8275</v>
      </c>
      <c r="P3374">
        <f t="shared" si="413"/>
        <v>104</v>
      </c>
      <c r="Q3374">
        <f t="shared" si="414"/>
        <v>38.33</v>
      </c>
      <c r="R3374" s="16">
        <f t="shared" si="415"/>
        <v>41855.548101851848</v>
      </c>
      <c r="S3374" s="16"/>
      <c r="T3374" s="17" t="str">
        <f t="shared" si="416"/>
        <v>August</v>
      </c>
      <c r="U3374" s="16">
        <f t="shared" si="417"/>
        <v>41876.207638888889</v>
      </c>
      <c r="V3374" s="17">
        <f t="shared" si="418"/>
        <v>2014</v>
      </c>
      <c r="W3374" s="17" t="str">
        <f t="shared" si="419"/>
        <v>August</v>
      </c>
    </row>
    <row r="3375" spans="1:23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8274</v>
      </c>
      <c r="O3375" t="s">
        <v>8275</v>
      </c>
      <c r="P3375">
        <f t="shared" si="413"/>
        <v>100</v>
      </c>
      <c r="Q3375">
        <f t="shared" si="414"/>
        <v>66.83</v>
      </c>
      <c r="R3375" s="16">
        <f t="shared" si="415"/>
        <v>42179.854629629626</v>
      </c>
      <c r="S3375" s="16"/>
      <c r="T3375" s="17" t="str">
        <f t="shared" si="416"/>
        <v>June</v>
      </c>
      <c r="U3375" s="16">
        <f t="shared" si="417"/>
        <v>42203.666666666672</v>
      </c>
      <c r="V3375" s="17">
        <f t="shared" si="418"/>
        <v>2015</v>
      </c>
      <c r="W3375" s="17" t="str">
        <f t="shared" si="419"/>
        <v>July</v>
      </c>
    </row>
    <row r="3376" spans="1:23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8274</v>
      </c>
      <c r="O3376" t="s">
        <v>8275</v>
      </c>
      <c r="P3376">
        <f t="shared" si="413"/>
        <v>107</v>
      </c>
      <c r="Q3376">
        <f t="shared" si="414"/>
        <v>71.73</v>
      </c>
      <c r="R3376" s="16">
        <f t="shared" si="415"/>
        <v>42275.731666666667</v>
      </c>
      <c r="S3376" s="16"/>
      <c r="T3376" s="17" t="str">
        <f t="shared" si="416"/>
        <v>September</v>
      </c>
      <c r="U3376" s="16">
        <f t="shared" si="417"/>
        <v>42305.731666666667</v>
      </c>
      <c r="V3376" s="17">
        <f t="shared" si="418"/>
        <v>2015</v>
      </c>
      <c r="W3376" s="17" t="str">
        <f t="shared" si="419"/>
        <v>October</v>
      </c>
    </row>
    <row r="3377" spans="1:23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8274</v>
      </c>
      <c r="O3377" t="s">
        <v>8275</v>
      </c>
      <c r="P3377">
        <f t="shared" si="413"/>
        <v>100</v>
      </c>
      <c r="Q3377">
        <f t="shared" si="414"/>
        <v>176.47</v>
      </c>
      <c r="R3377" s="16">
        <f t="shared" si="415"/>
        <v>41765.610798611109</v>
      </c>
      <c r="S3377" s="16"/>
      <c r="T3377" s="17" t="str">
        <f t="shared" si="416"/>
        <v>May</v>
      </c>
      <c r="U3377" s="16">
        <f t="shared" si="417"/>
        <v>41777.610798611109</v>
      </c>
      <c r="V3377" s="17">
        <f t="shared" si="418"/>
        <v>2014</v>
      </c>
      <c r="W3377" s="17" t="str">
        <f t="shared" si="419"/>
        <v>May</v>
      </c>
    </row>
    <row r="3378" spans="1:23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8274</v>
      </c>
      <c r="O3378" t="s">
        <v>8275</v>
      </c>
      <c r="P3378">
        <f t="shared" si="413"/>
        <v>100</v>
      </c>
      <c r="Q3378">
        <f t="shared" si="414"/>
        <v>421.11</v>
      </c>
      <c r="R3378" s="16">
        <f t="shared" si="415"/>
        <v>42059.701319444444</v>
      </c>
      <c r="S3378" s="16"/>
      <c r="T3378" s="17" t="str">
        <f t="shared" si="416"/>
        <v>February</v>
      </c>
      <c r="U3378" s="16">
        <f t="shared" si="417"/>
        <v>42119.659652777773</v>
      </c>
      <c r="V3378" s="17">
        <f t="shared" si="418"/>
        <v>2015</v>
      </c>
      <c r="W3378" s="17" t="str">
        <f t="shared" si="419"/>
        <v>April</v>
      </c>
    </row>
    <row r="3379" spans="1:23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8274</v>
      </c>
      <c r="O3379" t="s">
        <v>8275</v>
      </c>
      <c r="P3379">
        <f t="shared" si="413"/>
        <v>101</v>
      </c>
      <c r="Q3379">
        <f t="shared" si="414"/>
        <v>104.99</v>
      </c>
      <c r="R3379" s="16">
        <f t="shared" si="415"/>
        <v>42053.732627314821</v>
      </c>
      <c r="S3379" s="16"/>
      <c r="T3379" s="17" t="str">
        <f t="shared" si="416"/>
        <v>February</v>
      </c>
      <c r="U3379" s="16">
        <f t="shared" si="417"/>
        <v>42083.705555555556</v>
      </c>
      <c r="V3379" s="17">
        <f t="shared" si="418"/>
        <v>2015</v>
      </c>
      <c r="W3379" s="17" t="str">
        <f t="shared" si="419"/>
        <v>March</v>
      </c>
    </row>
    <row r="3380" spans="1:23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8274</v>
      </c>
      <c r="O3380" t="s">
        <v>8275</v>
      </c>
      <c r="P3380">
        <f t="shared" si="413"/>
        <v>108</v>
      </c>
      <c r="Q3380">
        <f t="shared" si="414"/>
        <v>28.19</v>
      </c>
      <c r="R3380" s="16">
        <f t="shared" si="415"/>
        <v>41858.355393518519</v>
      </c>
      <c r="S3380" s="16"/>
      <c r="T3380" s="17" t="str">
        <f t="shared" si="416"/>
        <v>August</v>
      </c>
      <c r="U3380" s="16">
        <f t="shared" si="417"/>
        <v>41882.547222222223</v>
      </c>
      <c r="V3380" s="17">
        <f t="shared" si="418"/>
        <v>2014</v>
      </c>
      <c r="W3380" s="17" t="str">
        <f t="shared" si="419"/>
        <v>August</v>
      </c>
    </row>
    <row r="3381" spans="1:23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8274</v>
      </c>
      <c r="O3381" t="s">
        <v>8275</v>
      </c>
      <c r="P3381">
        <f t="shared" si="413"/>
        <v>104</v>
      </c>
      <c r="Q3381">
        <f t="shared" si="414"/>
        <v>54.55</v>
      </c>
      <c r="R3381" s="16">
        <f t="shared" si="415"/>
        <v>42225.513888888891</v>
      </c>
      <c r="S3381" s="16"/>
      <c r="T3381" s="17" t="str">
        <f t="shared" si="416"/>
        <v>August</v>
      </c>
      <c r="U3381" s="16">
        <f t="shared" si="417"/>
        <v>42242.958333333328</v>
      </c>
      <c r="V3381" s="17">
        <f t="shared" si="418"/>
        <v>2015</v>
      </c>
      <c r="W3381" s="17" t="str">
        <f t="shared" si="419"/>
        <v>August</v>
      </c>
    </row>
    <row r="3382" spans="1:23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8274</v>
      </c>
      <c r="O3382" t="s">
        <v>8275</v>
      </c>
      <c r="P3382">
        <f t="shared" si="413"/>
        <v>104</v>
      </c>
      <c r="Q3382">
        <f t="shared" si="414"/>
        <v>111.89</v>
      </c>
      <c r="R3382" s="16">
        <f t="shared" si="415"/>
        <v>41937.95344907407</v>
      </c>
      <c r="S3382" s="16"/>
      <c r="T3382" s="17" t="str">
        <f t="shared" si="416"/>
        <v>October</v>
      </c>
      <c r="U3382" s="16">
        <f t="shared" si="417"/>
        <v>41972.995115740734</v>
      </c>
      <c r="V3382" s="17">
        <f t="shared" si="418"/>
        <v>2014</v>
      </c>
      <c r="W3382" s="17" t="str">
        <f t="shared" si="419"/>
        <v>November</v>
      </c>
    </row>
    <row r="3383" spans="1:23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8274</v>
      </c>
      <c r="O3383" t="s">
        <v>8275</v>
      </c>
      <c r="P3383">
        <f t="shared" si="413"/>
        <v>102</v>
      </c>
      <c r="Q3383">
        <f t="shared" si="414"/>
        <v>85.21</v>
      </c>
      <c r="R3383" s="16">
        <f t="shared" si="415"/>
        <v>42044.184988425928</v>
      </c>
      <c r="S3383" s="16"/>
      <c r="T3383" s="17" t="str">
        <f t="shared" si="416"/>
        <v>February</v>
      </c>
      <c r="U3383" s="16">
        <f t="shared" si="417"/>
        <v>42074.143321759257</v>
      </c>
      <c r="V3383" s="17">
        <f t="shared" si="418"/>
        <v>2015</v>
      </c>
      <c r="W3383" s="17" t="str">
        <f t="shared" si="419"/>
        <v>March</v>
      </c>
    </row>
    <row r="3384" spans="1:23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8274</v>
      </c>
      <c r="O3384" t="s">
        <v>8275</v>
      </c>
      <c r="P3384">
        <f t="shared" si="413"/>
        <v>101</v>
      </c>
      <c r="Q3384">
        <f t="shared" si="414"/>
        <v>76.650000000000006</v>
      </c>
      <c r="R3384" s="16">
        <f t="shared" si="415"/>
        <v>42559.431203703702</v>
      </c>
      <c r="S3384" s="16"/>
      <c r="T3384" s="17" t="str">
        <f t="shared" si="416"/>
        <v>July</v>
      </c>
      <c r="U3384" s="16">
        <f t="shared" si="417"/>
        <v>42583.957638888889</v>
      </c>
      <c r="V3384" s="17">
        <f t="shared" si="418"/>
        <v>2016</v>
      </c>
      <c r="W3384" s="17" t="str">
        <f t="shared" si="419"/>
        <v>August</v>
      </c>
    </row>
    <row r="3385" spans="1:23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8274</v>
      </c>
      <c r="O3385" t="s">
        <v>8275</v>
      </c>
      <c r="P3385">
        <f t="shared" si="413"/>
        <v>112</v>
      </c>
      <c r="Q3385">
        <f t="shared" si="414"/>
        <v>65.17</v>
      </c>
      <c r="R3385" s="16">
        <f t="shared" si="415"/>
        <v>42524.782638888893</v>
      </c>
      <c r="S3385" s="16"/>
      <c r="T3385" s="17" t="str">
        <f t="shared" si="416"/>
        <v>June</v>
      </c>
      <c r="U3385" s="16">
        <f t="shared" si="417"/>
        <v>42544.782638888893</v>
      </c>
      <c r="V3385" s="17">
        <f t="shared" si="418"/>
        <v>2016</v>
      </c>
      <c r="W3385" s="17" t="str">
        <f t="shared" si="419"/>
        <v>June</v>
      </c>
    </row>
    <row r="3386" spans="1:23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8274</v>
      </c>
      <c r="O3386" t="s">
        <v>8275</v>
      </c>
      <c r="P3386">
        <f t="shared" si="413"/>
        <v>100</v>
      </c>
      <c r="Q3386">
        <f t="shared" si="414"/>
        <v>93.76</v>
      </c>
      <c r="R3386" s="16">
        <f t="shared" si="415"/>
        <v>42292.087592592594</v>
      </c>
      <c r="S3386" s="16"/>
      <c r="T3386" s="17" t="str">
        <f t="shared" si="416"/>
        <v>October</v>
      </c>
      <c r="U3386" s="16">
        <f t="shared" si="417"/>
        <v>42329.125</v>
      </c>
      <c r="V3386" s="17">
        <f t="shared" si="418"/>
        <v>2015</v>
      </c>
      <c r="W3386" s="17" t="str">
        <f t="shared" si="419"/>
        <v>November</v>
      </c>
    </row>
    <row r="3387" spans="1:23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8274</v>
      </c>
      <c r="O3387" t="s">
        <v>8275</v>
      </c>
      <c r="P3387">
        <f t="shared" si="413"/>
        <v>100</v>
      </c>
      <c r="Q3387">
        <f t="shared" si="414"/>
        <v>133.33000000000001</v>
      </c>
      <c r="R3387" s="16">
        <f t="shared" si="415"/>
        <v>41953.8675</v>
      </c>
      <c r="S3387" s="16"/>
      <c r="T3387" s="17" t="str">
        <f t="shared" si="416"/>
        <v>November</v>
      </c>
      <c r="U3387" s="16">
        <f t="shared" si="417"/>
        <v>41983.8675</v>
      </c>
      <c r="V3387" s="17">
        <f t="shared" si="418"/>
        <v>2014</v>
      </c>
      <c r="W3387" s="17" t="str">
        <f t="shared" si="419"/>
        <v>December</v>
      </c>
    </row>
    <row r="3388" spans="1:23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8274</v>
      </c>
      <c r="O3388" t="s">
        <v>8275</v>
      </c>
      <c r="P3388">
        <f t="shared" si="413"/>
        <v>105</v>
      </c>
      <c r="Q3388">
        <f t="shared" si="414"/>
        <v>51.22</v>
      </c>
      <c r="R3388" s="16">
        <f t="shared" si="415"/>
        <v>41946.644745370373</v>
      </c>
      <c r="S3388" s="16"/>
      <c r="T3388" s="17" t="str">
        <f t="shared" si="416"/>
        <v>November</v>
      </c>
      <c r="U3388" s="16">
        <f t="shared" si="417"/>
        <v>41976.644745370373</v>
      </c>
      <c r="V3388" s="17">
        <f t="shared" si="418"/>
        <v>2014</v>
      </c>
      <c r="W3388" s="17" t="str">
        <f t="shared" si="419"/>
        <v>December</v>
      </c>
    </row>
    <row r="3389" spans="1:23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8274</v>
      </c>
      <c r="O3389" t="s">
        <v>8275</v>
      </c>
      <c r="P3389">
        <f t="shared" si="413"/>
        <v>117</v>
      </c>
      <c r="Q3389">
        <f t="shared" si="414"/>
        <v>100.17</v>
      </c>
      <c r="R3389" s="16">
        <f t="shared" si="415"/>
        <v>41947.762592592589</v>
      </c>
      <c r="S3389" s="16"/>
      <c r="T3389" s="17" t="str">
        <f t="shared" si="416"/>
        <v>November</v>
      </c>
      <c r="U3389" s="16">
        <f t="shared" si="417"/>
        <v>41987.762592592597</v>
      </c>
      <c r="V3389" s="17">
        <f t="shared" si="418"/>
        <v>2014</v>
      </c>
      <c r="W3389" s="17" t="str">
        <f t="shared" si="419"/>
        <v>December</v>
      </c>
    </row>
    <row r="3390" spans="1:23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8274</v>
      </c>
      <c r="O3390" t="s">
        <v>8275</v>
      </c>
      <c r="P3390">
        <f t="shared" si="413"/>
        <v>104</v>
      </c>
      <c r="Q3390">
        <f t="shared" si="414"/>
        <v>34.6</v>
      </c>
      <c r="R3390" s="16">
        <f t="shared" si="415"/>
        <v>42143.461122685185</v>
      </c>
      <c r="S3390" s="16"/>
      <c r="T3390" s="17" t="str">
        <f t="shared" si="416"/>
        <v>May</v>
      </c>
      <c r="U3390" s="16">
        <f t="shared" si="417"/>
        <v>42173.461122685185</v>
      </c>
      <c r="V3390" s="17">
        <f t="shared" si="418"/>
        <v>2015</v>
      </c>
      <c r="W3390" s="17" t="str">
        <f t="shared" si="419"/>
        <v>June</v>
      </c>
    </row>
    <row r="3391" spans="1:23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8274</v>
      </c>
      <c r="O3391" t="s">
        <v>8275</v>
      </c>
      <c r="P3391">
        <f t="shared" si="413"/>
        <v>115</v>
      </c>
      <c r="Q3391">
        <f t="shared" si="414"/>
        <v>184.68</v>
      </c>
      <c r="R3391" s="16">
        <f t="shared" si="415"/>
        <v>42494.563449074078</v>
      </c>
      <c r="S3391" s="16"/>
      <c r="T3391" s="17" t="str">
        <f t="shared" si="416"/>
        <v>May</v>
      </c>
      <c r="U3391" s="16">
        <f t="shared" si="417"/>
        <v>42524.563449074078</v>
      </c>
      <c r="V3391" s="17">
        <f t="shared" si="418"/>
        <v>2016</v>
      </c>
      <c r="W3391" s="17" t="str">
        <f t="shared" si="419"/>
        <v>June</v>
      </c>
    </row>
    <row r="3392" spans="1:23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8274</v>
      </c>
      <c r="O3392" t="s">
        <v>8275</v>
      </c>
      <c r="P3392">
        <f t="shared" si="413"/>
        <v>102</v>
      </c>
      <c r="Q3392">
        <f t="shared" si="414"/>
        <v>69.819999999999993</v>
      </c>
      <c r="R3392" s="16">
        <f t="shared" si="415"/>
        <v>41815.774826388886</v>
      </c>
      <c r="S3392" s="16"/>
      <c r="T3392" s="17" t="str">
        <f t="shared" si="416"/>
        <v>June</v>
      </c>
      <c r="U3392" s="16">
        <f t="shared" si="417"/>
        <v>41830.774826388886</v>
      </c>
      <c r="V3392" s="17">
        <f t="shared" si="418"/>
        <v>2014</v>
      </c>
      <c r="W3392" s="17" t="str">
        <f t="shared" si="419"/>
        <v>July</v>
      </c>
    </row>
    <row r="3393" spans="1:23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8274</v>
      </c>
      <c r="O3393" t="s">
        <v>8275</v>
      </c>
      <c r="P3393">
        <f t="shared" si="413"/>
        <v>223</v>
      </c>
      <c r="Q3393">
        <f t="shared" si="414"/>
        <v>61.94</v>
      </c>
      <c r="R3393" s="16">
        <f t="shared" si="415"/>
        <v>41830.545694444445</v>
      </c>
      <c r="S3393" s="16"/>
      <c r="T3393" s="17" t="str">
        <f t="shared" si="416"/>
        <v>July</v>
      </c>
      <c r="U3393" s="16">
        <f t="shared" si="417"/>
        <v>41859.936111111114</v>
      </c>
      <c r="V3393" s="17">
        <f t="shared" si="418"/>
        <v>2014</v>
      </c>
      <c r="W3393" s="17" t="str">
        <f t="shared" si="419"/>
        <v>August</v>
      </c>
    </row>
    <row r="3394" spans="1:23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8274</v>
      </c>
      <c r="O3394" t="s">
        <v>8275</v>
      </c>
      <c r="P3394">
        <f t="shared" si="413"/>
        <v>100</v>
      </c>
      <c r="Q3394">
        <f t="shared" si="414"/>
        <v>41.67</v>
      </c>
      <c r="R3394" s="16">
        <f t="shared" si="415"/>
        <v>42446.845543981486</v>
      </c>
      <c r="S3394" s="16"/>
      <c r="T3394" s="17" t="str">
        <f t="shared" si="416"/>
        <v>March</v>
      </c>
      <c r="U3394" s="16">
        <f t="shared" si="417"/>
        <v>42496.845543981486</v>
      </c>
      <c r="V3394" s="17">
        <f t="shared" si="418"/>
        <v>2016</v>
      </c>
      <c r="W3394" s="17" t="str">
        <f t="shared" si="419"/>
        <v>May</v>
      </c>
    </row>
    <row r="3395" spans="1:23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8274</v>
      </c>
      <c r="O3395" t="s">
        <v>8275</v>
      </c>
      <c r="P3395">
        <f t="shared" ref="P3395:P3458" si="420">ROUND(E3395/D3395*100,0)</f>
        <v>106</v>
      </c>
      <c r="Q3395">
        <f t="shared" ref="Q3395:Q3458" si="421">ROUND(E3395/L3395,2)</f>
        <v>36.07</v>
      </c>
      <c r="R3395" s="16">
        <f t="shared" ref="R3395:R3458" si="422">(((J3395/60)/60)/24)+DATE(1970,1,1)</f>
        <v>41923.921643518523</v>
      </c>
      <c r="S3395" s="16"/>
      <c r="T3395" s="17" t="str">
        <f t="shared" ref="T3395:T3458" si="423">TEXT(R3395,"mmmm")</f>
        <v>October</v>
      </c>
      <c r="U3395" s="16">
        <f t="shared" ref="U3395:U3458" si="424">(((I3395/60)/60)/24)+DATE(1970,1,1)</f>
        <v>41949.031944444447</v>
      </c>
      <c r="V3395" s="17">
        <f t="shared" ref="V3395:V3458" si="425">YEAR(U3395)</f>
        <v>2014</v>
      </c>
      <c r="W3395" s="17" t="str">
        <f t="shared" ref="W3395:W3458" si="426">TEXT(U3395,"mmmm")</f>
        <v>November</v>
      </c>
    </row>
    <row r="3396" spans="1:23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8274</v>
      </c>
      <c r="O3396" t="s">
        <v>8275</v>
      </c>
      <c r="P3396">
        <f t="shared" si="420"/>
        <v>142</v>
      </c>
      <c r="Q3396">
        <f t="shared" si="421"/>
        <v>29</v>
      </c>
      <c r="R3396" s="16">
        <f t="shared" si="422"/>
        <v>41817.59542824074</v>
      </c>
      <c r="S3396" s="16"/>
      <c r="T3396" s="17" t="str">
        <f t="shared" si="423"/>
        <v>June</v>
      </c>
      <c r="U3396" s="16">
        <f t="shared" si="424"/>
        <v>41847.59542824074</v>
      </c>
      <c r="V3396" s="17">
        <f t="shared" si="425"/>
        <v>2014</v>
      </c>
      <c r="W3396" s="17" t="str">
        <f t="shared" si="426"/>
        <v>July</v>
      </c>
    </row>
    <row r="3397" spans="1:23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8274</v>
      </c>
      <c r="O3397" t="s">
        <v>8275</v>
      </c>
      <c r="P3397">
        <f t="shared" si="420"/>
        <v>184</v>
      </c>
      <c r="Q3397">
        <f t="shared" si="421"/>
        <v>24.21</v>
      </c>
      <c r="R3397" s="16">
        <f t="shared" si="422"/>
        <v>42140.712314814817</v>
      </c>
      <c r="S3397" s="16"/>
      <c r="T3397" s="17" t="str">
        <f t="shared" si="423"/>
        <v>May</v>
      </c>
      <c r="U3397" s="16">
        <f t="shared" si="424"/>
        <v>42154.756944444445</v>
      </c>
      <c r="V3397" s="17">
        <f t="shared" si="425"/>
        <v>2015</v>
      </c>
      <c r="W3397" s="17" t="str">
        <f t="shared" si="426"/>
        <v>May</v>
      </c>
    </row>
    <row r="3398" spans="1:23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8274</v>
      </c>
      <c r="O3398" t="s">
        <v>8275</v>
      </c>
      <c r="P3398">
        <f t="shared" si="420"/>
        <v>104</v>
      </c>
      <c r="Q3398">
        <f t="shared" si="421"/>
        <v>55.89</v>
      </c>
      <c r="R3398" s="16">
        <f t="shared" si="422"/>
        <v>41764.44663194444</v>
      </c>
      <c r="S3398" s="16"/>
      <c r="T3398" s="17" t="str">
        <f t="shared" si="423"/>
        <v>May</v>
      </c>
      <c r="U3398" s="16">
        <f t="shared" si="424"/>
        <v>41791.165972222225</v>
      </c>
      <c r="V3398" s="17">
        <f t="shared" si="425"/>
        <v>2014</v>
      </c>
      <c r="W3398" s="17" t="str">
        <f t="shared" si="426"/>
        <v>June</v>
      </c>
    </row>
    <row r="3399" spans="1:23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8274</v>
      </c>
      <c r="O3399" t="s">
        <v>8275</v>
      </c>
      <c r="P3399">
        <f t="shared" si="420"/>
        <v>112</v>
      </c>
      <c r="Q3399">
        <f t="shared" si="421"/>
        <v>11.67</v>
      </c>
      <c r="R3399" s="16">
        <f t="shared" si="422"/>
        <v>42378.478344907402</v>
      </c>
      <c r="S3399" s="16"/>
      <c r="T3399" s="17" t="str">
        <f t="shared" si="423"/>
        <v>January</v>
      </c>
      <c r="U3399" s="16">
        <f t="shared" si="424"/>
        <v>42418.916666666672</v>
      </c>
      <c r="V3399" s="17">
        <f t="shared" si="425"/>
        <v>2016</v>
      </c>
      <c r="W3399" s="17" t="str">
        <f t="shared" si="426"/>
        <v>February</v>
      </c>
    </row>
    <row r="3400" spans="1:23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8274</v>
      </c>
      <c r="O3400" t="s">
        <v>8275</v>
      </c>
      <c r="P3400">
        <f t="shared" si="420"/>
        <v>111</v>
      </c>
      <c r="Q3400">
        <f t="shared" si="421"/>
        <v>68.349999999999994</v>
      </c>
      <c r="R3400" s="16">
        <f t="shared" si="422"/>
        <v>41941.75203703704</v>
      </c>
      <c r="S3400" s="16"/>
      <c r="T3400" s="17" t="str">
        <f t="shared" si="423"/>
        <v>October</v>
      </c>
      <c r="U3400" s="16">
        <f t="shared" si="424"/>
        <v>41964.708333333328</v>
      </c>
      <c r="V3400" s="17">
        <f t="shared" si="425"/>
        <v>2014</v>
      </c>
      <c r="W3400" s="17" t="str">
        <f t="shared" si="426"/>
        <v>November</v>
      </c>
    </row>
    <row r="3401" spans="1:23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8274</v>
      </c>
      <c r="O3401" t="s">
        <v>8275</v>
      </c>
      <c r="P3401">
        <f t="shared" si="420"/>
        <v>104</v>
      </c>
      <c r="Q3401">
        <f t="shared" si="421"/>
        <v>27.07</v>
      </c>
      <c r="R3401" s="16">
        <f t="shared" si="422"/>
        <v>42026.920428240745</v>
      </c>
      <c r="S3401" s="16"/>
      <c r="T3401" s="17" t="str">
        <f t="shared" si="423"/>
        <v>January</v>
      </c>
      <c r="U3401" s="16">
        <f t="shared" si="424"/>
        <v>42056.920428240745</v>
      </c>
      <c r="V3401" s="17">
        <f t="shared" si="425"/>
        <v>2015</v>
      </c>
      <c r="W3401" s="17" t="str">
        <f t="shared" si="426"/>
        <v>February</v>
      </c>
    </row>
    <row r="3402" spans="1:23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8274</v>
      </c>
      <c r="O3402" t="s">
        <v>8275</v>
      </c>
      <c r="P3402">
        <f t="shared" si="420"/>
        <v>100</v>
      </c>
      <c r="Q3402">
        <f t="shared" si="421"/>
        <v>118.13</v>
      </c>
      <c r="R3402" s="16">
        <f t="shared" si="422"/>
        <v>41834.953865740739</v>
      </c>
      <c r="S3402" s="16"/>
      <c r="T3402" s="17" t="str">
        <f t="shared" si="423"/>
        <v>July</v>
      </c>
      <c r="U3402" s="16">
        <f t="shared" si="424"/>
        <v>41879.953865740739</v>
      </c>
      <c r="V3402" s="17">
        <f t="shared" si="425"/>
        <v>2014</v>
      </c>
      <c r="W3402" s="17" t="str">
        <f t="shared" si="426"/>
        <v>August</v>
      </c>
    </row>
    <row r="3403" spans="1:23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8274</v>
      </c>
      <c r="O3403" t="s">
        <v>8275</v>
      </c>
      <c r="P3403">
        <f t="shared" si="420"/>
        <v>102</v>
      </c>
      <c r="Q3403">
        <f t="shared" si="421"/>
        <v>44.76</v>
      </c>
      <c r="R3403" s="16">
        <f t="shared" si="422"/>
        <v>42193.723912037036</v>
      </c>
      <c r="S3403" s="16"/>
      <c r="T3403" s="17" t="str">
        <f t="shared" si="423"/>
        <v>July</v>
      </c>
      <c r="U3403" s="16">
        <f t="shared" si="424"/>
        <v>42223.723912037036</v>
      </c>
      <c r="V3403" s="17">
        <f t="shared" si="425"/>
        <v>2015</v>
      </c>
      <c r="W3403" s="17" t="str">
        <f t="shared" si="426"/>
        <v>August</v>
      </c>
    </row>
    <row r="3404" spans="1:23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8274</v>
      </c>
      <c r="O3404" t="s">
        <v>8275</v>
      </c>
      <c r="P3404">
        <f t="shared" si="420"/>
        <v>110</v>
      </c>
      <c r="Q3404">
        <f t="shared" si="421"/>
        <v>99.79</v>
      </c>
      <c r="R3404" s="16">
        <f t="shared" si="422"/>
        <v>42290.61855324074</v>
      </c>
      <c r="S3404" s="16"/>
      <c r="T3404" s="17" t="str">
        <f t="shared" si="423"/>
        <v>October</v>
      </c>
      <c r="U3404" s="16">
        <f t="shared" si="424"/>
        <v>42320.104861111111</v>
      </c>
      <c r="V3404" s="17">
        <f t="shared" si="425"/>
        <v>2015</v>
      </c>
      <c r="W3404" s="17" t="str">
        <f t="shared" si="426"/>
        <v>November</v>
      </c>
    </row>
    <row r="3405" spans="1:23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8274</v>
      </c>
      <c r="O3405" t="s">
        <v>8275</v>
      </c>
      <c r="P3405">
        <f t="shared" si="420"/>
        <v>100</v>
      </c>
      <c r="Q3405">
        <f t="shared" si="421"/>
        <v>117.65</v>
      </c>
      <c r="R3405" s="16">
        <f t="shared" si="422"/>
        <v>42150.462083333332</v>
      </c>
      <c r="S3405" s="16"/>
      <c r="T3405" s="17" t="str">
        <f t="shared" si="423"/>
        <v>May</v>
      </c>
      <c r="U3405" s="16">
        <f t="shared" si="424"/>
        <v>42180.462083333332</v>
      </c>
      <c r="V3405" s="17">
        <f t="shared" si="425"/>
        <v>2015</v>
      </c>
      <c r="W3405" s="17" t="str">
        <f t="shared" si="426"/>
        <v>June</v>
      </c>
    </row>
    <row r="3406" spans="1:23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8274</v>
      </c>
      <c r="O3406" t="s">
        <v>8275</v>
      </c>
      <c r="P3406">
        <f t="shared" si="420"/>
        <v>122</v>
      </c>
      <c r="Q3406">
        <f t="shared" si="421"/>
        <v>203.33</v>
      </c>
      <c r="R3406" s="16">
        <f t="shared" si="422"/>
        <v>42152.503495370373</v>
      </c>
      <c r="S3406" s="16"/>
      <c r="T3406" s="17" t="str">
        <f t="shared" si="423"/>
        <v>May</v>
      </c>
      <c r="U3406" s="16">
        <f t="shared" si="424"/>
        <v>42172.503495370373</v>
      </c>
      <c r="V3406" s="17">
        <f t="shared" si="425"/>
        <v>2015</v>
      </c>
      <c r="W3406" s="17" t="str">
        <f t="shared" si="426"/>
        <v>June</v>
      </c>
    </row>
    <row r="3407" spans="1:23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8274</v>
      </c>
      <c r="O3407" t="s">
        <v>8275</v>
      </c>
      <c r="P3407">
        <f t="shared" si="420"/>
        <v>138</v>
      </c>
      <c r="Q3407">
        <f t="shared" si="421"/>
        <v>28.32</v>
      </c>
      <c r="R3407" s="16">
        <f t="shared" si="422"/>
        <v>42410.017199074078</v>
      </c>
      <c r="S3407" s="16"/>
      <c r="T3407" s="17" t="str">
        <f t="shared" si="423"/>
        <v>February</v>
      </c>
      <c r="U3407" s="16">
        <f t="shared" si="424"/>
        <v>42430.999305555553</v>
      </c>
      <c r="V3407" s="17">
        <f t="shared" si="425"/>
        <v>2016</v>
      </c>
      <c r="W3407" s="17" t="str">
        <f t="shared" si="426"/>
        <v>March</v>
      </c>
    </row>
    <row r="3408" spans="1:23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8274</v>
      </c>
      <c r="O3408" t="s">
        <v>8275</v>
      </c>
      <c r="P3408">
        <f t="shared" si="420"/>
        <v>100</v>
      </c>
      <c r="Q3408">
        <f t="shared" si="421"/>
        <v>110.23</v>
      </c>
      <c r="R3408" s="16">
        <f t="shared" si="422"/>
        <v>41791.492777777778</v>
      </c>
      <c r="S3408" s="16"/>
      <c r="T3408" s="17" t="str">
        <f t="shared" si="423"/>
        <v>June</v>
      </c>
      <c r="U3408" s="16">
        <f t="shared" si="424"/>
        <v>41836.492777777778</v>
      </c>
      <c r="V3408" s="17">
        <f t="shared" si="425"/>
        <v>2014</v>
      </c>
      <c r="W3408" s="17" t="str">
        <f t="shared" si="426"/>
        <v>July</v>
      </c>
    </row>
    <row r="3409" spans="1:23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8274</v>
      </c>
      <c r="O3409" t="s">
        <v>8275</v>
      </c>
      <c r="P3409">
        <f t="shared" si="420"/>
        <v>107</v>
      </c>
      <c r="Q3409">
        <f t="shared" si="421"/>
        <v>31.97</v>
      </c>
      <c r="R3409" s="16">
        <f t="shared" si="422"/>
        <v>41796.422326388885</v>
      </c>
      <c r="S3409" s="16"/>
      <c r="T3409" s="17" t="str">
        <f t="shared" si="423"/>
        <v>June</v>
      </c>
      <c r="U3409" s="16">
        <f t="shared" si="424"/>
        <v>41826.422326388885</v>
      </c>
      <c r="V3409" s="17">
        <f t="shared" si="425"/>
        <v>2014</v>
      </c>
      <c r="W3409" s="17" t="str">
        <f t="shared" si="426"/>
        <v>July</v>
      </c>
    </row>
    <row r="3410" spans="1:23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8274</v>
      </c>
      <c r="O3410" t="s">
        <v>8275</v>
      </c>
      <c r="P3410">
        <f t="shared" si="420"/>
        <v>211</v>
      </c>
      <c r="Q3410">
        <f t="shared" si="421"/>
        <v>58.61</v>
      </c>
      <c r="R3410" s="16">
        <f t="shared" si="422"/>
        <v>41808.991944444446</v>
      </c>
      <c r="S3410" s="16"/>
      <c r="T3410" s="17" t="str">
        <f t="shared" si="423"/>
        <v>June</v>
      </c>
      <c r="U3410" s="16">
        <f t="shared" si="424"/>
        <v>41838.991944444446</v>
      </c>
      <c r="V3410" s="17">
        <f t="shared" si="425"/>
        <v>2014</v>
      </c>
      <c r="W3410" s="17" t="str">
        <f t="shared" si="426"/>
        <v>July</v>
      </c>
    </row>
    <row r="3411" spans="1:23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8274</v>
      </c>
      <c r="O3411" t="s">
        <v>8275</v>
      </c>
      <c r="P3411">
        <f t="shared" si="420"/>
        <v>124</v>
      </c>
      <c r="Q3411">
        <f t="shared" si="421"/>
        <v>29.43</v>
      </c>
      <c r="R3411" s="16">
        <f t="shared" si="422"/>
        <v>42544.814328703709</v>
      </c>
      <c r="S3411" s="16"/>
      <c r="T3411" s="17" t="str">
        <f t="shared" si="423"/>
        <v>June</v>
      </c>
      <c r="U3411" s="16">
        <f t="shared" si="424"/>
        <v>42582.873611111107</v>
      </c>
      <c r="V3411" s="17">
        <f t="shared" si="425"/>
        <v>2016</v>
      </c>
      <c r="W3411" s="17" t="str">
        <f t="shared" si="426"/>
        <v>July</v>
      </c>
    </row>
    <row r="3412" spans="1:23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8274</v>
      </c>
      <c r="O3412" t="s">
        <v>8275</v>
      </c>
      <c r="P3412">
        <f t="shared" si="420"/>
        <v>109</v>
      </c>
      <c r="Q3412">
        <f t="shared" si="421"/>
        <v>81.38</v>
      </c>
      <c r="R3412" s="16">
        <f t="shared" si="422"/>
        <v>42500.041550925926</v>
      </c>
      <c r="S3412" s="16"/>
      <c r="T3412" s="17" t="str">
        <f t="shared" si="423"/>
        <v>May</v>
      </c>
      <c r="U3412" s="16">
        <f t="shared" si="424"/>
        <v>42527.291666666672</v>
      </c>
      <c r="V3412" s="17">
        <f t="shared" si="425"/>
        <v>2016</v>
      </c>
      <c r="W3412" s="17" t="str">
        <f t="shared" si="426"/>
        <v>June</v>
      </c>
    </row>
    <row r="3413" spans="1:23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8274</v>
      </c>
      <c r="O3413" t="s">
        <v>8275</v>
      </c>
      <c r="P3413">
        <f t="shared" si="420"/>
        <v>104</v>
      </c>
      <c r="Q3413">
        <f t="shared" si="421"/>
        <v>199.17</v>
      </c>
      <c r="R3413" s="16">
        <f t="shared" si="422"/>
        <v>42265.022824074069</v>
      </c>
      <c r="S3413" s="16"/>
      <c r="T3413" s="17" t="str">
        <f t="shared" si="423"/>
        <v>September</v>
      </c>
      <c r="U3413" s="16">
        <f t="shared" si="424"/>
        <v>42285.022824074069</v>
      </c>
      <c r="V3413" s="17">
        <f t="shared" si="425"/>
        <v>2015</v>
      </c>
      <c r="W3413" s="17" t="str">
        <f t="shared" si="426"/>
        <v>October</v>
      </c>
    </row>
    <row r="3414" spans="1:23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8274</v>
      </c>
      <c r="O3414" t="s">
        <v>8275</v>
      </c>
      <c r="P3414">
        <f t="shared" si="420"/>
        <v>100</v>
      </c>
      <c r="Q3414">
        <f t="shared" si="421"/>
        <v>115.38</v>
      </c>
      <c r="R3414" s="16">
        <f t="shared" si="422"/>
        <v>41879.959050925929</v>
      </c>
      <c r="S3414" s="16"/>
      <c r="T3414" s="17" t="str">
        <f t="shared" si="423"/>
        <v>August</v>
      </c>
      <c r="U3414" s="16">
        <f t="shared" si="424"/>
        <v>41909.959050925929</v>
      </c>
      <c r="V3414" s="17">
        <f t="shared" si="425"/>
        <v>2014</v>
      </c>
      <c r="W3414" s="17" t="str">
        <f t="shared" si="426"/>
        <v>September</v>
      </c>
    </row>
    <row r="3415" spans="1:23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8274</v>
      </c>
      <c r="O3415" t="s">
        <v>8275</v>
      </c>
      <c r="P3415">
        <f t="shared" si="420"/>
        <v>130</v>
      </c>
      <c r="Q3415">
        <f t="shared" si="421"/>
        <v>46.43</v>
      </c>
      <c r="R3415" s="16">
        <f t="shared" si="422"/>
        <v>42053.733078703706</v>
      </c>
      <c r="S3415" s="16"/>
      <c r="T3415" s="17" t="str">
        <f t="shared" si="423"/>
        <v>February</v>
      </c>
      <c r="U3415" s="16">
        <f t="shared" si="424"/>
        <v>42063.207638888889</v>
      </c>
      <c r="V3415" s="17">
        <f t="shared" si="425"/>
        <v>2015</v>
      </c>
      <c r="W3415" s="17" t="str">
        <f t="shared" si="426"/>
        <v>February</v>
      </c>
    </row>
    <row r="3416" spans="1:23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8274</v>
      </c>
      <c r="O3416" t="s">
        <v>8275</v>
      </c>
      <c r="P3416">
        <f t="shared" si="420"/>
        <v>104</v>
      </c>
      <c r="Q3416">
        <f t="shared" si="421"/>
        <v>70.569999999999993</v>
      </c>
      <c r="R3416" s="16">
        <f t="shared" si="422"/>
        <v>42675.832465277781</v>
      </c>
      <c r="S3416" s="16"/>
      <c r="T3416" s="17" t="str">
        <f t="shared" si="423"/>
        <v>November</v>
      </c>
      <c r="U3416" s="16">
        <f t="shared" si="424"/>
        <v>42705.332638888889</v>
      </c>
      <c r="V3416" s="17">
        <f t="shared" si="425"/>
        <v>2016</v>
      </c>
      <c r="W3416" s="17" t="str">
        <f t="shared" si="426"/>
        <v>December</v>
      </c>
    </row>
    <row r="3417" spans="1:23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8274</v>
      </c>
      <c r="O3417" t="s">
        <v>8275</v>
      </c>
      <c r="P3417">
        <f t="shared" si="420"/>
        <v>100</v>
      </c>
      <c r="Q3417">
        <f t="shared" si="421"/>
        <v>22.22</v>
      </c>
      <c r="R3417" s="16">
        <f t="shared" si="422"/>
        <v>42467.144166666665</v>
      </c>
      <c r="S3417" s="16"/>
      <c r="T3417" s="17" t="str">
        <f t="shared" si="423"/>
        <v>April</v>
      </c>
      <c r="U3417" s="16">
        <f t="shared" si="424"/>
        <v>42477.979166666672</v>
      </c>
      <c r="V3417" s="17">
        <f t="shared" si="425"/>
        <v>2016</v>
      </c>
      <c r="W3417" s="17" t="str">
        <f t="shared" si="426"/>
        <v>April</v>
      </c>
    </row>
    <row r="3418" spans="1:23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8274</v>
      </c>
      <c r="O3418" t="s">
        <v>8275</v>
      </c>
      <c r="P3418">
        <f t="shared" si="420"/>
        <v>120</v>
      </c>
      <c r="Q3418">
        <f t="shared" si="421"/>
        <v>159.47</v>
      </c>
      <c r="R3418" s="16">
        <f t="shared" si="422"/>
        <v>42089.412557870368</v>
      </c>
      <c r="S3418" s="16"/>
      <c r="T3418" s="17" t="str">
        <f t="shared" si="423"/>
        <v>March</v>
      </c>
      <c r="U3418" s="16">
        <f t="shared" si="424"/>
        <v>42117.770833333328</v>
      </c>
      <c r="V3418" s="17">
        <f t="shared" si="425"/>
        <v>2015</v>
      </c>
      <c r="W3418" s="17" t="str">
        <f t="shared" si="426"/>
        <v>April</v>
      </c>
    </row>
    <row r="3419" spans="1:23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8274</v>
      </c>
      <c r="O3419" t="s">
        <v>8275</v>
      </c>
      <c r="P3419">
        <f t="shared" si="420"/>
        <v>100</v>
      </c>
      <c r="Q3419">
        <f t="shared" si="421"/>
        <v>37.78</v>
      </c>
      <c r="R3419" s="16">
        <f t="shared" si="422"/>
        <v>41894.91375</v>
      </c>
      <c r="S3419" s="16"/>
      <c r="T3419" s="17" t="str">
        <f t="shared" si="423"/>
        <v>September</v>
      </c>
      <c r="U3419" s="16">
        <f t="shared" si="424"/>
        <v>41938.029861111114</v>
      </c>
      <c r="V3419" s="17">
        <f t="shared" si="425"/>
        <v>2014</v>
      </c>
      <c r="W3419" s="17" t="str">
        <f t="shared" si="426"/>
        <v>October</v>
      </c>
    </row>
    <row r="3420" spans="1:23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8274</v>
      </c>
      <c r="O3420" t="s">
        <v>8275</v>
      </c>
      <c r="P3420">
        <f t="shared" si="420"/>
        <v>101</v>
      </c>
      <c r="Q3420">
        <f t="shared" si="421"/>
        <v>72.05</v>
      </c>
      <c r="R3420" s="16">
        <f t="shared" si="422"/>
        <v>41752.83457175926</v>
      </c>
      <c r="S3420" s="16"/>
      <c r="T3420" s="17" t="str">
        <f t="shared" si="423"/>
        <v>April</v>
      </c>
      <c r="U3420" s="16">
        <f t="shared" si="424"/>
        <v>41782.83457175926</v>
      </c>
      <c r="V3420" s="17">
        <f t="shared" si="425"/>
        <v>2014</v>
      </c>
      <c r="W3420" s="17" t="str">
        <f t="shared" si="426"/>
        <v>May</v>
      </c>
    </row>
    <row r="3421" spans="1:23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8274</v>
      </c>
      <c r="O3421" t="s">
        <v>8275</v>
      </c>
      <c r="P3421">
        <f t="shared" si="420"/>
        <v>107</v>
      </c>
      <c r="Q3421">
        <f t="shared" si="421"/>
        <v>63.7</v>
      </c>
      <c r="R3421" s="16">
        <f t="shared" si="422"/>
        <v>42448.821585648147</v>
      </c>
      <c r="S3421" s="16"/>
      <c r="T3421" s="17" t="str">
        <f t="shared" si="423"/>
        <v>March</v>
      </c>
      <c r="U3421" s="16">
        <f t="shared" si="424"/>
        <v>42466.895833333328</v>
      </c>
      <c r="V3421" s="17">
        <f t="shared" si="425"/>
        <v>2016</v>
      </c>
      <c r="W3421" s="17" t="str">
        <f t="shared" si="426"/>
        <v>April</v>
      </c>
    </row>
    <row r="3422" spans="1:23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8274</v>
      </c>
      <c r="O3422" t="s">
        <v>8275</v>
      </c>
      <c r="P3422">
        <f t="shared" si="420"/>
        <v>138</v>
      </c>
      <c r="Q3422">
        <f t="shared" si="421"/>
        <v>28.41</v>
      </c>
      <c r="R3422" s="16">
        <f t="shared" si="422"/>
        <v>42405.090300925927</v>
      </c>
      <c r="S3422" s="16"/>
      <c r="T3422" s="17" t="str">
        <f t="shared" si="423"/>
        <v>February</v>
      </c>
      <c r="U3422" s="16">
        <f t="shared" si="424"/>
        <v>42414</v>
      </c>
      <c r="V3422" s="17">
        <f t="shared" si="425"/>
        <v>2016</v>
      </c>
      <c r="W3422" s="17" t="str">
        <f t="shared" si="426"/>
        <v>February</v>
      </c>
    </row>
    <row r="3423" spans="1:23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8274</v>
      </c>
      <c r="O3423" t="s">
        <v>8275</v>
      </c>
      <c r="P3423">
        <f t="shared" si="420"/>
        <v>101</v>
      </c>
      <c r="Q3423">
        <f t="shared" si="421"/>
        <v>103.21</v>
      </c>
      <c r="R3423" s="16">
        <f t="shared" si="422"/>
        <v>42037.791238425925</v>
      </c>
      <c r="S3423" s="16"/>
      <c r="T3423" s="17" t="str">
        <f t="shared" si="423"/>
        <v>February</v>
      </c>
      <c r="U3423" s="16">
        <f t="shared" si="424"/>
        <v>42067.791238425925</v>
      </c>
      <c r="V3423" s="17">
        <f t="shared" si="425"/>
        <v>2015</v>
      </c>
      <c r="W3423" s="17" t="str">
        <f t="shared" si="426"/>
        <v>March</v>
      </c>
    </row>
    <row r="3424" spans="1:23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8274</v>
      </c>
      <c r="O3424" t="s">
        <v>8275</v>
      </c>
      <c r="P3424">
        <f t="shared" si="420"/>
        <v>109</v>
      </c>
      <c r="Q3424">
        <f t="shared" si="421"/>
        <v>71.150000000000006</v>
      </c>
      <c r="R3424" s="16">
        <f t="shared" si="422"/>
        <v>42323.562222222223</v>
      </c>
      <c r="S3424" s="16"/>
      <c r="T3424" s="17" t="str">
        <f t="shared" si="423"/>
        <v>November</v>
      </c>
      <c r="U3424" s="16">
        <f t="shared" si="424"/>
        <v>42352</v>
      </c>
      <c r="V3424" s="17">
        <f t="shared" si="425"/>
        <v>2015</v>
      </c>
      <c r="W3424" s="17" t="str">
        <f t="shared" si="426"/>
        <v>December</v>
      </c>
    </row>
    <row r="3425" spans="1:23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8274</v>
      </c>
      <c r="O3425" t="s">
        <v>8275</v>
      </c>
      <c r="P3425">
        <f t="shared" si="420"/>
        <v>140</v>
      </c>
      <c r="Q3425">
        <f t="shared" si="421"/>
        <v>35</v>
      </c>
      <c r="R3425" s="16">
        <f t="shared" si="422"/>
        <v>42088.911354166667</v>
      </c>
      <c r="S3425" s="16"/>
      <c r="T3425" s="17" t="str">
        <f t="shared" si="423"/>
        <v>March</v>
      </c>
      <c r="U3425" s="16">
        <f t="shared" si="424"/>
        <v>42118.911354166667</v>
      </c>
      <c r="V3425" s="17">
        <f t="shared" si="425"/>
        <v>2015</v>
      </c>
      <c r="W3425" s="17" t="str">
        <f t="shared" si="426"/>
        <v>April</v>
      </c>
    </row>
    <row r="3426" spans="1:23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8274</v>
      </c>
      <c r="O3426" t="s">
        <v>8275</v>
      </c>
      <c r="P3426">
        <f t="shared" si="420"/>
        <v>104</v>
      </c>
      <c r="Q3426">
        <f t="shared" si="421"/>
        <v>81.78</v>
      </c>
      <c r="R3426" s="16">
        <f t="shared" si="422"/>
        <v>42018.676898148144</v>
      </c>
      <c r="S3426" s="16"/>
      <c r="T3426" s="17" t="str">
        <f t="shared" si="423"/>
        <v>January</v>
      </c>
      <c r="U3426" s="16">
        <f t="shared" si="424"/>
        <v>42040.290972222225</v>
      </c>
      <c r="V3426" s="17">
        <f t="shared" si="425"/>
        <v>2015</v>
      </c>
      <c r="W3426" s="17" t="str">
        <f t="shared" si="426"/>
        <v>February</v>
      </c>
    </row>
    <row r="3427" spans="1:23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8274</v>
      </c>
      <c r="O3427" t="s">
        <v>8275</v>
      </c>
      <c r="P3427">
        <f t="shared" si="420"/>
        <v>103</v>
      </c>
      <c r="Q3427">
        <f t="shared" si="421"/>
        <v>297.02999999999997</v>
      </c>
      <c r="R3427" s="16">
        <f t="shared" si="422"/>
        <v>41884.617314814815</v>
      </c>
      <c r="S3427" s="16"/>
      <c r="T3427" s="17" t="str">
        <f t="shared" si="423"/>
        <v>September</v>
      </c>
      <c r="U3427" s="16">
        <f t="shared" si="424"/>
        <v>41916.617314814815</v>
      </c>
      <c r="V3427" s="17">
        <f t="shared" si="425"/>
        <v>2014</v>
      </c>
      <c r="W3427" s="17" t="str">
        <f t="shared" si="426"/>
        <v>October</v>
      </c>
    </row>
    <row r="3428" spans="1:23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8274</v>
      </c>
      <c r="O3428" t="s">
        <v>8275</v>
      </c>
      <c r="P3428">
        <f t="shared" si="420"/>
        <v>108</v>
      </c>
      <c r="Q3428">
        <f t="shared" si="421"/>
        <v>46.61</v>
      </c>
      <c r="R3428" s="16">
        <f t="shared" si="422"/>
        <v>41884.056747685187</v>
      </c>
      <c r="S3428" s="16"/>
      <c r="T3428" s="17" t="str">
        <f t="shared" si="423"/>
        <v>September</v>
      </c>
      <c r="U3428" s="16">
        <f t="shared" si="424"/>
        <v>41903.083333333336</v>
      </c>
      <c r="V3428" s="17">
        <f t="shared" si="425"/>
        <v>2014</v>
      </c>
      <c r="W3428" s="17" t="str">
        <f t="shared" si="426"/>
        <v>September</v>
      </c>
    </row>
    <row r="3429" spans="1:23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8274</v>
      </c>
      <c r="O3429" t="s">
        <v>8275</v>
      </c>
      <c r="P3429">
        <f t="shared" si="420"/>
        <v>100</v>
      </c>
      <c r="Q3429">
        <f t="shared" si="421"/>
        <v>51.72</v>
      </c>
      <c r="R3429" s="16">
        <f t="shared" si="422"/>
        <v>41792.645277777774</v>
      </c>
      <c r="S3429" s="16"/>
      <c r="T3429" s="17" t="str">
        <f t="shared" si="423"/>
        <v>June</v>
      </c>
      <c r="U3429" s="16">
        <f t="shared" si="424"/>
        <v>41822.645277777774</v>
      </c>
      <c r="V3429" s="17">
        <f t="shared" si="425"/>
        <v>2014</v>
      </c>
      <c r="W3429" s="17" t="str">
        <f t="shared" si="426"/>
        <v>July</v>
      </c>
    </row>
    <row r="3430" spans="1:23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8274</v>
      </c>
      <c r="O3430" t="s">
        <v>8275</v>
      </c>
      <c r="P3430">
        <f t="shared" si="420"/>
        <v>103</v>
      </c>
      <c r="Q3430">
        <f t="shared" si="421"/>
        <v>40.29</v>
      </c>
      <c r="R3430" s="16">
        <f t="shared" si="422"/>
        <v>42038.720451388886</v>
      </c>
      <c r="S3430" s="16"/>
      <c r="T3430" s="17" t="str">
        <f t="shared" si="423"/>
        <v>February</v>
      </c>
      <c r="U3430" s="16">
        <f t="shared" si="424"/>
        <v>42063.708333333328</v>
      </c>
      <c r="V3430" s="17">
        <f t="shared" si="425"/>
        <v>2015</v>
      </c>
      <c r="W3430" s="17" t="str">
        <f t="shared" si="426"/>
        <v>February</v>
      </c>
    </row>
    <row r="3431" spans="1:23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8274</v>
      </c>
      <c r="O3431" t="s">
        <v>8275</v>
      </c>
      <c r="P3431">
        <f t="shared" si="420"/>
        <v>130</v>
      </c>
      <c r="Q3431">
        <f t="shared" si="421"/>
        <v>16.25</v>
      </c>
      <c r="R3431" s="16">
        <f t="shared" si="422"/>
        <v>42662.021539351852</v>
      </c>
      <c r="S3431" s="16"/>
      <c r="T3431" s="17" t="str">
        <f t="shared" si="423"/>
        <v>October</v>
      </c>
      <c r="U3431" s="16">
        <f t="shared" si="424"/>
        <v>42676.021539351852</v>
      </c>
      <c r="V3431" s="17">
        <f t="shared" si="425"/>
        <v>2016</v>
      </c>
      <c r="W3431" s="17" t="str">
        <f t="shared" si="426"/>
        <v>November</v>
      </c>
    </row>
    <row r="3432" spans="1:23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8274</v>
      </c>
      <c r="O3432" t="s">
        <v>8275</v>
      </c>
      <c r="P3432">
        <f t="shared" si="420"/>
        <v>109</v>
      </c>
      <c r="Q3432">
        <f t="shared" si="421"/>
        <v>30.15</v>
      </c>
      <c r="R3432" s="16">
        <f t="shared" si="422"/>
        <v>41820.945613425924</v>
      </c>
      <c r="S3432" s="16"/>
      <c r="T3432" s="17" t="str">
        <f t="shared" si="423"/>
        <v>June</v>
      </c>
      <c r="U3432" s="16">
        <f t="shared" si="424"/>
        <v>41850.945613425924</v>
      </c>
      <c r="V3432" s="17">
        <f t="shared" si="425"/>
        <v>2014</v>
      </c>
      <c r="W3432" s="17" t="str">
        <f t="shared" si="426"/>
        <v>July</v>
      </c>
    </row>
    <row r="3433" spans="1:23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8274</v>
      </c>
      <c r="O3433" t="s">
        <v>8275</v>
      </c>
      <c r="P3433">
        <f t="shared" si="420"/>
        <v>100</v>
      </c>
      <c r="Q3433">
        <f t="shared" si="421"/>
        <v>95.24</v>
      </c>
      <c r="R3433" s="16">
        <f t="shared" si="422"/>
        <v>41839.730937500004</v>
      </c>
      <c r="S3433" s="16"/>
      <c r="T3433" s="17" t="str">
        <f t="shared" si="423"/>
        <v>July</v>
      </c>
      <c r="U3433" s="16">
        <f t="shared" si="424"/>
        <v>41869.730937500004</v>
      </c>
      <c r="V3433" s="17">
        <f t="shared" si="425"/>
        <v>2014</v>
      </c>
      <c r="W3433" s="17" t="str">
        <f t="shared" si="426"/>
        <v>August</v>
      </c>
    </row>
    <row r="3434" spans="1:23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8274</v>
      </c>
      <c r="O3434" t="s">
        <v>8275</v>
      </c>
      <c r="P3434">
        <f t="shared" si="420"/>
        <v>110</v>
      </c>
      <c r="Q3434">
        <f t="shared" si="421"/>
        <v>52.21</v>
      </c>
      <c r="R3434" s="16">
        <f t="shared" si="422"/>
        <v>42380.581180555557</v>
      </c>
      <c r="S3434" s="16"/>
      <c r="T3434" s="17" t="str">
        <f t="shared" si="423"/>
        <v>January</v>
      </c>
      <c r="U3434" s="16">
        <f t="shared" si="424"/>
        <v>42405.916666666672</v>
      </c>
      <c r="V3434" s="17">
        <f t="shared" si="425"/>
        <v>2016</v>
      </c>
      <c r="W3434" s="17" t="str">
        <f t="shared" si="426"/>
        <v>February</v>
      </c>
    </row>
    <row r="3435" spans="1:23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8274</v>
      </c>
      <c r="O3435" t="s">
        <v>8275</v>
      </c>
      <c r="P3435">
        <f t="shared" si="420"/>
        <v>100</v>
      </c>
      <c r="Q3435">
        <f t="shared" si="421"/>
        <v>134.15</v>
      </c>
      <c r="R3435" s="16">
        <f t="shared" si="422"/>
        <v>41776.063136574077</v>
      </c>
      <c r="S3435" s="16"/>
      <c r="T3435" s="17" t="str">
        <f t="shared" si="423"/>
        <v>May</v>
      </c>
      <c r="U3435" s="16">
        <f t="shared" si="424"/>
        <v>41807.125</v>
      </c>
      <c r="V3435" s="17">
        <f t="shared" si="425"/>
        <v>2014</v>
      </c>
      <c r="W3435" s="17" t="str">
        <f t="shared" si="426"/>
        <v>June</v>
      </c>
    </row>
    <row r="3436" spans="1:23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8274</v>
      </c>
      <c r="O3436" t="s">
        <v>8275</v>
      </c>
      <c r="P3436">
        <f t="shared" si="420"/>
        <v>106</v>
      </c>
      <c r="Q3436">
        <f t="shared" si="421"/>
        <v>62.83</v>
      </c>
      <c r="R3436" s="16">
        <f t="shared" si="422"/>
        <v>41800.380428240744</v>
      </c>
      <c r="S3436" s="16"/>
      <c r="T3436" s="17" t="str">
        <f t="shared" si="423"/>
        <v>June</v>
      </c>
      <c r="U3436" s="16">
        <f t="shared" si="424"/>
        <v>41830.380428240744</v>
      </c>
      <c r="V3436" s="17">
        <f t="shared" si="425"/>
        <v>2014</v>
      </c>
      <c r="W3436" s="17" t="str">
        <f t="shared" si="426"/>
        <v>July</v>
      </c>
    </row>
    <row r="3437" spans="1:23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8274</v>
      </c>
      <c r="O3437" t="s">
        <v>8275</v>
      </c>
      <c r="P3437">
        <f t="shared" si="420"/>
        <v>112</v>
      </c>
      <c r="Q3437">
        <f t="shared" si="421"/>
        <v>58.95</v>
      </c>
      <c r="R3437" s="16">
        <f t="shared" si="422"/>
        <v>42572.61681712963</v>
      </c>
      <c r="S3437" s="16"/>
      <c r="T3437" s="17" t="str">
        <f t="shared" si="423"/>
        <v>July</v>
      </c>
      <c r="U3437" s="16">
        <f t="shared" si="424"/>
        <v>42589.125</v>
      </c>
      <c r="V3437" s="17">
        <f t="shared" si="425"/>
        <v>2016</v>
      </c>
      <c r="W3437" s="17" t="str">
        <f t="shared" si="426"/>
        <v>August</v>
      </c>
    </row>
    <row r="3438" spans="1:23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8274</v>
      </c>
      <c r="O3438" t="s">
        <v>8275</v>
      </c>
      <c r="P3438">
        <f t="shared" si="420"/>
        <v>106</v>
      </c>
      <c r="Q3438">
        <f t="shared" si="421"/>
        <v>143.11000000000001</v>
      </c>
      <c r="R3438" s="16">
        <f t="shared" si="422"/>
        <v>41851.541585648149</v>
      </c>
      <c r="S3438" s="16"/>
      <c r="T3438" s="17" t="str">
        <f t="shared" si="423"/>
        <v>July</v>
      </c>
      <c r="U3438" s="16">
        <f t="shared" si="424"/>
        <v>41872.686111111114</v>
      </c>
      <c r="V3438" s="17">
        <f t="shared" si="425"/>
        <v>2014</v>
      </c>
      <c r="W3438" s="17" t="str">
        <f t="shared" si="426"/>
        <v>August</v>
      </c>
    </row>
    <row r="3439" spans="1:23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8274</v>
      </c>
      <c r="O3439" t="s">
        <v>8275</v>
      </c>
      <c r="P3439">
        <f t="shared" si="420"/>
        <v>101</v>
      </c>
      <c r="Q3439">
        <f t="shared" si="421"/>
        <v>84.17</v>
      </c>
      <c r="R3439" s="16">
        <f t="shared" si="422"/>
        <v>42205.710879629631</v>
      </c>
      <c r="S3439" s="16"/>
      <c r="T3439" s="17" t="str">
        <f t="shared" si="423"/>
        <v>July</v>
      </c>
      <c r="U3439" s="16">
        <f t="shared" si="424"/>
        <v>42235.710879629631</v>
      </c>
      <c r="V3439" s="17">
        <f t="shared" si="425"/>
        <v>2015</v>
      </c>
      <c r="W3439" s="17" t="str">
        <f t="shared" si="426"/>
        <v>August</v>
      </c>
    </row>
    <row r="3440" spans="1:23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8274</v>
      </c>
      <c r="O3440" t="s">
        <v>8275</v>
      </c>
      <c r="P3440">
        <f t="shared" si="420"/>
        <v>104</v>
      </c>
      <c r="Q3440">
        <f t="shared" si="421"/>
        <v>186.07</v>
      </c>
      <c r="R3440" s="16">
        <f t="shared" si="422"/>
        <v>42100.927858796291</v>
      </c>
      <c r="S3440" s="16"/>
      <c r="T3440" s="17" t="str">
        <f t="shared" si="423"/>
        <v>April</v>
      </c>
      <c r="U3440" s="16">
        <f t="shared" si="424"/>
        <v>42126.875</v>
      </c>
      <c r="V3440" s="17">
        <f t="shared" si="425"/>
        <v>2015</v>
      </c>
      <c r="W3440" s="17" t="str">
        <f t="shared" si="426"/>
        <v>May</v>
      </c>
    </row>
    <row r="3441" spans="1:23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8274</v>
      </c>
      <c r="O3441" t="s">
        <v>8275</v>
      </c>
      <c r="P3441">
        <f t="shared" si="420"/>
        <v>135</v>
      </c>
      <c r="Q3441">
        <f t="shared" si="421"/>
        <v>89.79</v>
      </c>
      <c r="R3441" s="16">
        <f t="shared" si="422"/>
        <v>42374.911226851851</v>
      </c>
      <c r="S3441" s="16"/>
      <c r="T3441" s="17" t="str">
        <f t="shared" si="423"/>
        <v>January</v>
      </c>
      <c r="U3441" s="16">
        <f t="shared" si="424"/>
        <v>42388.207638888889</v>
      </c>
      <c r="V3441" s="17">
        <f t="shared" si="425"/>
        <v>2016</v>
      </c>
      <c r="W3441" s="17" t="str">
        <f t="shared" si="426"/>
        <v>January</v>
      </c>
    </row>
    <row r="3442" spans="1:23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8274</v>
      </c>
      <c r="O3442" t="s">
        <v>8275</v>
      </c>
      <c r="P3442">
        <f t="shared" si="420"/>
        <v>105</v>
      </c>
      <c r="Q3442">
        <f t="shared" si="421"/>
        <v>64.16</v>
      </c>
      <c r="R3442" s="16">
        <f t="shared" si="422"/>
        <v>41809.12300925926</v>
      </c>
      <c r="S3442" s="16"/>
      <c r="T3442" s="17" t="str">
        <f t="shared" si="423"/>
        <v>June</v>
      </c>
      <c r="U3442" s="16">
        <f t="shared" si="424"/>
        <v>41831.677083333336</v>
      </c>
      <c r="V3442" s="17">
        <f t="shared" si="425"/>
        <v>2014</v>
      </c>
      <c r="W3442" s="17" t="str">
        <f t="shared" si="426"/>
        <v>July</v>
      </c>
    </row>
    <row r="3443" spans="1:23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8274</v>
      </c>
      <c r="O3443" t="s">
        <v>8275</v>
      </c>
      <c r="P3443">
        <f t="shared" si="420"/>
        <v>103</v>
      </c>
      <c r="Q3443">
        <f t="shared" si="421"/>
        <v>59.65</v>
      </c>
      <c r="R3443" s="16">
        <f t="shared" si="422"/>
        <v>42294.429641203707</v>
      </c>
      <c r="S3443" s="16"/>
      <c r="T3443" s="17" t="str">
        <f t="shared" si="423"/>
        <v>October</v>
      </c>
      <c r="U3443" s="16">
        <f t="shared" si="424"/>
        <v>42321.845138888893</v>
      </c>
      <c r="V3443" s="17">
        <f t="shared" si="425"/>
        <v>2015</v>
      </c>
      <c r="W3443" s="17" t="str">
        <f t="shared" si="426"/>
        <v>November</v>
      </c>
    </row>
    <row r="3444" spans="1:23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8274</v>
      </c>
      <c r="O3444" t="s">
        <v>8275</v>
      </c>
      <c r="P3444">
        <f t="shared" si="420"/>
        <v>100</v>
      </c>
      <c r="Q3444">
        <f t="shared" si="421"/>
        <v>31.25</v>
      </c>
      <c r="R3444" s="16">
        <f t="shared" si="422"/>
        <v>42124.841111111105</v>
      </c>
      <c r="S3444" s="16"/>
      <c r="T3444" s="17" t="str">
        <f t="shared" si="423"/>
        <v>April</v>
      </c>
      <c r="U3444" s="16">
        <f t="shared" si="424"/>
        <v>42154.841111111105</v>
      </c>
      <c r="V3444" s="17">
        <f t="shared" si="425"/>
        <v>2015</v>
      </c>
      <c r="W3444" s="17" t="str">
        <f t="shared" si="426"/>
        <v>May</v>
      </c>
    </row>
    <row r="3445" spans="1:23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8274</v>
      </c>
      <c r="O3445" t="s">
        <v>8275</v>
      </c>
      <c r="P3445">
        <f t="shared" si="420"/>
        <v>186</v>
      </c>
      <c r="Q3445">
        <f t="shared" si="421"/>
        <v>41.22</v>
      </c>
      <c r="R3445" s="16">
        <f t="shared" si="422"/>
        <v>41861.524837962963</v>
      </c>
      <c r="S3445" s="16"/>
      <c r="T3445" s="17" t="str">
        <f t="shared" si="423"/>
        <v>August</v>
      </c>
      <c r="U3445" s="16">
        <f t="shared" si="424"/>
        <v>41891.524837962963</v>
      </c>
      <c r="V3445" s="17">
        <f t="shared" si="425"/>
        <v>2014</v>
      </c>
      <c r="W3445" s="17" t="str">
        <f t="shared" si="426"/>
        <v>September</v>
      </c>
    </row>
    <row r="3446" spans="1:23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8274</v>
      </c>
      <c r="O3446" t="s">
        <v>8275</v>
      </c>
      <c r="P3446">
        <f t="shared" si="420"/>
        <v>289</v>
      </c>
      <c r="Q3446">
        <f t="shared" si="421"/>
        <v>43.35</v>
      </c>
      <c r="R3446" s="16">
        <f t="shared" si="422"/>
        <v>42521.291504629626</v>
      </c>
      <c r="S3446" s="16"/>
      <c r="T3446" s="17" t="str">
        <f t="shared" si="423"/>
        <v>May</v>
      </c>
      <c r="U3446" s="16">
        <f t="shared" si="424"/>
        <v>42529.582638888889</v>
      </c>
      <c r="V3446" s="17">
        <f t="shared" si="425"/>
        <v>2016</v>
      </c>
      <c r="W3446" s="17" t="str">
        <f t="shared" si="426"/>
        <v>June</v>
      </c>
    </row>
    <row r="3447" spans="1:23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8274</v>
      </c>
      <c r="O3447" t="s">
        <v>8275</v>
      </c>
      <c r="P3447">
        <f t="shared" si="420"/>
        <v>100</v>
      </c>
      <c r="Q3447">
        <f t="shared" si="421"/>
        <v>64.52</v>
      </c>
      <c r="R3447" s="16">
        <f t="shared" si="422"/>
        <v>42272.530509259261</v>
      </c>
      <c r="S3447" s="16"/>
      <c r="T3447" s="17" t="str">
        <f t="shared" si="423"/>
        <v>September</v>
      </c>
      <c r="U3447" s="16">
        <f t="shared" si="424"/>
        <v>42300.530509259261</v>
      </c>
      <c r="V3447" s="17">
        <f t="shared" si="425"/>
        <v>2015</v>
      </c>
      <c r="W3447" s="17" t="str">
        <f t="shared" si="426"/>
        <v>October</v>
      </c>
    </row>
    <row r="3448" spans="1:23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8274</v>
      </c>
      <c r="O3448" t="s">
        <v>8275</v>
      </c>
      <c r="P3448">
        <f t="shared" si="420"/>
        <v>108</v>
      </c>
      <c r="Q3448">
        <f t="shared" si="421"/>
        <v>43.28</v>
      </c>
      <c r="R3448" s="16">
        <f t="shared" si="422"/>
        <v>42016.832465277781</v>
      </c>
      <c r="S3448" s="16"/>
      <c r="T3448" s="17" t="str">
        <f t="shared" si="423"/>
        <v>January</v>
      </c>
      <c r="U3448" s="16">
        <f t="shared" si="424"/>
        <v>42040.513888888891</v>
      </c>
      <c r="V3448" s="17">
        <f t="shared" si="425"/>
        <v>2015</v>
      </c>
      <c r="W3448" s="17" t="str">
        <f t="shared" si="426"/>
        <v>February</v>
      </c>
    </row>
    <row r="3449" spans="1:23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8274</v>
      </c>
      <c r="O3449" t="s">
        <v>8275</v>
      </c>
      <c r="P3449">
        <f t="shared" si="420"/>
        <v>108</v>
      </c>
      <c r="Q3449">
        <f t="shared" si="421"/>
        <v>77</v>
      </c>
      <c r="R3449" s="16">
        <f t="shared" si="422"/>
        <v>42402.889027777783</v>
      </c>
      <c r="S3449" s="16"/>
      <c r="T3449" s="17" t="str">
        <f t="shared" si="423"/>
        <v>February</v>
      </c>
      <c r="U3449" s="16">
        <f t="shared" si="424"/>
        <v>42447.847361111111</v>
      </c>
      <c r="V3449" s="17">
        <f t="shared" si="425"/>
        <v>2016</v>
      </c>
      <c r="W3449" s="17" t="str">
        <f t="shared" si="426"/>
        <v>March</v>
      </c>
    </row>
    <row r="3450" spans="1:23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8274</v>
      </c>
      <c r="O3450" t="s">
        <v>8275</v>
      </c>
      <c r="P3450">
        <f t="shared" si="420"/>
        <v>110</v>
      </c>
      <c r="Q3450">
        <f t="shared" si="421"/>
        <v>51.22</v>
      </c>
      <c r="R3450" s="16">
        <f t="shared" si="422"/>
        <v>41960.119085648148</v>
      </c>
      <c r="S3450" s="16"/>
      <c r="T3450" s="17" t="str">
        <f t="shared" si="423"/>
        <v>November</v>
      </c>
      <c r="U3450" s="16">
        <f t="shared" si="424"/>
        <v>41990.119085648148</v>
      </c>
      <c r="V3450" s="17">
        <f t="shared" si="425"/>
        <v>2014</v>
      </c>
      <c r="W3450" s="17" t="str">
        <f t="shared" si="426"/>
        <v>December</v>
      </c>
    </row>
    <row r="3451" spans="1:23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8274</v>
      </c>
      <c r="O3451" t="s">
        <v>8275</v>
      </c>
      <c r="P3451">
        <f t="shared" si="420"/>
        <v>171</v>
      </c>
      <c r="Q3451">
        <f t="shared" si="421"/>
        <v>68.25</v>
      </c>
      <c r="R3451" s="16">
        <f t="shared" si="422"/>
        <v>42532.052523148144</v>
      </c>
      <c r="S3451" s="16"/>
      <c r="T3451" s="17" t="str">
        <f t="shared" si="423"/>
        <v>June</v>
      </c>
      <c r="U3451" s="16">
        <f t="shared" si="424"/>
        <v>42560.166666666672</v>
      </c>
      <c r="V3451" s="17">
        <f t="shared" si="425"/>
        <v>2016</v>
      </c>
      <c r="W3451" s="17" t="str">
        <f t="shared" si="426"/>
        <v>July</v>
      </c>
    </row>
    <row r="3452" spans="1:23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8274</v>
      </c>
      <c r="O3452" t="s">
        <v>8275</v>
      </c>
      <c r="P3452">
        <f t="shared" si="420"/>
        <v>152</v>
      </c>
      <c r="Q3452">
        <f t="shared" si="421"/>
        <v>19.489999999999998</v>
      </c>
      <c r="R3452" s="16">
        <f t="shared" si="422"/>
        <v>42036.704525462963</v>
      </c>
      <c r="S3452" s="16"/>
      <c r="T3452" s="17" t="str">
        <f t="shared" si="423"/>
        <v>February</v>
      </c>
      <c r="U3452" s="16">
        <f t="shared" si="424"/>
        <v>42096.662858796291</v>
      </c>
      <c r="V3452" s="17">
        <f t="shared" si="425"/>
        <v>2015</v>
      </c>
      <c r="W3452" s="17" t="str">
        <f t="shared" si="426"/>
        <v>April</v>
      </c>
    </row>
    <row r="3453" spans="1:23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8274</v>
      </c>
      <c r="O3453" t="s">
        <v>8275</v>
      </c>
      <c r="P3453">
        <f t="shared" si="420"/>
        <v>101</v>
      </c>
      <c r="Q3453">
        <f t="shared" si="421"/>
        <v>41.13</v>
      </c>
      <c r="R3453" s="16">
        <f t="shared" si="422"/>
        <v>42088.723692129628</v>
      </c>
      <c r="S3453" s="16"/>
      <c r="T3453" s="17" t="str">
        <f t="shared" si="423"/>
        <v>March</v>
      </c>
      <c r="U3453" s="16">
        <f t="shared" si="424"/>
        <v>42115.723692129628</v>
      </c>
      <c r="V3453" s="17">
        <f t="shared" si="425"/>
        <v>2015</v>
      </c>
      <c r="W3453" s="17" t="str">
        <f t="shared" si="426"/>
        <v>April</v>
      </c>
    </row>
    <row r="3454" spans="1:23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8274</v>
      </c>
      <c r="O3454" t="s">
        <v>8275</v>
      </c>
      <c r="P3454">
        <f t="shared" si="420"/>
        <v>153</v>
      </c>
      <c r="Q3454">
        <f t="shared" si="421"/>
        <v>41.41</v>
      </c>
      <c r="R3454" s="16">
        <f t="shared" si="422"/>
        <v>41820.639189814814</v>
      </c>
      <c r="S3454" s="16"/>
      <c r="T3454" s="17" t="str">
        <f t="shared" si="423"/>
        <v>June</v>
      </c>
      <c r="U3454" s="16">
        <f t="shared" si="424"/>
        <v>41843.165972222225</v>
      </c>
      <c r="V3454" s="17">
        <f t="shared" si="425"/>
        <v>2014</v>
      </c>
      <c r="W3454" s="17" t="str">
        <f t="shared" si="426"/>
        <v>July</v>
      </c>
    </row>
    <row r="3455" spans="1:23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8274</v>
      </c>
      <c r="O3455" t="s">
        <v>8275</v>
      </c>
      <c r="P3455">
        <f t="shared" si="420"/>
        <v>128</v>
      </c>
      <c r="Q3455">
        <f t="shared" si="421"/>
        <v>27.5</v>
      </c>
      <c r="R3455" s="16">
        <f t="shared" si="422"/>
        <v>42535.97865740741</v>
      </c>
      <c r="S3455" s="16"/>
      <c r="T3455" s="17" t="str">
        <f t="shared" si="423"/>
        <v>June</v>
      </c>
      <c r="U3455" s="16">
        <f t="shared" si="424"/>
        <v>42595.97865740741</v>
      </c>
      <c r="V3455" s="17">
        <f t="shared" si="425"/>
        <v>2016</v>
      </c>
      <c r="W3455" s="17" t="str">
        <f t="shared" si="426"/>
        <v>August</v>
      </c>
    </row>
    <row r="3456" spans="1:23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8274</v>
      </c>
      <c r="O3456" t="s">
        <v>8275</v>
      </c>
      <c r="P3456">
        <f t="shared" si="420"/>
        <v>101</v>
      </c>
      <c r="Q3456">
        <f t="shared" si="421"/>
        <v>33.57</v>
      </c>
      <c r="R3456" s="16">
        <f t="shared" si="422"/>
        <v>41821.698599537034</v>
      </c>
      <c r="S3456" s="16"/>
      <c r="T3456" s="17" t="str">
        <f t="shared" si="423"/>
        <v>July</v>
      </c>
      <c r="U3456" s="16">
        <f t="shared" si="424"/>
        <v>41851.698599537034</v>
      </c>
      <c r="V3456" s="17">
        <f t="shared" si="425"/>
        <v>2014</v>
      </c>
      <c r="W3456" s="17" t="str">
        <f t="shared" si="426"/>
        <v>July</v>
      </c>
    </row>
    <row r="3457" spans="1:23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8274</v>
      </c>
      <c r="O3457" t="s">
        <v>8275</v>
      </c>
      <c r="P3457">
        <f t="shared" si="420"/>
        <v>101</v>
      </c>
      <c r="Q3457">
        <f t="shared" si="421"/>
        <v>145.87</v>
      </c>
      <c r="R3457" s="16">
        <f t="shared" si="422"/>
        <v>42626.7503125</v>
      </c>
      <c r="S3457" s="16"/>
      <c r="T3457" s="17" t="str">
        <f t="shared" si="423"/>
        <v>September</v>
      </c>
      <c r="U3457" s="16">
        <f t="shared" si="424"/>
        <v>42656.7503125</v>
      </c>
      <c r="V3457" s="17">
        <f t="shared" si="425"/>
        <v>2016</v>
      </c>
      <c r="W3457" s="17" t="str">
        <f t="shared" si="426"/>
        <v>October</v>
      </c>
    </row>
    <row r="3458" spans="1:23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8274</v>
      </c>
      <c r="O3458" t="s">
        <v>8275</v>
      </c>
      <c r="P3458">
        <f t="shared" si="420"/>
        <v>191</v>
      </c>
      <c r="Q3458">
        <f t="shared" si="421"/>
        <v>358.69</v>
      </c>
      <c r="R3458" s="16">
        <f t="shared" si="422"/>
        <v>41821.205636574072</v>
      </c>
      <c r="S3458" s="16"/>
      <c r="T3458" s="17" t="str">
        <f t="shared" si="423"/>
        <v>July</v>
      </c>
      <c r="U3458" s="16">
        <f t="shared" si="424"/>
        <v>41852.290972222225</v>
      </c>
      <c r="V3458" s="17">
        <f t="shared" si="425"/>
        <v>2014</v>
      </c>
      <c r="W3458" s="17" t="str">
        <f t="shared" si="426"/>
        <v>August</v>
      </c>
    </row>
    <row r="3459" spans="1:23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8274</v>
      </c>
      <c r="O3459" t="s">
        <v>8275</v>
      </c>
      <c r="P3459">
        <f t="shared" ref="P3459:P3522" si="427">ROUND(E3459/D3459*100,0)</f>
        <v>140</v>
      </c>
      <c r="Q3459">
        <f t="shared" ref="Q3459:Q3522" si="428">ROUND(E3459/L3459,2)</f>
        <v>50.98</v>
      </c>
      <c r="R3459" s="16">
        <f t="shared" ref="R3459:R3522" si="429">(((J3459/60)/60)/24)+DATE(1970,1,1)</f>
        <v>42016.706678240742</v>
      </c>
      <c r="S3459" s="16"/>
      <c r="T3459" s="17" t="str">
        <f t="shared" ref="T3459:T3522" si="430">TEXT(R3459,"mmmm")</f>
        <v>January</v>
      </c>
      <c r="U3459" s="16">
        <f t="shared" ref="U3459:U3522" si="431">(((I3459/60)/60)/24)+DATE(1970,1,1)</f>
        <v>42047.249305555553</v>
      </c>
      <c r="V3459" s="17">
        <f t="shared" ref="V3459:V3522" si="432">YEAR(U3459)</f>
        <v>2015</v>
      </c>
      <c r="W3459" s="17" t="str">
        <f t="shared" ref="W3459:W3522" si="433">TEXT(U3459,"mmmm")</f>
        <v>February</v>
      </c>
    </row>
    <row r="3460" spans="1:23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8274</v>
      </c>
      <c r="O3460" t="s">
        <v>8275</v>
      </c>
      <c r="P3460">
        <f t="shared" si="427"/>
        <v>124</v>
      </c>
      <c r="Q3460">
        <f t="shared" si="428"/>
        <v>45.04</v>
      </c>
      <c r="R3460" s="16">
        <f t="shared" si="429"/>
        <v>42011.202581018515</v>
      </c>
      <c r="S3460" s="16"/>
      <c r="T3460" s="17" t="str">
        <f t="shared" si="430"/>
        <v>January</v>
      </c>
      <c r="U3460" s="16">
        <f t="shared" si="431"/>
        <v>42038.185416666667</v>
      </c>
      <c r="V3460" s="17">
        <f t="shared" si="432"/>
        <v>2015</v>
      </c>
      <c r="W3460" s="17" t="str">
        <f t="shared" si="433"/>
        <v>February</v>
      </c>
    </row>
    <row r="3461" spans="1:23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8274</v>
      </c>
      <c r="O3461" t="s">
        <v>8275</v>
      </c>
      <c r="P3461">
        <f t="shared" si="427"/>
        <v>126</v>
      </c>
      <c r="Q3461">
        <f t="shared" si="428"/>
        <v>17.53</v>
      </c>
      <c r="R3461" s="16">
        <f t="shared" si="429"/>
        <v>42480.479861111111</v>
      </c>
      <c r="S3461" s="16"/>
      <c r="T3461" s="17" t="str">
        <f t="shared" si="430"/>
        <v>April</v>
      </c>
      <c r="U3461" s="16">
        <f t="shared" si="431"/>
        <v>42510.479861111111</v>
      </c>
      <c r="V3461" s="17">
        <f t="shared" si="432"/>
        <v>2016</v>
      </c>
      <c r="W3461" s="17" t="str">
        <f t="shared" si="433"/>
        <v>May</v>
      </c>
    </row>
    <row r="3462" spans="1:23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8274</v>
      </c>
      <c r="O3462" t="s">
        <v>8275</v>
      </c>
      <c r="P3462">
        <f t="shared" si="427"/>
        <v>190</v>
      </c>
      <c r="Q3462">
        <f t="shared" si="428"/>
        <v>50</v>
      </c>
      <c r="R3462" s="16">
        <f t="shared" si="429"/>
        <v>41852.527222222219</v>
      </c>
      <c r="S3462" s="16"/>
      <c r="T3462" s="17" t="str">
        <f t="shared" si="430"/>
        <v>August</v>
      </c>
      <c r="U3462" s="16">
        <f t="shared" si="431"/>
        <v>41866.527222222219</v>
      </c>
      <c r="V3462" s="17">
        <f t="shared" si="432"/>
        <v>2014</v>
      </c>
      <c r="W3462" s="17" t="str">
        <f t="shared" si="433"/>
        <v>August</v>
      </c>
    </row>
    <row r="3463" spans="1:23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8274</v>
      </c>
      <c r="O3463" t="s">
        <v>8275</v>
      </c>
      <c r="P3463">
        <f t="shared" si="427"/>
        <v>139</v>
      </c>
      <c r="Q3463">
        <f t="shared" si="428"/>
        <v>57.92</v>
      </c>
      <c r="R3463" s="16">
        <f t="shared" si="429"/>
        <v>42643.632858796293</v>
      </c>
      <c r="S3463" s="16"/>
      <c r="T3463" s="17" t="str">
        <f t="shared" si="430"/>
        <v>September</v>
      </c>
      <c r="U3463" s="16">
        <f t="shared" si="431"/>
        <v>42672.125</v>
      </c>
      <c r="V3463" s="17">
        <f t="shared" si="432"/>
        <v>2016</v>
      </c>
      <c r="W3463" s="17" t="str">
        <f t="shared" si="433"/>
        <v>October</v>
      </c>
    </row>
    <row r="3464" spans="1:23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8274</v>
      </c>
      <c r="O3464" t="s">
        <v>8275</v>
      </c>
      <c r="P3464">
        <f t="shared" si="427"/>
        <v>202</v>
      </c>
      <c r="Q3464">
        <f t="shared" si="428"/>
        <v>29.71</v>
      </c>
      <c r="R3464" s="16">
        <f t="shared" si="429"/>
        <v>42179.898472222223</v>
      </c>
      <c r="S3464" s="16"/>
      <c r="T3464" s="17" t="str">
        <f t="shared" si="430"/>
        <v>June</v>
      </c>
      <c r="U3464" s="16">
        <f t="shared" si="431"/>
        <v>42195.75</v>
      </c>
      <c r="V3464" s="17">
        <f t="shared" si="432"/>
        <v>2015</v>
      </c>
      <c r="W3464" s="17" t="str">
        <f t="shared" si="433"/>
        <v>July</v>
      </c>
    </row>
    <row r="3465" spans="1:23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8274</v>
      </c>
      <c r="O3465" t="s">
        <v>8275</v>
      </c>
      <c r="P3465">
        <f t="shared" si="427"/>
        <v>103</v>
      </c>
      <c r="Q3465">
        <f t="shared" si="428"/>
        <v>90.68</v>
      </c>
      <c r="R3465" s="16">
        <f t="shared" si="429"/>
        <v>42612.918807870374</v>
      </c>
      <c r="S3465" s="16"/>
      <c r="T3465" s="17" t="str">
        <f t="shared" si="430"/>
        <v>August</v>
      </c>
      <c r="U3465" s="16">
        <f t="shared" si="431"/>
        <v>42654.165972222225</v>
      </c>
      <c r="V3465" s="17">
        <f t="shared" si="432"/>
        <v>2016</v>
      </c>
      <c r="W3465" s="17" t="str">
        <f t="shared" si="433"/>
        <v>October</v>
      </c>
    </row>
    <row r="3466" spans="1:23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8274</v>
      </c>
      <c r="O3466" t="s">
        <v>8275</v>
      </c>
      <c r="P3466">
        <f t="shared" si="427"/>
        <v>102</v>
      </c>
      <c r="Q3466">
        <f t="shared" si="428"/>
        <v>55.01</v>
      </c>
      <c r="R3466" s="16">
        <f t="shared" si="429"/>
        <v>42575.130057870367</v>
      </c>
      <c r="S3466" s="16"/>
      <c r="T3466" s="17" t="str">
        <f t="shared" si="430"/>
        <v>July</v>
      </c>
      <c r="U3466" s="16">
        <f t="shared" si="431"/>
        <v>42605.130057870367</v>
      </c>
      <c r="V3466" s="17">
        <f t="shared" si="432"/>
        <v>2016</v>
      </c>
      <c r="W3466" s="17" t="str">
        <f t="shared" si="433"/>
        <v>August</v>
      </c>
    </row>
    <row r="3467" spans="1:23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8274</v>
      </c>
      <c r="O3467" t="s">
        <v>8275</v>
      </c>
      <c r="P3467">
        <f t="shared" si="427"/>
        <v>103</v>
      </c>
      <c r="Q3467">
        <f t="shared" si="428"/>
        <v>57.22</v>
      </c>
      <c r="R3467" s="16">
        <f t="shared" si="429"/>
        <v>42200.625833333332</v>
      </c>
      <c r="S3467" s="16"/>
      <c r="T3467" s="17" t="str">
        <f t="shared" si="430"/>
        <v>July</v>
      </c>
      <c r="U3467" s="16">
        <f t="shared" si="431"/>
        <v>42225.666666666672</v>
      </c>
      <c r="V3467" s="17">
        <f t="shared" si="432"/>
        <v>2015</v>
      </c>
      <c r="W3467" s="17" t="str">
        <f t="shared" si="433"/>
        <v>August</v>
      </c>
    </row>
    <row r="3468" spans="1:23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8274</v>
      </c>
      <c r="O3468" t="s">
        <v>8275</v>
      </c>
      <c r="P3468">
        <f t="shared" si="427"/>
        <v>127</v>
      </c>
      <c r="Q3468">
        <f t="shared" si="428"/>
        <v>72.95</v>
      </c>
      <c r="R3468" s="16">
        <f t="shared" si="429"/>
        <v>42420.019097222219</v>
      </c>
      <c r="S3468" s="16"/>
      <c r="T3468" s="17" t="str">
        <f t="shared" si="430"/>
        <v>February</v>
      </c>
      <c r="U3468" s="16">
        <f t="shared" si="431"/>
        <v>42479.977430555555</v>
      </c>
      <c r="V3468" s="17">
        <f t="shared" si="432"/>
        <v>2016</v>
      </c>
      <c r="W3468" s="17" t="str">
        <f t="shared" si="433"/>
        <v>April</v>
      </c>
    </row>
    <row r="3469" spans="1:23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8274</v>
      </c>
      <c r="O3469" t="s">
        <v>8275</v>
      </c>
      <c r="P3469">
        <f t="shared" si="427"/>
        <v>101</v>
      </c>
      <c r="Q3469">
        <f t="shared" si="428"/>
        <v>64.47</v>
      </c>
      <c r="R3469" s="16">
        <f t="shared" si="429"/>
        <v>42053.671666666662</v>
      </c>
      <c r="S3469" s="16"/>
      <c r="T3469" s="17" t="str">
        <f t="shared" si="430"/>
        <v>February</v>
      </c>
      <c r="U3469" s="16">
        <f t="shared" si="431"/>
        <v>42083.630000000005</v>
      </c>
      <c r="V3469" s="17">
        <f t="shared" si="432"/>
        <v>2015</v>
      </c>
      <c r="W3469" s="17" t="str">
        <f t="shared" si="433"/>
        <v>March</v>
      </c>
    </row>
    <row r="3470" spans="1:23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8274</v>
      </c>
      <c r="O3470" t="s">
        <v>8275</v>
      </c>
      <c r="P3470">
        <f t="shared" si="427"/>
        <v>122</v>
      </c>
      <c r="Q3470">
        <f t="shared" si="428"/>
        <v>716.35</v>
      </c>
      <c r="R3470" s="16">
        <f t="shared" si="429"/>
        <v>42605.765381944439</v>
      </c>
      <c r="S3470" s="16"/>
      <c r="T3470" s="17" t="str">
        <f t="shared" si="430"/>
        <v>August</v>
      </c>
      <c r="U3470" s="16">
        <f t="shared" si="431"/>
        <v>42634.125</v>
      </c>
      <c r="V3470" s="17">
        <f t="shared" si="432"/>
        <v>2016</v>
      </c>
      <c r="W3470" s="17" t="str">
        <f t="shared" si="433"/>
        <v>September</v>
      </c>
    </row>
    <row r="3471" spans="1:23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8274</v>
      </c>
      <c r="O3471" t="s">
        <v>8275</v>
      </c>
      <c r="P3471">
        <f t="shared" si="427"/>
        <v>113</v>
      </c>
      <c r="Q3471">
        <f t="shared" si="428"/>
        <v>50.4</v>
      </c>
      <c r="R3471" s="16">
        <f t="shared" si="429"/>
        <v>42458.641724537039</v>
      </c>
      <c r="S3471" s="16"/>
      <c r="T3471" s="17" t="str">
        <f t="shared" si="430"/>
        <v>March</v>
      </c>
      <c r="U3471" s="16">
        <f t="shared" si="431"/>
        <v>42488.641724537039</v>
      </c>
      <c r="V3471" s="17">
        <f t="shared" si="432"/>
        <v>2016</v>
      </c>
      <c r="W3471" s="17" t="str">
        <f t="shared" si="433"/>
        <v>April</v>
      </c>
    </row>
    <row r="3472" spans="1:23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8274</v>
      </c>
      <c r="O3472" t="s">
        <v>8275</v>
      </c>
      <c r="P3472">
        <f t="shared" si="427"/>
        <v>150</v>
      </c>
      <c r="Q3472">
        <f t="shared" si="428"/>
        <v>41.67</v>
      </c>
      <c r="R3472" s="16">
        <f t="shared" si="429"/>
        <v>42529.022013888884</v>
      </c>
      <c r="S3472" s="16"/>
      <c r="T3472" s="17" t="str">
        <f t="shared" si="430"/>
        <v>June</v>
      </c>
      <c r="U3472" s="16">
        <f t="shared" si="431"/>
        <v>42566.901388888888</v>
      </c>
      <c r="V3472" s="17">
        <f t="shared" si="432"/>
        <v>2016</v>
      </c>
      <c r="W3472" s="17" t="str">
        <f t="shared" si="433"/>
        <v>July</v>
      </c>
    </row>
    <row r="3473" spans="1:23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8274</v>
      </c>
      <c r="O3473" t="s">
        <v>8275</v>
      </c>
      <c r="P3473">
        <f t="shared" si="427"/>
        <v>215</v>
      </c>
      <c r="Q3473">
        <f t="shared" si="428"/>
        <v>35.770000000000003</v>
      </c>
      <c r="R3473" s="16">
        <f t="shared" si="429"/>
        <v>41841.820486111108</v>
      </c>
      <c r="S3473" s="16"/>
      <c r="T3473" s="17" t="str">
        <f t="shared" si="430"/>
        <v>July</v>
      </c>
      <c r="U3473" s="16">
        <f t="shared" si="431"/>
        <v>41882.833333333336</v>
      </c>
      <c r="V3473" s="17">
        <f t="shared" si="432"/>
        <v>2014</v>
      </c>
      <c r="W3473" s="17" t="str">
        <f t="shared" si="433"/>
        <v>August</v>
      </c>
    </row>
    <row r="3474" spans="1:23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8274</v>
      </c>
      <c r="O3474" t="s">
        <v>8275</v>
      </c>
      <c r="P3474">
        <f t="shared" si="427"/>
        <v>102</v>
      </c>
      <c r="Q3474">
        <f t="shared" si="428"/>
        <v>88.74</v>
      </c>
      <c r="R3474" s="16">
        <f t="shared" si="429"/>
        <v>41928.170497685183</v>
      </c>
      <c r="S3474" s="16"/>
      <c r="T3474" s="17" t="str">
        <f t="shared" si="430"/>
        <v>October</v>
      </c>
      <c r="U3474" s="16">
        <f t="shared" si="431"/>
        <v>41949.249305555553</v>
      </c>
      <c r="V3474" s="17">
        <f t="shared" si="432"/>
        <v>2014</v>
      </c>
      <c r="W3474" s="17" t="str">
        <f t="shared" si="433"/>
        <v>November</v>
      </c>
    </row>
    <row r="3475" spans="1:23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8274</v>
      </c>
      <c r="O3475" t="s">
        <v>8275</v>
      </c>
      <c r="P3475">
        <f t="shared" si="427"/>
        <v>100</v>
      </c>
      <c r="Q3475">
        <f t="shared" si="428"/>
        <v>148.47999999999999</v>
      </c>
      <c r="R3475" s="16">
        <f t="shared" si="429"/>
        <v>42062.834444444445</v>
      </c>
      <c r="S3475" s="16"/>
      <c r="T3475" s="17" t="str">
        <f t="shared" si="430"/>
        <v>February</v>
      </c>
      <c r="U3475" s="16">
        <f t="shared" si="431"/>
        <v>42083.852083333331</v>
      </c>
      <c r="V3475" s="17">
        <f t="shared" si="432"/>
        <v>2015</v>
      </c>
      <c r="W3475" s="17" t="str">
        <f t="shared" si="433"/>
        <v>March</v>
      </c>
    </row>
    <row r="3476" spans="1:23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8274</v>
      </c>
      <c r="O3476" t="s">
        <v>8275</v>
      </c>
      <c r="P3476">
        <f t="shared" si="427"/>
        <v>101</v>
      </c>
      <c r="Q3476">
        <f t="shared" si="428"/>
        <v>51.79</v>
      </c>
      <c r="R3476" s="16">
        <f t="shared" si="429"/>
        <v>42541.501516203702</v>
      </c>
      <c r="S3476" s="16"/>
      <c r="T3476" s="17" t="str">
        <f t="shared" si="430"/>
        <v>June</v>
      </c>
      <c r="U3476" s="16">
        <f t="shared" si="431"/>
        <v>42571.501516203702</v>
      </c>
      <c r="V3476" s="17">
        <f t="shared" si="432"/>
        <v>2016</v>
      </c>
      <c r="W3476" s="17" t="str">
        <f t="shared" si="433"/>
        <v>July</v>
      </c>
    </row>
    <row r="3477" spans="1:23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8274</v>
      </c>
      <c r="O3477" t="s">
        <v>8275</v>
      </c>
      <c r="P3477">
        <f t="shared" si="427"/>
        <v>113</v>
      </c>
      <c r="Q3477">
        <f t="shared" si="428"/>
        <v>20</v>
      </c>
      <c r="R3477" s="16">
        <f t="shared" si="429"/>
        <v>41918.880833333329</v>
      </c>
      <c r="S3477" s="16"/>
      <c r="T3477" s="17" t="str">
        <f t="shared" si="430"/>
        <v>October</v>
      </c>
      <c r="U3477" s="16">
        <f t="shared" si="431"/>
        <v>41946</v>
      </c>
      <c r="V3477" s="17">
        <f t="shared" si="432"/>
        <v>2014</v>
      </c>
      <c r="W3477" s="17" t="str">
        <f t="shared" si="433"/>
        <v>November</v>
      </c>
    </row>
    <row r="3478" spans="1:23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8274</v>
      </c>
      <c r="O3478" t="s">
        <v>8275</v>
      </c>
      <c r="P3478">
        <f t="shared" si="427"/>
        <v>104</v>
      </c>
      <c r="Q3478">
        <f t="shared" si="428"/>
        <v>52</v>
      </c>
      <c r="R3478" s="16">
        <f t="shared" si="429"/>
        <v>41921.279976851853</v>
      </c>
      <c r="S3478" s="16"/>
      <c r="T3478" s="17" t="str">
        <f t="shared" si="430"/>
        <v>October</v>
      </c>
      <c r="U3478" s="16">
        <f t="shared" si="431"/>
        <v>41939.125</v>
      </c>
      <c r="V3478" s="17">
        <f t="shared" si="432"/>
        <v>2014</v>
      </c>
      <c r="W3478" s="17" t="str">
        <f t="shared" si="433"/>
        <v>October</v>
      </c>
    </row>
    <row r="3479" spans="1:23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8274</v>
      </c>
      <c r="O3479" t="s">
        <v>8275</v>
      </c>
      <c r="P3479">
        <f t="shared" si="427"/>
        <v>115</v>
      </c>
      <c r="Q3479">
        <f t="shared" si="428"/>
        <v>53.23</v>
      </c>
      <c r="R3479" s="16">
        <f t="shared" si="429"/>
        <v>42128.736608796295</v>
      </c>
      <c r="S3479" s="16"/>
      <c r="T3479" s="17" t="str">
        <f t="shared" si="430"/>
        <v>May</v>
      </c>
      <c r="U3479" s="16">
        <f t="shared" si="431"/>
        <v>42141.125</v>
      </c>
      <c r="V3479" s="17">
        <f t="shared" si="432"/>
        <v>2015</v>
      </c>
      <c r="W3479" s="17" t="str">
        <f t="shared" si="433"/>
        <v>May</v>
      </c>
    </row>
    <row r="3480" spans="1:23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8274</v>
      </c>
      <c r="O3480" t="s">
        <v>8275</v>
      </c>
      <c r="P3480">
        <f t="shared" si="427"/>
        <v>113</v>
      </c>
      <c r="Q3480">
        <f t="shared" si="428"/>
        <v>39.6</v>
      </c>
      <c r="R3480" s="16">
        <f t="shared" si="429"/>
        <v>42053.916921296302</v>
      </c>
      <c r="S3480" s="16"/>
      <c r="T3480" s="17" t="str">
        <f t="shared" si="430"/>
        <v>February</v>
      </c>
      <c r="U3480" s="16">
        <f t="shared" si="431"/>
        <v>42079.875</v>
      </c>
      <c r="V3480" s="17">
        <f t="shared" si="432"/>
        <v>2015</v>
      </c>
      <c r="W3480" s="17" t="str">
        <f t="shared" si="433"/>
        <v>March</v>
      </c>
    </row>
    <row r="3481" spans="1:23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8274</v>
      </c>
      <c r="O3481" t="s">
        <v>8275</v>
      </c>
      <c r="P3481">
        <f t="shared" si="427"/>
        <v>128</v>
      </c>
      <c r="Q3481">
        <f t="shared" si="428"/>
        <v>34.25</v>
      </c>
      <c r="R3481" s="16">
        <f t="shared" si="429"/>
        <v>41781.855092592588</v>
      </c>
      <c r="S3481" s="16"/>
      <c r="T3481" s="17" t="str">
        <f t="shared" si="430"/>
        <v>May</v>
      </c>
      <c r="U3481" s="16">
        <f t="shared" si="431"/>
        <v>41811.855092592588</v>
      </c>
      <c r="V3481" s="17">
        <f t="shared" si="432"/>
        <v>2014</v>
      </c>
      <c r="W3481" s="17" t="str">
        <f t="shared" si="433"/>
        <v>June</v>
      </c>
    </row>
    <row r="3482" spans="1:23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8274</v>
      </c>
      <c r="O3482" t="s">
        <v>8275</v>
      </c>
      <c r="P3482">
        <f t="shared" si="427"/>
        <v>143</v>
      </c>
      <c r="Q3482">
        <f t="shared" si="428"/>
        <v>164.62</v>
      </c>
      <c r="R3482" s="16">
        <f t="shared" si="429"/>
        <v>42171.317442129628</v>
      </c>
      <c r="S3482" s="16"/>
      <c r="T3482" s="17" t="str">
        <f t="shared" si="430"/>
        <v>June</v>
      </c>
      <c r="U3482" s="16">
        <f t="shared" si="431"/>
        <v>42195.875</v>
      </c>
      <c r="V3482" s="17">
        <f t="shared" si="432"/>
        <v>2015</v>
      </c>
      <c r="W3482" s="17" t="str">
        <f t="shared" si="433"/>
        <v>July</v>
      </c>
    </row>
    <row r="3483" spans="1:23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8274</v>
      </c>
      <c r="O3483" t="s">
        <v>8275</v>
      </c>
      <c r="P3483">
        <f t="shared" si="427"/>
        <v>119</v>
      </c>
      <c r="Q3483">
        <f t="shared" si="428"/>
        <v>125.05</v>
      </c>
      <c r="R3483" s="16">
        <f t="shared" si="429"/>
        <v>41989.24754629629</v>
      </c>
      <c r="S3483" s="16"/>
      <c r="T3483" s="17" t="str">
        <f t="shared" si="430"/>
        <v>December</v>
      </c>
      <c r="U3483" s="16">
        <f t="shared" si="431"/>
        <v>42006.24754629629</v>
      </c>
      <c r="V3483" s="17">
        <f t="shared" si="432"/>
        <v>2015</v>
      </c>
      <c r="W3483" s="17" t="str">
        <f t="shared" si="433"/>
        <v>January</v>
      </c>
    </row>
    <row r="3484" spans="1:23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8274</v>
      </c>
      <c r="O3484" t="s">
        <v>8275</v>
      </c>
      <c r="P3484">
        <f t="shared" si="427"/>
        <v>138</v>
      </c>
      <c r="Q3484">
        <f t="shared" si="428"/>
        <v>51.88</v>
      </c>
      <c r="R3484" s="16">
        <f t="shared" si="429"/>
        <v>41796.771597222221</v>
      </c>
      <c r="S3484" s="16"/>
      <c r="T3484" s="17" t="str">
        <f t="shared" si="430"/>
        <v>June</v>
      </c>
      <c r="U3484" s="16">
        <f t="shared" si="431"/>
        <v>41826.771597222221</v>
      </c>
      <c r="V3484" s="17">
        <f t="shared" si="432"/>
        <v>2014</v>
      </c>
      <c r="W3484" s="17" t="str">
        <f t="shared" si="433"/>
        <v>July</v>
      </c>
    </row>
    <row r="3485" spans="1:23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8274</v>
      </c>
      <c r="O3485" t="s">
        <v>8275</v>
      </c>
      <c r="P3485">
        <f t="shared" si="427"/>
        <v>160</v>
      </c>
      <c r="Q3485">
        <f t="shared" si="428"/>
        <v>40.29</v>
      </c>
      <c r="R3485" s="16">
        <f t="shared" si="429"/>
        <v>41793.668761574074</v>
      </c>
      <c r="S3485" s="16"/>
      <c r="T3485" s="17" t="str">
        <f t="shared" si="430"/>
        <v>June</v>
      </c>
      <c r="U3485" s="16">
        <f t="shared" si="431"/>
        <v>41823.668761574074</v>
      </c>
      <c r="V3485" s="17">
        <f t="shared" si="432"/>
        <v>2014</v>
      </c>
      <c r="W3485" s="17" t="str">
        <f t="shared" si="433"/>
        <v>July</v>
      </c>
    </row>
    <row r="3486" spans="1:23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8274</v>
      </c>
      <c r="O3486" t="s">
        <v>8275</v>
      </c>
      <c r="P3486">
        <f t="shared" si="427"/>
        <v>114</v>
      </c>
      <c r="Q3486">
        <f t="shared" si="428"/>
        <v>64.91</v>
      </c>
      <c r="R3486" s="16">
        <f t="shared" si="429"/>
        <v>42506.760405092587</v>
      </c>
      <c r="S3486" s="16"/>
      <c r="T3486" s="17" t="str">
        <f t="shared" si="430"/>
        <v>May</v>
      </c>
      <c r="U3486" s="16">
        <f t="shared" si="431"/>
        <v>42536.760405092587</v>
      </c>
      <c r="V3486" s="17">
        <f t="shared" si="432"/>
        <v>2016</v>
      </c>
      <c r="W3486" s="17" t="str">
        <f t="shared" si="433"/>
        <v>June</v>
      </c>
    </row>
    <row r="3487" spans="1:23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8274</v>
      </c>
      <c r="O3487" t="s">
        <v>8275</v>
      </c>
      <c r="P3487">
        <f t="shared" si="427"/>
        <v>101</v>
      </c>
      <c r="Q3487">
        <f t="shared" si="428"/>
        <v>55.33</v>
      </c>
      <c r="R3487" s="16">
        <f t="shared" si="429"/>
        <v>42372.693055555559</v>
      </c>
      <c r="S3487" s="16"/>
      <c r="T3487" s="17" t="str">
        <f t="shared" si="430"/>
        <v>January</v>
      </c>
      <c r="U3487" s="16">
        <f t="shared" si="431"/>
        <v>42402.693055555559</v>
      </c>
      <c r="V3487" s="17">
        <f t="shared" si="432"/>
        <v>2016</v>
      </c>
      <c r="W3487" s="17" t="str">
        <f t="shared" si="433"/>
        <v>February</v>
      </c>
    </row>
    <row r="3488" spans="1:23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8274</v>
      </c>
      <c r="O3488" t="s">
        <v>8275</v>
      </c>
      <c r="P3488">
        <f t="shared" si="427"/>
        <v>155</v>
      </c>
      <c r="Q3488">
        <f t="shared" si="428"/>
        <v>83.14</v>
      </c>
      <c r="R3488" s="16">
        <f t="shared" si="429"/>
        <v>42126.87501157407</v>
      </c>
      <c r="S3488" s="16"/>
      <c r="T3488" s="17" t="str">
        <f t="shared" si="430"/>
        <v>May</v>
      </c>
      <c r="U3488" s="16">
        <f t="shared" si="431"/>
        <v>42158.290972222225</v>
      </c>
      <c r="V3488" s="17">
        <f t="shared" si="432"/>
        <v>2015</v>
      </c>
      <c r="W3488" s="17" t="str">
        <f t="shared" si="433"/>
        <v>June</v>
      </c>
    </row>
    <row r="3489" spans="1:23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8274</v>
      </c>
      <c r="O3489" t="s">
        <v>8275</v>
      </c>
      <c r="P3489">
        <f t="shared" si="427"/>
        <v>128</v>
      </c>
      <c r="Q3489">
        <f t="shared" si="428"/>
        <v>38.71</v>
      </c>
      <c r="R3489" s="16">
        <f t="shared" si="429"/>
        <v>42149.940416666665</v>
      </c>
      <c r="S3489" s="16"/>
      <c r="T3489" s="17" t="str">
        <f t="shared" si="430"/>
        <v>May</v>
      </c>
      <c r="U3489" s="16">
        <f t="shared" si="431"/>
        <v>42179.940416666665</v>
      </c>
      <c r="V3489" s="17">
        <f t="shared" si="432"/>
        <v>2015</v>
      </c>
      <c r="W3489" s="17" t="str">
        <f t="shared" si="433"/>
        <v>June</v>
      </c>
    </row>
    <row r="3490" spans="1:23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8274</v>
      </c>
      <c r="O3490" t="s">
        <v>8275</v>
      </c>
      <c r="P3490">
        <f t="shared" si="427"/>
        <v>121</v>
      </c>
      <c r="Q3490">
        <f t="shared" si="428"/>
        <v>125.38</v>
      </c>
      <c r="R3490" s="16">
        <f t="shared" si="429"/>
        <v>42087.768055555556</v>
      </c>
      <c r="S3490" s="16"/>
      <c r="T3490" s="17" t="str">
        <f t="shared" si="430"/>
        <v>March</v>
      </c>
      <c r="U3490" s="16">
        <f t="shared" si="431"/>
        <v>42111.666666666672</v>
      </c>
      <c r="V3490" s="17">
        <f t="shared" si="432"/>
        <v>2015</v>
      </c>
      <c r="W3490" s="17" t="str">
        <f t="shared" si="433"/>
        <v>April</v>
      </c>
    </row>
    <row r="3491" spans="1:23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8274</v>
      </c>
      <c r="O3491" t="s">
        <v>8275</v>
      </c>
      <c r="P3491">
        <f t="shared" si="427"/>
        <v>113</v>
      </c>
      <c r="Q3491">
        <f t="shared" si="428"/>
        <v>78.260000000000005</v>
      </c>
      <c r="R3491" s="16">
        <f t="shared" si="429"/>
        <v>41753.635775462964</v>
      </c>
      <c r="S3491" s="16"/>
      <c r="T3491" s="17" t="str">
        <f t="shared" si="430"/>
        <v>April</v>
      </c>
      <c r="U3491" s="16">
        <f t="shared" si="431"/>
        <v>41783.875</v>
      </c>
      <c r="V3491" s="17">
        <f t="shared" si="432"/>
        <v>2014</v>
      </c>
      <c r="W3491" s="17" t="str">
        <f t="shared" si="433"/>
        <v>May</v>
      </c>
    </row>
    <row r="3492" spans="1:23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8274</v>
      </c>
      <c r="O3492" t="s">
        <v>8275</v>
      </c>
      <c r="P3492">
        <f t="shared" si="427"/>
        <v>128</v>
      </c>
      <c r="Q3492">
        <f t="shared" si="428"/>
        <v>47.22</v>
      </c>
      <c r="R3492" s="16">
        <f t="shared" si="429"/>
        <v>42443.802361111113</v>
      </c>
      <c r="S3492" s="16"/>
      <c r="T3492" s="17" t="str">
        <f t="shared" si="430"/>
        <v>March</v>
      </c>
      <c r="U3492" s="16">
        <f t="shared" si="431"/>
        <v>42473.802361111113</v>
      </c>
      <c r="V3492" s="17">
        <f t="shared" si="432"/>
        <v>2016</v>
      </c>
      <c r="W3492" s="17" t="str">
        <f t="shared" si="433"/>
        <v>April</v>
      </c>
    </row>
    <row r="3493" spans="1:23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8274</v>
      </c>
      <c r="O3493" t="s">
        <v>8275</v>
      </c>
      <c r="P3493">
        <f t="shared" si="427"/>
        <v>158</v>
      </c>
      <c r="Q3493">
        <f t="shared" si="428"/>
        <v>79.099999999999994</v>
      </c>
      <c r="R3493" s="16">
        <f t="shared" si="429"/>
        <v>42121.249814814815</v>
      </c>
      <c r="S3493" s="16"/>
      <c r="T3493" s="17" t="str">
        <f t="shared" si="430"/>
        <v>April</v>
      </c>
      <c r="U3493" s="16">
        <f t="shared" si="431"/>
        <v>42142.249814814815</v>
      </c>
      <c r="V3493" s="17">
        <f t="shared" si="432"/>
        <v>2015</v>
      </c>
      <c r="W3493" s="17" t="str">
        <f t="shared" si="433"/>
        <v>May</v>
      </c>
    </row>
    <row r="3494" spans="1:23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8274</v>
      </c>
      <c r="O3494" t="s">
        <v>8275</v>
      </c>
      <c r="P3494">
        <f t="shared" si="427"/>
        <v>105</v>
      </c>
      <c r="Q3494">
        <f t="shared" si="428"/>
        <v>114.29</v>
      </c>
      <c r="R3494" s="16">
        <f t="shared" si="429"/>
        <v>42268.009224537032</v>
      </c>
      <c r="S3494" s="16"/>
      <c r="T3494" s="17" t="str">
        <f t="shared" si="430"/>
        <v>September</v>
      </c>
      <c r="U3494" s="16">
        <f t="shared" si="431"/>
        <v>42303.009224537032</v>
      </c>
      <c r="V3494" s="17">
        <f t="shared" si="432"/>
        <v>2015</v>
      </c>
      <c r="W3494" s="17" t="str">
        <f t="shared" si="433"/>
        <v>October</v>
      </c>
    </row>
    <row r="3495" spans="1:23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8274</v>
      </c>
      <c r="O3495" t="s">
        <v>8275</v>
      </c>
      <c r="P3495">
        <f t="shared" si="427"/>
        <v>100</v>
      </c>
      <c r="Q3495">
        <f t="shared" si="428"/>
        <v>51.72</v>
      </c>
      <c r="R3495" s="16">
        <f t="shared" si="429"/>
        <v>41848.866157407407</v>
      </c>
      <c r="S3495" s="16"/>
      <c r="T3495" s="17" t="str">
        <f t="shared" si="430"/>
        <v>July</v>
      </c>
      <c r="U3495" s="16">
        <f t="shared" si="431"/>
        <v>41868.21597222222</v>
      </c>
      <c r="V3495" s="17">
        <f t="shared" si="432"/>
        <v>2014</v>
      </c>
      <c r="W3495" s="17" t="str">
        <f t="shared" si="433"/>
        <v>August</v>
      </c>
    </row>
    <row r="3496" spans="1:23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8274</v>
      </c>
      <c r="O3496" t="s">
        <v>8275</v>
      </c>
      <c r="P3496">
        <f t="shared" si="427"/>
        <v>100</v>
      </c>
      <c r="Q3496">
        <f t="shared" si="428"/>
        <v>30.77</v>
      </c>
      <c r="R3496" s="16">
        <f t="shared" si="429"/>
        <v>42689.214988425927</v>
      </c>
      <c r="S3496" s="16"/>
      <c r="T3496" s="17" t="str">
        <f t="shared" si="430"/>
        <v>November</v>
      </c>
      <c r="U3496" s="16">
        <f t="shared" si="431"/>
        <v>42700.25</v>
      </c>
      <c r="V3496" s="17">
        <f t="shared" si="432"/>
        <v>2016</v>
      </c>
      <c r="W3496" s="17" t="str">
        <f t="shared" si="433"/>
        <v>November</v>
      </c>
    </row>
    <row r="3497" spans="1:23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8274</v>
      </c>
      <c r="O3497" t="s">
        <v>8275</v>
      </c>
      <c r="P3497">
        <f t="shared" si="427"/>
        <v>107</v>
      </c>
      <c r="Q3497">
        <f t="shared" si="428"/>
        <v>74.209999999999994</v>
      </c>
      <c r="R3497" s="16">
        <f t="shared" si="429"/>
        <v>41915.762835648151</v>
      </c>
      <c r="S3497" s="16"/>
      <c r="T3497" s="17" t="str">
        <f t="shared" si="430"/>
        <v>October</v>
      </c>
      <c r="U3497" s="16">
        <f t="shared" si="431"/>
        <v>41944.720833333333</v>
      </c>
      <c r="V3497" s="17">
        <f t="shared" si="432"/>
        <v>2014</v>
      </c>
      <c r="W3497" s="17" t="str">
        <f t="shared" si="433"/>
        <v>November</v>
      </c>
    </row>
    <row r="3498" spans="1:23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8274</v>
      </c>
      <c r="O3498" t="s">
        <v>8275</v>
      </c>
      <c r="P3498">
        <f t="shared" si="427"/>
        <v>124</v>
      </c>
      <c r="Q3498">
        <f t="shared" si="428"/>
        <v>47.85</v>
      </c>
      <c r="R3498" s="16">
        <f t="shared" si="429"/>
        <v>42584.846828703703</v>
      </c>
      <c r="S3498" s="16"/>
      <c r="T3498" s="17" t="str">
        <f t="shared" si="430"/>
        <v>August</v>
      </c>
      <c r="U3498" s="16">
        <f t="shared" si="431"/>
        <v>42624.846828703703</v>
      </c>
      <c r="V3498" s="17">
        <f t="shared" si="432"/>
        <v>2016</v>
      </c>
      <c r="W3498" s="17" t="str">
        <f t="shared" si="433"/>
        <v>September</v>
      </c>
    </row>
    <row r="3499" spans="1:23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8274</v>
      </c>
      <c r="O3499" t="s">
        <v>8275</v>
      </c>
      <c r="P3499">
        <f t="shared" si="427"/>
        <v>109</v>
      </c>
      <c r="Q3499">
        <f t="shared" si="428"/>
        <v>34.409999999999997</v>
      </c>
      <c r="R3499" s="16">
        <f t="shared" si="429"/>
        <v>42511.741944444439</v>
      </c>
      <c r="S3499" s="16"/>
      <c r="T3499" s="17" t="str">
        <f t="shared" si="430"/>
        <v>May</v>
      </c>
      <c r="U3499" s="16">
        <f t="shared" si="431"/>
        <v>42523.916666666672</v>
      </c>
      <c r="V3499" s="17">
        <f t="shared" si="432"/>
        <v>2016</v>
      </c>
      <c r="W3499" s="17" t="str">
        <f t="shared" si="433"/>
        <v>June</v>
      </c>
    </row>
    <row r="3500" spans="1:23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8274</v>
      </c>
      <c r="O3500" t="s">
        <v>8275</v>
      </c>
      <c r="P3500">
        <f t="shared" si="427"/>
        <v>102</v>
      </c>
      <c r="Q3500">
        <f t="shared" si="428"/>
        <v>40.24</v>
      </c>
      <c r="R3500" s="16">
        <f t="shared" si="429"/>
        <v>42459.15861111111</v>
      </c>
      <c r="S3500" s="16"/>
      <c r="T3500" s="17" t="str">
        <f t="shared" si="430"/>
        <v>March</v>
      </c>
      <c r="U3500" s="16">
        <f t="shared" si="431"/>
        <v>42518.905555555553</v>
      </c>
      <c r="V3500" s="17">
        <f t="shared" si="432"/>
        <v>2016</v>
      </c>
      <c r="W3500" s="17" t="str">
        <f t="shared" si="433"/>
        <v>May</v>
      </c>
    </row>
    <row r="3501" spans="1:23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8274</v>
      </c>
      <c r="O3501" t="s">
        <v>8275</v>
      </c>
      <c r="P3501">
        <f t="shared" si="427"/>
        <v>106</v>
      </c>
      <c r="Q3501">
        <f t="shared" si="428"/>
        <v>60.29</v>
      </c>
      <c r="R3501" s="16">
        <f t="shared" si="429"/>
        <v>42132.036168981482</v>
      </c>
      <c r="S3501" s="16"/>
      <c r="T3501" s="17" t="str">
        <f t="shared" si="430"/>
        <v>May</v>
      </c>
      <c r="U3501" s="16">
        <f t="shared" si="431"/>
        <v>42186.290972222225</v>
      </c>
      <c r="V3501" s="17">
        <f t="shared" si="432"/>
        <v>2015</v>
      </c>
      <c r="W3501" s="17" t="str">
        <f t="shared" si="433"/>
        <v>July</v>
      </c>
    </row>
    <row r="3502" spans="1:23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8274</v>
      </c>
      <c r="O3502" t="s">
        <v>8275</v>
      </c>
      <c r="P3502">
        <f t="shared" si="427"/>
        <v>106</v>
      </c>
      <c r="Q3502">
        <f t="shared" si="428"/>
        <v>25.31</v>
      </c>
      <c r="R3502" s="16">
        <f t="shared" si="429"/>
        <v>42419.91942129629</v>
      </c>
      <c r="S3502" s="16"/>
      <c r="T3502" s="17" t="str">
        <f t="shared" si="430"/>
        <v>February</v>
      </c>
      <c r="U3502" s="16">
        <f t="shared" si="431"/>
        <v>42436.207638888889</v>
      </c>
      <c r="V3502" s="17">
        <f t="shared" si="432"/>
        <v>2016</v>
      </c>
      <c r="W3502" s="17" t="str">
        <f t="shared" si="433"/>
        <v>March</v>
      </c>
    </row>
    <row r="3503" spans="1:23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8274</v>
      </c>
      <c r="O3503" t="s">
        <v>8275</v>
      </c>
      <c r="P3503">
        <f t="shared" si="427"/>
        <v>101</v>
      </c>
      <c r="Q3503">
        <f t="shared" si="428"/>
        <v>35.950000000000003</v>
      </c>
      <c r="R3503" s="16">
        <f t="shared" si="429"/>
        <v>42233.763831018514</v>
      </c>
      <c r="S3503" s="16"/>
      <c r="T3503" s="17" t="str">
        <f t="shared" si="430"/>
        <v>August</v>
      </c>
      <c r="U3503" s="16">
        <f t="shared" si="431"/>
        <v>42258.763831018514</v>
      </c>
      <c r="V3503" s="17">
        <f t="shared" si="432"/>
        <v>2015</v>
      </c>
      <c r="W3503" s="17" t="str">
        <f t="shared" si="433"/>
        <v>September</v>
      </c>
    </row>
    <row r="3504" spans="1:23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8274</v>
      </c>
      <c r="O3504" t="s">
        <v>8275</v>
      </c>
      <c r="P3504">
        <f t="shared" si="427"/>
        <v>105</v>
      </c>
      <c r="Q3504">
        <f t="shared" si="428"/>
        <v>136</v>
      </c>
      <c r="R3504" s="16">
        <f t="shared" si="429"/>
        <v>42430.839398148149</v>
      </c>
      <c r="S3504" s="16"/>
      <c r="T3504" s="17" t="str">
        <f t="shared" si="430"/>
        <v>March</v>
      </c>
      <c r="U3504" s="16">
        <f t="shared" si="431"/>
        <v>42445.165972222225</v>
      </c>
      <c r="V3504" s="17">
        <f t="shared" si="432"/>
        <v>2016</v>
      </c>
      <c r="W3504" s="17" t="str">
        <f t="shared" si="433"/>
        <v>March</v>
      </c>
    </row>
    <row r="3505" spans="1:23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8274</v>
      </c>
      <c r="O3505" t="s">
        <v>8275</v>
      </c>
      <c r="P3505">
        <f t="shared" si="427"/>
        <v>108</v>
      </c>
      <c r="Q3505">
        <f t="shared" si="428"/>
        <v>70.760000000000005</v>
      </c>
      <c r="R3505" s="16">
        <f t="shared" si="429"/>
        <v>42545.478333333333</v>
      </c>
      <c r="S3505" s="16"/>
      <c r="T3505" s="17" t="str">
        <f t="shared" si="430"/>
        <v>June</v>
      </c>
      <c r="U3505" s="16">
        <f t="shared" si="431"/>
        <v>42575.478333333333</v>
      </c>
      <c r="V3505" s="17">
        <f t="shared" si="432"/>
        <v>2016</v>
      </c>
      <c r="W3505" s="17" t="str">
        <f t="shared" si="433"/>
        <v>July</v>
      </c>
    </row>
    <row r="3506" spans="1:23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8274</v>
      </c>
      <c r="O3506" t="s">
        <v>8275</v>
      </c>
      <c r="P3506">
        <f t="shared" si="427"/>
        <v>100</v>
      </c>
      <c r="Q3506">
        <f t="shared" si="428"/>
        <v>125</v>
      </c>
      <c r="R3506" s="16">
        <f t="shared" si="429"/>
        <v>42297.748738425929</v>
      </c>
      <c r="S3506" s="16"/>
      <c r="T3506" s="17" t="str">
        <f t="shared" si="430"/>
        <v>October</v>
      </c>
      <c r="U3506" s="16">
        <f t="shared" si="431"/>
        <v>42327.790405092594</v>
      </c>
      <c r="V3506" s="17">
        <f t="shared" si="432"/>
        <v>2015</v>
      </c>
      <c r="W3506" s="17" t="str">
        <f t="shared" si="433"/>
        <v>November</v>
      </c>
    </row>
    <row r="3507" spans="1:23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8274</v>
      </c>
      <c r="O3507" t="s">
        <v>8275</v>
      </c>
      <c r="P3507">
        <f t="shared" si="427"/>
        <v>104</v>
      </c>
      <c r="Q3507">
        <f t="shared" si="428"/>
        <v>66.510000000000005</v>
      </c>
      <c r="R3507" s="16">
        <f t="shared" si="429"/>
        <v>41760.935706018521</v>
      </c>
      <c r="S3507" s="16"/>
      <c r="T3507" s="17" t="str">
        <f t="shared" si="430"/>
        <v>May</v>
      </c>
      <c r="U3507" s="16">
        <f t="shared" si="431"/>
        <v>41772.166666666664</v>
      </c>
      <c r="V3507" s="17">
        <f t="shared" si="432"/>
        <v>2014</v>
      </c>
      <c r="W3507" s="17" t="str">
        <f t="shared" si="433"/>
        <v>May</v>
      </c>
    </row>
    <row r="3508" spans="1:23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8274</v>
      </c>
      <c r="O3508" t="s">
        <v>8275</v>
      </c>
      <c r="P3508">
        <f t="shared" si="427"/>
        <v>102</v>
      </c>
      <c r="Q3508">
        <f t="shared" si="428"/>
        <v>105</v>
      </c>
      <c r="R3508" s="16">
        <f t="shared" si="429"/>
        <v>41829.734259259261</v>
      </c>
      <c r="S3508" s="16"/>
      <c r="T3508" s="17" t="str">
        <f t="shared" si="430"/>
        <v>July</v>
      </c>
      <c r="U3508" s="16">
        <f t="shared" si="431"/>
        <v>41874.734259259261</v>
      </c>
      <c r="V3508" s="17">
        <f t="shared" si="432"/>
        <v>2014</v>
      </c>
      <c r="W3508" s="17" t="str">
        <f t="shared" si="433"/>
        <v>August</v>
      </c>
    </row>
    <row r="3509" spans="1:23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8274</v>
      </c>
      <c r="O3509" t="s">
        <v>8275</v>
      </c>
      <c r="P3509">
        <f t="shared" si="427"/>
        <v>104</v>
      </c>
      <c r="Q3509">
        <f t="shared" si="428"/>
        <v>145</v>
      </c>
      <c r="R3509" s="16">
        <f t="shared" si="429"/>
        <v>42491.92288194444</v>
      </c>
      <c r="S3509" s="16"/>
      <c r="T3509" s="17" t="str">
        <f t="shared" si="430"/>
        <v>May</v>
      </c>
      <c r="U3509" s="16">
        <f t="shared" si="431"/>
        <v>42521.92288194444</v>
      </c>
      <c r="V3509" s="17">
        <f t="shared" si="432"/>
        <v>2016</v>
      </c>
      <c r="W3509" s="17" t="str">
        <f t="shared" si="433"/>
        <v>May</v>
      </c>
    </row>
    <row r="3510" spans="1:23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8274</v>
      </c>
      <c r="O3510" t="s">
        <v>8275</v>
      </c>
      <c r="P3510">
        <f t="shared" si="427"/>
        <v>180</v>
      </c>
      <c r="Q3510">
        <f t="shared" si="428"/>
        <v>12</v>
      </c>
      <c r="R3510" s="16">
        <f t="shared" si="429"/>
        <v>42477.729780092588</v>
      </c>
      <c r="S3510" s="16"/>
      <c r="T3510" s="17" t="str">
        <f t="shared" si="430"/>
        <v>April</v>
      </c>
      <c r="U3510" s="16">
        <f t="shared" si="431"/>
        <v>42500.875</v>
      </c>
      <c r="V3510" s="17">
        <f t="shared" si="432"/>
        <v>2016</v>
      </c>
      <c r="W3510" s="17" t="str">
        <f t="shared" si="433"/>
        <v>May</v>
      </c>
    </row>
    <row r="3511" spans="1:23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8274</v>
      </c>
      <c r="O3511" t="s">
        <v>8275</v>
      </c>
      <c r="P3511">
        <f t="shared" si="427"/>
        <v>106</v>
      </c>
      <c r="Q3511">
        <f t="shared" si="428"/>
        <v>96.67</v>
      </c>
      <c r="R3511" s="16">
        <f t="shared" si="429"/>
        <v>41950.859560185185</v>
      </c>
      <c r="S3511" s="16"/>
      <c r="T3511" s="17" t="str">
        <f t="shared" si="430"/>
        <v>November</v>
      </c>
      <c r="U3511" s="16">
        <f t="shared" si="431"/>
        <v>41964.204861111109</v>
      </c>
      <c r="V3511" s="17">
        <f t="shared" si="432"/>
        <v>2014</v>
      </c>
      <c r="W3511" s="17" t="str">
        <f t="shared" si="433"/>
        <v>November</v>
      </c>
    </row>
    <row r="3512" spans="1:23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8274</v>
      </c>
      <c r="O3512" t="s">
        <v>8275</v>
      </c>
      <c r="P3512">
        <f t="shared" si="427"/>
        <v>101</v>
      </c>
      <c r="Q3512">
        <f t="shared" si="428"/>
        <v>60.33</v>
      </c>
      <c r="R3512" s="16">
        <f t="shared" si="429"/>
        <v>41802.62090277778</v>
      </c>
      <c r="S3512" s="16"/>
      <c r="T3512" s="17" t="str">
        <f t="shared" si="430"/>
        <v>June</v>
      </c>
      <c r="U3512" s="16">
        <f t="shared" si="431"/>
        <v>41822.62090277778</v>
      </c>
      <c r="V3512" s="17">
        <f t="shared" si="432"/>
        <v>2014</v>
      </c>
      <c r="W3512" s="17" t="str">
        <f t="shared" si="433"/>
        <v>July</v>
      </c>
    </row>
    <row r="3513" spans="1:23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8274</v>
      </c>
      <c r="O3513" t="s">
        <v>8275</v>
      </c>
      <c r="P3513">
        <f t="shared" si="427"/>
        <v>101</v>
      </c>
      <c r="Q3513">
        <f t="shared" si="428"/>
        <v>79.89</v>
      </c>
      <c r="R3513" s="16">
        <f t="shared" si="429"/>
        <v>41927.873784722222</v>
      </c>
      <c r="S3513" s="16"/>
      <c r="T3513" s="17" t="str">
        <f t="shared" si="430"/>
        <v>October</v>
      </c>
      <c r="U3513" s="16">
        <f t="shared" si="431"/>
        <v>41950.770833333336</v>
      </c>
      <c r="V3513" s="17">
        <f t="shared" si="432"/>
        <v>2014</v>
      </c>
      <c r="W3513" s="17" t="str">
        <f t="shared" si="433"/>
        <v>November</v>
      </c>
    </row>
    <row r="3514" spans="1:23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8274</v>
      </c>
      <c r="O3514" t="s">
        <v>8275</v>
      </c>
      <c r="P3514">
        <f t="shared" si="427"/>
        <v>100</v>
      </c>
      <c r="Q3514">
        <f t="shared" si="428"/>
        <v>58.82</v>
      </c>
      <c r="R3514" s="16">
        <f t="shared" si="429"/>
        <v>42057.536944444444</v>
      </c>
      <c r="S3514" s="16"/>
      <c r="T3514" s="17" t="str">
        <f t="shared" si="430"/>
        <v>February</v>
      </c>
      <c r="U3514" s="16">
        <f t="shared" si="431"/>
        <v>42117.49527777778</v>
      </c>
      <c r="V3514" s="17">
        <f t="shared" si="432"/>
        <v>2015</v>
      </c>
      <c r="W3514" s="17" t="str">
        <f t="shared" si="433"/>
        <v>April</v>
      </c>
    </row>
    <row r="3515" spans="1:23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8274</v>
      </c>
      <c r="O3515" t="s">
        <v>8275</v>
      </c>
      <c r="P3515">
        <f t="shared" si="427"/>
        <v>118</v>
      </c>
      <c r="Q3515">
        <f t="shared" si="428"/>
        <v>75.34</v>
      </c>
      <c r="R3515" s="16">
        <f t="shared" si="429"/>
        <v>41781.096203703702</v>
      </c>
      <c r="S3515" s="16"/>
      <c r="T3515" s="17" t="str">
        <f t="shared" si="430"/>
        <v>May</v>
      </c>
      <c r="U3515" s="16">
        <f t="shared" si="431"/>
        <v>41794.207638888889</v>
      </c>
      <c r="V3515" s="17">
        <f t="shared" si="432"/>
        <v>2014</v>
      </c>
      <c r="W3515" s="17" t="str">
        <f t="shared" si="433"/>
        <v>June</v>
      </c>
    </row>
    <row r="3516" spans="1:23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8274</v>
      </c>
      <c r="O3516" t="s">
        <v>8275</v>
      </c>
      <c r="P3516">
        <f t="shared" si="427"/>
        <v>110</v>
      </c>
      <c r="Q3516">
        <f t="shared" si="428"/>
        <v>55</v>
      </c>
      <c r="R3516" s="16">
        <f t="shared" si="429"/>
        <v>42020.846666666665</v>
      </c>
      <c r="S3516" s="16"/>
      <c r="T3516" s="17" t="str">
        <f t="shared" si="430"/>
        <v>January</v>
      </c>
      <c r="U3516" s="16">
        <f t="shared" si="431"/>
        <v>42037.207638888889</v>
      </c>
      <c r="V3516" s="17">
        <f t="shared" si="432"/>
        <v>2015</v>
      </c>
      <c r="W3516" s="17" t="str">
        <f t="shared" si="433"/>
        <v>February</v>
      </c>
    </row>
    <row r="3517" spans="1:23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8274</v>
      </c>
      <c r="O3517" t="s">
        <v>8275</v>
      </c>
      <c r="P3517">
        <f t="shared" si="427"/>
        <v>103</v>
      </c>
      <c r="Q3517">
        <f t="shared" si="428"/>
        <v>66.959999999999994</v>
      </c>
      <c r="R3517" s="16">
        <f t="shared" si="429"/>
        <v>42125.772812499999</v>
      </c>
      <c r="S3517" s="16"/>
      <c r="T3517" s="17" t="str">
        <f t="shared" si="430"/>
        <v>May</v>
      </c>
      <c r="U3517" s="16">
        <f t="shared" si="431"/>
        <v>42155.772812499999</v>
      </c>
      <c r="V3517" s="17">
        <f t="shared" si="432"/>
        <v>2015</v>
      </c>
      <c r="W3517" s="17" t="str">
        <f t="shared" si="433"/>
        <v>May</v>
      </c>
    </row>
    <row r="3518" spans="1:23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8274</v>
      </c>
      <c r="O3518" t="s">
        <v>8275</v>
      </c>
      <c r="P3518">
        <f t="shared" si="427"/>
        <v>100</v>
      </c>
      <c r="Q3518">
        <f t="shared" si="428"/>
        <v>227.27</v>
      </c>
      <c r="R3518" s="16">
        <f t="shared" si="429"/>
        <v>41856.010069444441</v>
      </c>
      <c r="S3518" s="16"/>
      <c r="T3518" s="17" t="str">
        <f t="shared" si="430"/>
        <v>August</v>
      </c>
      <c r="U3518" s="16">
        <f t="shared" si="431"/>
        <v>41890.125</v>
      </c>
      <c r="V3518" s="17">
        <f t="shared" si="432"/>
        <v>2014</v>
      </c>
      <c r="W3518" s="17" t="str">
        <f t="shared" si="433"/>
        <v>September</v>
      </c>
    </row>
    <row r="3519" spans="1:23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8274</v>
      </c>
      <c r="O3519" t="s">
        <v>8275</v>
      </c>
      <c r="P3519">
        <f t="shared" si="427"/>
        <v>100</v>
      </c>
      <c r="Q3519">
        <f t="shared" si="428"/>
        <v>307.69</v>
      </c>
      <c r="R3519" s="16">
        <f t="shared" si="429"/>
        <v>41794.817523148151</v>
      </c>
      <c r="S3519" s="16"/>
      <c r="T3519" s="17" t="str">
        <f t="shared" si="430"/>
        <v>June</v>
      </c>
      <c r="U3519" s="16">
        <f t="shared" si="431"/>
        <v>41824.458333333336</v>
      </c>
      <c r="V3519" s="17">
        <f t="shared" si="432"/>
        <v>2014</v>
      </c>
      <c r="W3519" s="17" t="str">
        <f t="shared" si="433"/>
        <v>July</v>
      </c>
    </row>
    <row r="3520" spans="1:23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8274</v>
      </c>
      <c r="O3520" t="s">
        <v>8275</v>
      </c>
      <c r="P3520">
        <f t="shared" si="427"/>
        <v>110</v>
      </c>
      <c r="Q3520">
        <f t="shared" si="428"/>
        <v>50.02</v>
      </c>
      <c r="R3520" s="16">
        <f t="shared" si="429"/>
        <v>41893.783553240741</v>
      </c>
      <c r="S3520" s="16"/>
      <c r="T3520" s="17" t="str">
        <f t="shared" si="430"/>
        <v>September</v>
      </c>
      <c r="U3520" s="16">
        <f t="shared" si="431"/>
        <v>41914.597916666666</v>
      </c>
      <c r="V3520" s="17">
        <f t="shared" si="432"/>
        <v>2014</v>
      </c>
      <c r="W3520" s="17" t="str">
        <f t="shared" si="433"/>
        <v>October</v>
      </c>
    </row>
    <row r="3521" spans="1:23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8274</v>
      </c>
      <c r="O3521" t="s">
        <v>8275</v>
      </c>
      <c r="P3521">
        <f t="shared" si="427"/>
        <v>101</v>
      </c>
      <c r="Q3521">
        <f t="shared" si="428"/>
        <v>72.39</v>
      </c>
      <c r="R3521" s="16">
        <f t="shared" si="429"/>
        <v>42037.598958333328</v>
      </c>
      <c r="S3521" s="16"/>
      <c r="T3521" s="17" t="str">
        <f t="shared" si="430"/>
        <v>February</v>
      </c>
      <c r="U3521" s="16">
        <f t="shared" si="431"/>
        <v>42067.598958333328</v>
      </c>
      <c r="V3521" s="17">
        <f t="shared" si="432"/>
        <v>2015</v>
      </c>
      <c r="W3521" s="17" t="str">
        <f t="shared" si="433"/>
        <v>March</v>
      </c>
    </row>
    <row r="3522" spans="1:23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8274</v>
      </c>
      <c r="O3522" t="s">
        <v>8275</v>
      </c>
      <c r="P3522">
        <f t="shared" si="427"/>
        <v>101</v>
      </c>
      <c r="Q3522">
        <f t="shared" si="428"/>
        <v>95.95</v>
      </c>
      <c r="R3522" s="16">
        <f t="shared" si="429"/>
        <v>42227.824212962965</v>
      </c>
      <c r="S3522" s="16"/>
      <c r="T3522" s="17" t="str">
        <f t="shared" si="430"/>
        <v>August</v>
      </c>
      <c r="U3522" s="16">
        <f t="shared" si="431"/>
        <v>42253.57430555555</v>
      </c>
      <c r="V3522" s="17">
        <f t="shared" si="432"/>
        <v>2015</v>
      </c>
      <c r="W3522" s="17" t="str">
        <f t="shared" si="433"/>
        <v>September</v>
      </c>
    </row>
    <row r="3523" spans="1:23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8274</v>
      </c>
      <c r="O3523" t="s">
        <v>8275</v>
      </c>
      <c r="P3523">
        <f t="shared" ref="P3523:P3586" si="434">ROUND(E3523/D3523*100,0)</f>
        <v>169</v>
      </c>
      <c r="Q3523">
        <f t="shared" ref="Q3523:Q3586" si="435">ROUND(E3523/L3523,2)</f>
        <v>45.62</v>
      </c>
      <c r="R3523" s="16">
        <f t="shared" ref="R3523:R3586" si="436">(((J3523/60)/60)/24)+DATE(1970,1,1)</f>
        <v>41881.361342592594</v>
      </c>
      <c r="S3523" s="16"/>
      <c r="T3523" s="17" t="str">
        <f t="shared" ref="T3523:T3586" si="437">TEXT(R3523,"mmmm")</f>
        <v>August</v>
      </c>
      <c r="U3523" s="16">
        <f t="shared" ref="U3523:U3586" si="438">(((I3523/60)/60)/24)+DATE(1970,1,1)</f>
        <v>41911.361342592594</v>
      </c>
      <c r="V3523" s="17">
        <f t="shared" ref="V3523:V3586" si="439">YEAR(U3523)</f>
        <v>2014</v>
      </c>
      <c r="W3523" s="17" t="str">
        <f t="shared" ref="W3523:W3586" si="440">TEXT(U3523,"mmmm")</f>
        <v>September</v>
      </c>
    </row>
    <row r="3524" spans="1:23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8274</v>
      </c>
      <c r="O3524" t="s">
        <v>8275</v>
      </c>
      <c r="P3524">
        <f t="shared" si="434"/>
        <v>100</v>
      </c>
      <c r="Q3524">
        <f t="shared" si="435"/>
        <v>41.03</v>
      </c>
      <c r="R3524" s="16">
        <f t="shared" si="436"/>
        <v>42234.789884259255</v>
      </c>
      <c r="S3524" s="16"/>
      <c r="T3524" s="17" t="str">
        <f t="shared" si="437"/>
        <v>August</v>
      </c>
      <c r="U3524" s="16">
        <f t="shared" si="438"/>
        <v>42262.420833333337</v>
      </c>
      <c r="V3524" s="17">
        <f t="shared" si="439"/>
        <v>2015</v>
      </c>
      <c r="W3524" s="17" t="str">
        <f t="shared" si="440"/>
        <v>September</v>
      </c>
    </row>
    <row r="3525" spans="1:23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8274</v>
      </c>
      <c r="O3525" t="s">
        <v>8275</v>
      </c>
      <c r="P3525">
        <f t="shared" si="434"/>
        <v>114</v>
      </c>
      <c r="Q3525">
        <f t="shared" si="435"/>
        <v>56.83</v>
      </c>
      <c r="R3525" s="16">
        <f t="shared" si="436"/>
        <v>42581.397546296299</v>
      </c>
      <c r="S3525" s="16"/>
      <c r="T3525" s="17" t="str">
        <f t="shared" si="437"/>
        <v>July</v>
      </c>
      <c r="U3525" s="16">
        <f t="shared" si="438"/>
        <v>42638.958333333328</v>
      </c>
      <c r="V3525" s="17">
        <f t="shared" si="439"/>
        <v>2016</v>
      </c>
      <c r="W3525" s="17" t="str">
        <f t="shared" si="440"/>
        <v>September</v>
      </c>
    </row>
    <row r="3526" spans="1:23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8274</v>
      </c>
      <c r="O3526" t="s">
        <v>8275</v>
      </c>
      <c r="P3526">
        <f t="shared" si="434"/>
        <v>102</v>
      </c>
      <c r="Q3526">
        <f t="shared" si="435"/>
        <v>137.24</v>
      </c>
      <c r="R3526" s="16">
        <f t="shared" si="436"/>
        <v>41880.76357638889</v>
      </c>
      <c r="S3526" s="16"/>
      <c r="T3526" s="17" t="str">
        <f t="shared" si="437"/>
        <v>August</v>
      </c>
      <c r="U3526" s="16">
        <f t="shared" si="438"/>
        <v>41895.166666666664</v>
      </c>
      <c r="V3526" s="17">
        <f t="shared" si="439"/>
        <v>2014</v>
      </c>
      <c r="W3526" s="17" t="str">
        <f t="shared" si="440"/>
        <v>September</v>
      </c>
    </row>
    <row r="3527" spans="1:23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8274</v>
      </c>
      <c r="O3527" t="s">
        <v>8275</v>
      </c>
      <c r="P3527">
        <f t="shared" si="434"/>
        <v>106</v>
      </c>
      <c r="Q3527">
        <f t="shared" si="435"/>
        <v>75.709999999999994</v>
      </c>
      <c r="R3527" s="16">
        <f t="shared" si="436"/>
        <v>42214.6956712963</v>
      </c>
      <c r="S3527" s="16"/>
      <c r="T3527" s="17" t="str">
        <f t="shared" si="437"/>
        <v>July</v>
      </c>
      <c r="U3527" s="16">
        <f t="shared" si="438"/>
        <v>42225.666666666672</v>
      </c>
      <c r="V3527" s="17">
        <f t="shared" si="439"/>
        <v>2015</v>
      </c>
      <c r="W3527" s="17" t="str">
        <f t="shared" si="440"/>
        <v>August</v>
      </c>
    </row>
    <row r="3528" spans="1:23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8274</v>
      </c>
      <c r="O3528" t="s">
        <v>8275</v>
      </c>
      <c r="P3528">
        <f t="shared" si="434"/>
        <v>102</v>
      </c>
      <c r="Q3528">
        <f t="shared" si="435"/>
        <v>99</v>
      </c>
      <c r="R3528" s="16">
        <f t="shared" si="436"/>
        <v>42460.335312499999</v>
      </c>
      <c r="S3528" s="16"/>
      <c r="T3528" s="17" t="str">
        <f t="shared" si="437"/>
        <v>March</v>
      </c>
      <c r="U3528" s="16">
        <f t="shared" si="438"/>
        <v>42488.249305555553</v>
      </c>
      <c r="V3528" s="17">
        <f t="shared" si="439"/>
        <v>2016</v>
      </c>
      <c r="W3528" s="17" t="str">
        <f t="shared" si="440"/>
        <v>April</v>
      </c>
    </row>
    <row r="3529" spans="1:23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8274</v>
      </c>
      <c r="O3529" t="s">
        <v>8275</v>
      </c>
      <c r="P3529">
        <f t="shared" si="434"/>
        <v>117</v>
      </c>
      <c r="Q3529">
        <f t="shared" si="435"/>
        <v>81.569999999999993</v>
      </c>
      <c r="R3529" s="16">
        <f t="shared" si="436"/>
        <v>42167.023206018523</v>
      </c>
      <c r="S3529" s="16"/>
      <c r="T3529" s="17" t="str">
        <f t="shared" si="437"/>
        <v>June</v>
      </c>
      <c r="U3529" s="16">
        <f t="shared" si="438"/>
        <v>42196.165972222225</v>
      </c>
      <c r="V3529" s="17">
        <f t="shared" si="439"/>
        <v>2015</v>
      </c>
      <c r="W3529" s="17" t="str">
        <f t="shared" si="440"/>
        <v>July</v>
      </c>
    </row>
    <row r="3530" spans="1:23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8274</v>
      </c>
      <c r="O3530" t="s">
        <v>8275</v>
      </c>
      <c r="P3530">
        <f t="shared" si="434"/>
        <v>101</v>
      </c>
      <c r="Q3530">
        <f t="shared" si="435"/>
        <v>45.11</v>
      </c>
      <c r="R3530" s="16">
        <f t="shared" si="436"/>
        <v>42733.50136574074</v>
      </c>
      <c r="S3530" s="16"/>
      <c r="T3530" s="17" t="str">
        <f t="shared" si="437"/>
        <v>December</v>
      </c>
      <c r="U3530" s="16">
        <f t="shared" si="438"/>
        <v>42753.50136574074</v>
      </c>
      <c r="V3530" s="17">
        <f t="shared" si="439"/>
        <v>2017</v>
      </c>
      <c r="W3530" s="17" t="str">
        <f t="shared" si="440"/>
        <v>January</v>
      </c>
    </row>
    <row r="3531" spans="1:23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8274</v>
      </c>
      <c r="O3531" t="s">
        <v>8275</v>
      </c>
      <c r="P3531">
        <f t="shared" si="434"/>
        <v>132</v>
      </c>
      <c r="Q3531">
        <f t="shared" si="435"/>
        <v>36.67</v>
      </c>
      <c r="R3531" s="16">
        <f t="shared" si="436"/>
        <v>42177.761782407411</v>
      </c>
      <c r="S3531" s="16"/>
      <c r="T3531" s="17" t="str">
        <f t="shared" si="437"/>
        <v>June</v>
      </c>
      <c r="U3531" s="16">
        <f t="shared" si="438"/>
        <v>42198.041666666672</v>
      </c>
      <c r="V3531" s="17">
        <f t="shared" si="439"/>
        <v>2015</v>
      </c>
      <c r="W3531" s="17" t="str">
        <f t="shared" si="440"/>
        <v>July</v>
      </c>
    </row>
    <row r="3532" spans="1:23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8274</v>
      </c>
      <c r="O3532" t="s">
        <v>8275</v>
      </c>
      <c r="P3532">
        <f t="shared" si="434"/>
        <v>100</v>
      </c>
      <c r="Q3532">
        <f t="shared" si="435"/>
        <v>125</v>
      </c>
      <c r="R3532" s="16">
        <f t="shared" si="436"/>
        <v>42442.623344907406</v>
      </c>
      <c r="S3532" s="16"/>
      <c r="T3532" s="17" t="str">
        <f t="shared" si="437"/>
        <v>March</v>
      </c>
      <c r="U3532" s="16">
        <f t="shared" si="438"/>
        <v>42470.833333333328</v>
      </c>
      <c r="V3532" s="17">
        <f t="shared" si="439"/>
        <v>2016</v>
      </c>
      <c r="W3532" s="17" t="str">
        <f t="shared" si="440"/>
        <v>April</v>
      </c>
    </row>
    <row r="3533" spans="1:23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8274</v>
      </c>
      <c r="O3533" t="s">
        <v>8275</v>
      </c>
      <c r="P3533">
        <f t="shared" si="434"/>
        <v>128</v>
      </c>
      <c r="Q3533">
        <f t="shared" si="435"/>
        <v>49.23</v>
      </c>
      <c r="R3533" s="16">
        <f t="shared" si="436"/>
        <v>42521.654328703706</v>
      </c>
      <c r="S3533" s="16"/>
      <c r="T3533" s="17" t="str">
        <f t="shared" si="437"/>
        <v>May</v>
      </c>
      <c r="U3533" s="16">
        <f t="shared" si="438"/>
        <v>42551.654328703706</v>
      </c>
      <c r="V3533" s="17">
        <f t="shared" si="439"/>
        <v>2016</v>
      </c>
      <c r="W3533" s="17" t="str">
        <f t="shared" si="440"/>
        <v>June</v>
      </c>
    </row>
    <row r="3534" spans="1:23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8274</v>
      </c>
      <c r="O3534" t="s">
        <v>8275</v>
      </c>
      <c r="P3534">
        <f t="shared" si="434"/>
        <v>119</v>
      </c>
      <c r="Q3534">
        <f t="shared" si="435"/>
        <v>42.3</v>
      </c>
      <c r="R3534" s="16">
        <f t="shared" si="436"/>
        <v>41884.599849537037</v>
      </c>
      <c r="S3534" s="16"/>
      <c r="T3534" s="17" t="str">
        <f t="shared" si="437"/>
        <v>September</v>
      </c>
      <c r="U3534" s="16">
        <f t="shared" si="438"/>
        <v>41900.165972222225</v>
      </c>
      <c r="V3534" s="17">
        <f t="shared" si="439"/>
        <v>2014</v>
      </c>
      <c r="W3534" s="17" t="str">
        <f t="shared" si="440"/>
        <v>September</v>
      </c>
    </row>
    <row r="3535" spans="1:23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8274</v>
      </c>
      <c r="O3535" t="s">
        <v>8275</v>
      </c>
      <c r="P3535">
        <f t="shared" si="434"/>
        <v>126</v>
      </c>
      <c r="Q3535">
        <f t="shared" si="435"/>
        <v>78.88</v>
      </c>
      <c r="R3535" s="16">
        <f t="shared" si="436"/>
        <v>42289.761192129634</v>
      </c>
      <c r="S3535" s="16"/>
      <c r="T3535" s="17" t="str">
        <f t="shared" si="437"/>
        <v>October</v>
      </c>
      <c r="U3535" s="16">
        <f t="shared" si="438"/>
        <v>42319.802858796291</v>
      </c>
      <c r="V3535" s="17">
        <f t="shared" si="439"/>
        <v>2015</v>
      </c>
      <c r="W3535" s="17" t="str">
        <f t="shared" si="440"/>
        <v>November</v>
      </c>
    </row>
    <row r="3536" spans="1:23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8274</v>
      </c>
      <c r="O3536" t="s">
        <v>8275</v>
      </c>
      <c r="P3536">
        <f t="shared" si="434"/>
        <v>156</v>
      </c>
      <c r="Q3536">
        <f t="shared" si="435"/>
        <v>38.28</v>
      </c>
      <c r="R3536" s="16">
        <f t="shared" si="436"/>
        <v>42243.6252662037</v>
      </c>
      <c r="S3536" s="16"/>
      <c r="T3536" s="17" t="str">
        <f t="shared" si="437"/>
        <v>August</v>
      </c>
      <c r="U3536" s="16">
        <f t="shared" si="438"/>
        <v>42278.6252662037</v>
      </c>
      <c r="V3536" s="17">
        <f t="shared" si="439"/>
        <v>2015</v>
      </c>
      <c r="W3536" s="17" t="str">
        <f t="shared" si="440"/>
        <v>October</v>
      </c>
    </row>
    <row r="3537" spans="1:23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8274</v>
      </c>
      <c r="O3537" t="s">
        <v>8275</v>
      </c>
      <c r="P3537">
        <f t="shared" si="434"/>
        <v>103</v>
      </c>
      <c r="Q3537">
        <f t="shared" si="435"/>
        <v>44.85</v>
      </c>
      <c r="R3537" s="16">
        <f t="shared" si="436"/>
        <v>42248.640162037031</v>
      </c>
      <c r="S3537" s="16"/>
      <c r="T3537" s="17" t="str">
        <f t="shared" si="437"/>
        <v>September</v>
      </c>
      <c r="U3537" s="16">
        <f t="shared" si="438"/>
        <v>42279.75</v>
      </c>
      <c r="V3537" s="17">
        <f t="shared" si="439"/>
        <v>2015</v>
      </c>
      <c r="W3537" s="17" t="str">
        <f t="shared" si="440"/>
        <v>October</v>
      </c>
    </row>
    <row r="3538" spans="1:23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8274</v>
      </c>
      <c r="O3538" t="s">
        <v>8275</v>
      </c>
      <c r="P3538">
        <f t="shared" si="434"/>
        <v>153</v>
      </c>
      <c r="Q3538">
        <f t="shared" si="435"/>
        <v>13.53</v>
      </c>
      <c r="R3538" s="16">
        <f t="shared" si="436"/>
        <v>42328.727141203708</v>
      </c>
      <c r="S3538" s="16"/>
      <c r="T3538" s="17" t="str">
        <f t="shared" si="437"/>
        <v>November</v>
      </c>
      <c r="U3538" s="16">
        <f t="shared" si="438"/>
        <v>42358.499305555553</v>
      </c>
      <c r="V3538" s="17">
        <f t="shared" si="439"/>
        <v>2015</v>
      </c>
      <c r="W3538" s="17" t="str">
        <f t="shared" si="440"/>
        <v>December</v>
      </c>
    </row>
    <row r="3539" spans="1:23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8274</v>
      </c>
      <c r="O3539" t="s">
        <v>8275</v>
      </c>
      <c r="P3539">
        <f t="shared" si="434"/>
        <v>180</v>
      </c>
      <c r="Q3539">
        <f t="shared" si="435"/>
        <v>43.5</v>
      </c>
      <c r="R3539" s="16">
        <f t="shared" si="436"/>
        <v>41923.354351851849</v>
      </c>
      <c r="S3539" s="16"/>
      <c r="T3539" s="17" t="str">
        <f t="shared" si="437"/>
        <v>October</v>
      </c>
      <c r="U3539" s="16">
        <f t="shared" si="438"/>
        <v>41960.332638888889</v>
      </c>
      <c r="V3539" s="17">
        <f t="shared" si="439"/>
        <v>2014</v>
      </c>
      <c r="W3539" s="17" t="str">
        <f t="shared" si="440"/>
        <v>November</v>
      </c>
    </row>
    <row r="3540" spans="1:23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8274</v>
      </c>
      <c r="O3540" t="s">
        <v>8275</v>
      </c>
      <c r="P3540">
        <f t="shared" si="434"/>
        <v>128</v>
      </c>
      <c r="Q3540">
        <f t="shared" si="435"/>
        <v>30.95</v>
      </c>
      <c r="R3540" s="16">
        <f t="shared" si="436"/>
        <v>42571.420601851853</v>
      </c>
      <c r="S3540" s="16"/>
      <c r="T3540" s="17" t="str">
        <f t="shared" si="437"/>
        <v>July</v>
      </c>
      <c r="U3540" s="16">
        <f t="shared" si="438"/>
        <v>42599.420601851853</v>
      </c>
      <c r="V3540" s="17">
        <f t="shared" si="439"/>
        <v>2016</v>
      </c>
      <c r="W3540" s="17" t="str">
        <f t="shared" si="440"/>
        <v>August</v>
      </c>
    </row>
    <row r="3541" spans="1:23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8274</v>
      </c>
      <c r="O3541" t="s">
        <v>8275</v>
      </c>
      <c r="P3541">
        <f t="shared" si="434"/>
        <v>120</v>
      </c>
      <c r="Q3541">
        <f t="shared" si="435"/>
        <v>55.23</v>
      </c>
      <c r="R3541" s="16">
        <f t="shared" si="436"/>
        <v>42600.756041666667</v>
      </c>
      <c r="S3541" s="16"/>
      <c r="T3541" s="17" t="str">
        <f t="shared" si="437"/>
        <v>August</v>
      </c>
      <c r="U3541" s="16">
        <f t="shared" si="438"/>
        <v>42621.756041666667</v>
      </c>
      <c r="V3541" s="17">
        <f t="shared" si="439"/>
        <v>2016</v>
      </c>
      <c r="W3541" s="17" t="str">
        <f t="shared" si="440"/>
        <v>September</v>
      </c>
    </row>
    <row r="3542" spans="1:23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8274</v>
      </c>
      <c r="O3542" t="s">
        <v>8275</v>
      </c>
      <c r="P3542">
        <f t="shared" si="434"/>
        <v>123</v>
      </c>
      <c r="Q3542">
        <f t="shared" si="435"/>
        <v>46.13</v>
      </c>
      <c r="R3542" s="16">
        <f t="shared" si="436"/>
        <v>42517.003368055557</v>
      </c>
      <c r="S3542" s="16"/>
      <c r="T3542" s="17" t="str">
        <f t="shared" si="437"/>
        <v>May</v>
      </c>
      <c r="U3542" s="16">
        <f t="shared" si="438"/>
        <v>42547.003368055557</v>
      </c>
      <c r="V3542" s="17">
        <f t="shared" si="439"/>
        <v>2016</v>
      </c>
      <c r="W3542" s="17" t="str">
        <f t="shared" si="440"/>
        <v>June</v>
      </c>
    </row>
    <row r="3543" spans="1:23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8274</v>
      </c>
      <c r="O3543" t="s">
        <v>8275</v>
      </c>
      <c r="P3543">
        <f t="shared" si="434"/>
        <v>105</v>
      </c>
      <c r="Q3543">
        <f t="shared" si="435"/>
        <v>39.380000000000003</v>
      </c>
      <c r="R3543" s="16">
        <f t="shared" si="436"/>
        <v>42222.730034722219</v>
      </c>
      <c r="S3543" s="16"/>
      <c r="T3543" s="17" t="str">
        <f t="shared" si="437"/>
        <v>August</v>
      </c>
      <c r="U3543" s="16">
        <f t="shared" si="438"/>
        <v>42247.730034722219</v>
      </c>
      <c r="V3543" s="17">
        <f t="shared" si="439"/>
        <v>2015</v>
      </c>
      <c r="W3543" s="17" t="str">
        <f t="shared" si="440"/>
        <v>August</v>
      </c>
    </row>
    <row r="3544" spans="1:23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8274</v>
      </c>
      <c r="O3544" t="s">
        <v>8275</v>
      </c>
      <c r="P3544">
        <f t="shared" si="434"/>
        <v>102</v>
      </c>
      <c r="Q3544">
        <f t="shared" si="435"/>
        <v>66.150000000000006</v>
      </c>
      <c r="R3544" s="16">
        <f t="shared" si="436"/>
        <v>41829.599791666667</v>
      </c>
      <c r="S3544" s="16"/>
      <c r="T3544" s="17" t="str">
        <f t="shared" si="437"/>
        <v>July</v>
      </c>
      <c r="U3544" s="16">
        <f t="shared" si="438"/>
        <v>41889.599791666667</v>
      </c>
      <c r="V3544" s="17">
        <f t="shared" si="439"/>
        <v>2014</v>
      </c>
      <c r="W3544" s="17" t="str">
        <f t="shared" si="440"/>
        <v>September</v>
      </c>
    </row>
    <row r="3545" spans="1:23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8274</v>
      </c>
      <c r="O3545" t="s">
        <v>8275</v>
      </c>
      <c r="P3545">
        <f t="shared" si="434"/>
        <v>105</v>
      </c>
      <c r="Q3545">
        <f t="shared" si="435"/>
        <v>54.14</v>
      </c>
      <c r="R3545" s="16">
        <f t="shared" si="436"/>
        <v>42150.755312499998</v>
      </c>
      <c r="S3545" s="16"/>
      <c r="T3545" s="17" t="str">
        <f t="shared" si="437"/>
        <v>May</v>
      </c>
      <c r="U3545" s="16">
        <f t="shared" si="438"/>
        <v>42180.755312499998</v>
      </c>
      <c r="V3545" s="17">
        <f t="shared" si="439"/>
        <v>2015</v>
      </c>
      <c r="W3545" s="17" t="str">
        <f t="shared" si="440"/>
        <v>June</v>
      </c>
    </row>
    <row r="3546" spans="1:23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8274</v>
      </c>
      <c r="O3546" t="s">
        <v>8275</v>
      </c>
      <c r="P3546">
        <f t="shared" si="434"/>
        <v>100</v>
      </c>
      <c r="Q3546">
        <f t="shared" si="435"/>
        <v>104.17</v>
      </c>
      <c r="R3546" s="16">
        <f t="shared" si="436"/>
        <v>42040.831678240742</v>
      </c>
      <c r="S3546" s="16"/>
      <c r="T3546" s="17" t="str">
        <f t="shared" si="437"/>
        <v>February</v>
      </c>
      <c r="U3546" s="16">
        <f t="shared" si="438"/>
        <v>42070.831678240742</v>
      </c>
      <c r="V3546" s="17">
        <f t="shared" si="439"/>
        <v>2015</v>
      </c>
      <c r="W3546" s="17" t="str">
        <f t="shared" si="440"/>
        <v>March</v>
      </c>
    </row>
    <row r="3547" spans="1:23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8274</v>
      </c>
      <c r="O3547" t="s">
        <v>8275</v>
      </c>
      <c r="P3547">
        <f t="shared" si="434"/>
        <v>100</v>
      </c>
      <c r="Q3547">
        <f t="shared" si="435"/>
        <v>31.38</v>
      </c>
      <c r="R3547" s="16">
        <f t="shared" si="436"/>
        <v>42075.807395833333</v>
      </c>
      <c r="S3547" s="16"/>
      <c r="T3547" s="17" t="str">
        <f t="shared" si="437"/>
        <v>March</v>
      </c>
      <c r="U3547" s="16">
        <f t="shared" si="438"/>
        <v>42105.807395833333</v>
      </c>
      <c r="V3547" s="17">
        <f t="shared" si="439"/>
        <v>2015</v>
      </c>
      <c r="W3547" s="17" t="str">
        <f t="shared" si="440"/>
        <v>April</v>
      </c>
    </row>
    <row r="3548" spans="1:23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8274</v>
      </c>
      <c r="O3548" t="s">
        <v>8275</v>
      </c>
      <c r="P3548">
        <f t="shared" si="434"/>
        <v>102</v>
      </c>
      <c r="Q3548">
        <f t="shared" si="435"/>
        <v>59.21</v>
      </c>
      <c r="R3548" s="16">
        <f t="shared" si="436"/>
        <v>42073.660694444443</v>
      </c>
      <c r="S3548" s="16"/>
      <c r="T3548" s="17" t="str">
        <f t="shared" si="437"/>
        <v>March</v>
      </c>
      <c r="U3548" s="16">
        <f t="shared" si="438"/>
        <v>42095.165972222225</v>
      </c>
      <c r="V3548" s="17">
        <f t="shared" si="439"/>
        <v>2015</v>
      </c>
      <c r="W3548" s="17" t="str">
        <f t="shared" si="440"/>
        <v>April</v>
      </c>
    </row>
    <row r="3549" spans="1:23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8274</v>
      </c>
      <c r="O3549" t="s">
        <v>8275</v>
      </c>
      <c r="P3549">
        <f t="shared" si="434"/>
        <v>114</v>
      </c>
      <c r="Q3549">
        <f t="shared" si="435"/>
        <v>119.18</v>
      </c>
      <c r="R3549" s="16">
        <f t="shared" si="436"/>
        <v>42480.078715277778</v>
      </c>
      <c r="S3549" s="16"/>
      <c r="T3549" s="17" t="str">
        <f t="shared" si="437"/>
        <v>April</v>
      </c>
      <c r="U3549" s="16">
        <f t="shared" si="438"/>
        <v>42504.165972222225</v>
      </c>
      <c r="V3549" s="17">
        <f t="shared" si="439"/>
        <v>2016</v>
      </c>
      <c r="W3549" s="17" t="str">
        <f t="shared" si="440"/>
        <v>May</v>
      </c>
    </row>
    <row r="3550" spans="1:23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8274</v>
      </c>
      <c r="O3550" t="s">
        <v>8275</v>
      </c>
      <c r="P3550">
        <f t="shared" si="434"/>
        <v>102</v>
      </c>
      <c r="Q3550">
        <f t="shared" si="435"/>
        <v>164.62</v>
      </c>
      <c r="R3550" s="16">
        <f t="shared" si="436"/>
        <v>42411.942291666666</v>
      </c>
      <c r="S3550" s="16"/>
      <c r="T3550" s="17" t="str">
        <f t="shared" si="437"/>
        <v>February</v>
      </c>
      <c r="U3550" s="16">
        <f t="shared" si="438"/>
        <v>42434.041666666672</v>
      </c>
      <c r="V3550" s="17">
        <f t="shared" si="439"/>
        <v>2016</v>
      </c>
      <c r="W3550" s="17" t="str">
        <f t="shared" si="440"/>
        <v>March</v>
      </c>
    </row>
    <row r="3551" spans="1:23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8274</v>
      </c>
      <c r="O3551" t="s">
        <v>8275</v>
      </c>
      <c r="P3551">
        <f t="shared" si="434"/>
        <v>102</v>
      </c>
      <c r="Q3551">
        <f t="shared" si="435"/>
        <v>24.29</v>
      </c>
      <c r="R3551" s="16">
        <f t="shared" si="436"/>
        <v>42223.394363425927</v>
      </c>
      <c r="S3551" s="16"/>
      <c r="T3551" s="17" t="str">
        <f t="shared" si="437"/>
        <v>August</v>
      </c>
      <c r="U3551" s="16">
        <f t="shared" si="438"/>
        <v>42251.394363425927</v>
      </c>
      <c r="V3551" s="17">
        <f t="shared" si="439"/>
        <v>2015</v>
      </c>
      <c r="W3551" s="17" t="str">
        <f t="shared" si="440"/>
        <v>September</v>
      </c>
    </row>
    <row r="3552" spans="1:23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8274</v>
      </c>
      <c r="O3552" t="s">
        <v>8275</v>
      </c>
      <c r="P3552">
        <f t="shared" si="434"/>
        <v>105</v>
      </c>
      <c r="Q3552">
        <f t="shared" si="435"/>
        <v>40.94</v>
      </c>
      <c r="R3552" s="16">
        <f t="shared" si="436"/>
        <v>42462.893495370372</v>
      </c>
      <c r="S3552" s="16"/>
      <c r="T3552" s="17" t="str">
        <f t="shared" si="437"/>
        <v>April</v>
      </c>
      <c r="U3552" s="16">
        <f t="shared" si="438"/>
        <v>42492.893495370372</v>
      </c>
      <c r="V3552" s="17">
        <f t="shared" si="439"/>
        <v>2016</v>
      </c>
      <c r="W3552" s="17" t="str">
        <f t="shared" si="440"/>
        <v>May</v>
      </c>
    </row>
    <row r="3553" spans="1:23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8274</v>
      </c>
      <c r="O3553" t="s">
        <v>8275</v>
      </c>
      <c r="P3553">
        <f t="shared" si="434"/>
        <v>102</v>
      </c>
      <c r="Q3553">
        <f t="shared" si="435"/>
        <v>61.1</v>
      </c>
      <c r="R3553" s="16">
        <f t="shared" si="436"/>
        <v>41753.515856481477</v>
      </c>
      <c r="S3553" s="16"/>
      <c r="T3553" s="17" t="str">
        <f t="shared" si="437"/>
        <v>April</v>
      </c>
      <c r="U3553" s="16">
        <f t="shared" si="438"/>
        <v>41781.921527777777</v>
      </c>
      <c r="V3553" s="17">
        <f t="shared" si="439"/>
        <v>2014</v>
      </c>
      <c r="W3553" s="17" t="str">
        <f t="shared" si="440"/>
        <v>May</v>
      </c>
    </row>
    <row r="3554" spans="1:23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8274</v>
      </c>
      <c r="O3554" t="s">
        <v>8275</v>
      </c>
      <c r="P3554">
        <f t="shared" si="434"/>
        <v>100</v>
      </c>
      <c r="Q3554">
        <f t="shared" si="435"/>
        <v>38.65</v>
      </c>
      <c r="R3554" s="16">
        <f t="shared" si="436"/>
        <v>41788.587083333332</v>
      </c>
      <c r="S3554" s="16"/>
      <c r="T3554" s="17" t="str">
        <f t="shared" si="437"/>
        <v>May</v>
      </c>
      <c r="U3554" s="16">
        <f t="shared" si="438"/>
        <v>41818.587083333332</v>
      </c>
      <c r="V3554" s="17">
        <f t="shared" si="439"/>
        <v>2014</v>
      </c>
      <c r="W3554" s="17" t="str">
        <f t="shared" si="440"/>
        <v>June</v>
      </c>
    </row>
    <row r="3555" spans="1:23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8274</v>
      </c>
      <c r="O3555" t="s">
        <v>8275</v>
      </c>
      <c r="P3555">
        <f t="shared" si="434"/>
        <v>106</v>
      </c>
      <c r="Q3555">
        <f t="shared" si="435"/>
        <v>56.2</v>
      </c>
      <c r="R3555" s="16">
        <f t="shared" si="436"/>
        <v>42196.028703703705</v>
      </c>
      <c r="S3555" s="16"/>
      <c r="T3555" s="17" t="str">
        <f t="shared" si="437"/>
        <v>July</v>
      </c>
      <c r="U3555" s="16">
        <f t="shared" si="438"/>
        <v>42228</v>
      </c>
      <c r="V3555" s="17">
        <f t="shared" si="439"/>
        <v>2015</v>
      </c>
      <c r="W3555" s="17" t="str">
        <f t="shared" si="440"/>
        <v>August</v>
      </c>
    </row>
    <row r="3556" spans="1:23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8274</v>
      </c>
      <c r="O3556" t="s">
        <v>8275</v>
      </c>
      <c r="P3556">
        <f t="shared" si="434"/>
        <v>113</v>
      </c>
      <c r="Q3556">
        <f t="shared" si="435"/>
        <v>107</v>
      </c>
      <c r="R3556" s="16">
        <f t="shared" si="436"/>
        <v>42016.050451388888</v>
      </c>
      <c r="S3556" s="16"/>
      <c r="T3556" s="17" t="str">
        <f t="shared" si="437"/>
        <v>January</v>
      </c>
      <c r="U3556" s="16">
        <f t="shared" si="438"/>
        <v>42046.708333333328</v>
      </c>
      <c r="V3556" s="17">
        <f t="shared" si="439"/>
        <v>2015</v>
      </c>
      <c r="W3556" s="17" t="str">
        <f t="shared" si="440"/>
        <v>February</v>
      </c>
    </row>
    <row r="3557" spans="1:23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8274</v>
      </c>
      <c r="O3557" t="s">
        <v>8275</v>
      </c>
      <c r="P3557">
        <f t="shared" si="434"/>
        <v>100</v>
      </c>
      <c r="Q3557">
        <f t="shared" si="435"/>
        <v>171.43</v>
      </c>
      <c r="R3557" s="16">
        <f t="shared" si="436"/>
        <v>42661.442060185189</v>
      </c>
      <c r="S3557" s="16"/>
      <c r="T3557" s="17" t="str">
        <f t="shared" si="437"/>
        <v>October</v>
      </c>
      <c r="U3557" s="16">
        <f t="shared" si="438"/>
        <v>42691.483726851846</v>
      </c>
      <c r="V3557" s="17">
        <f t="shared" si="439"/>
        <v>2016</v>
      </c>
      <c r="W3557" s="17" t="str">
        <f t="shared" si="440"/>
        <v>November</v>
      </c>
    </row>
    <row r="3558" spans="1:23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8274</v>
      </c>
      <c r="O3558" t="s">
        <v>8275</v>
      </c>
      <c r="P3558">
        <f t="shared" si="434"/>
        <v>100</v>
      </c>
      <c r="Q3558">
        <f t="shared" si="435"/>
        <v>110.5</v>
      </c>
      <c r="R3558" s="16">
        <f t="shared" si="436"/>
        <v>41808.649583333332</v>
      </c>
      <c r="S3558" s="16"/>
      <c r="T3558" s="17" t="str">
        <f t="shared" si="437"/>
        <v>June</v>
      </c>
      <c r="U3558" s="16">
        <f t="shared" si="438"/>
        <v>41868.649583333332</v>
      </c>
      <c r="V3558" s="17">
        <f t="shared" si="439"/>
        <v>2014</v>
      </c>
      <c r="W3558" s="17" t="str">
        <f t="shared" si="440"/>
        <v>August</v>
      </c>
    </row>
    <row r="3559" spans="1:23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8274</v>
      </c>
      <c r="O3559" t="s">
        <v>8275</v>
      </c>
      <c r="P3559">
        <f t="shared" si="434"/>
        <v>100</v>
      </c>
      <c r="Q3559">
        <f t="shared" si="435"/>
        <v>179.28</v>
      </c>
      <c r="R3559" s="16">
        <f t="shared" si="436"/>
        <v>41730.276747685188</v>
      </c>
      <c r="S3559" s="16"/>
      <c r="T3559" s="17" t="str">
        <f t="shared" si="437"/>
        <v>April</v>
      </c>
      <c r="U3559" s="16">
        <f t="shared" si="438"/>
        <v>41764.276747685188</v>
      </c>
      <c r="V3559" s="17">
        <f t="shared" si="439"/>
        <v>2014</v>
      </c>
      <c r="W3559" s="17" t="str">
        <f t="shared" si="440"/>
        <v>May</v>
      </c>
    </row>
    <row r="3560" spans="1:23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8274</v>
      </c>
      <c r="O3560" t="s">
        <v>8275</v>
      </c>
      <c r="P3560">
        <f t="shared" si="434"/>
        <v>144</v>
      </c>
      <c r="Q3560">
        <f t="shared" si="435"/>
        <v>22.91</v>
      </c>
      <c r="R3560" s="16">
        <f t="shared" si="436"/>
        <v>42139.816840277781</v>
      </c>
      <c r="S3560" s="16"/>
      <c r="T3560" s="17" t="str">
        <f t="shared" si="437"/>
        <v>May</v>
      </c>
      <c r="U3560" s="16">
        <f t="shared" si="438"/>
        <v>42181.875</v>
      </c>
      <c r="V3560" s="17">
        <f t="shared" si="439"/>
        <v>2015</v>
      </c>
      <c r="W3560" s="17" t="str">
        <f t="shared" si="440"/>
        <v>June</v>
      </c>
    </row>
    <row r="3561" spans="1:23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8274</v>
      </c>
      <c r="O3561" t="s">
        <v>8275</v>
      </c>
      <c r="P3561">
        <f t="shared" si="434"/>
        <v>104</v>
      </c>
      <c r="Q3561">
        <f t="shared" si="435"/>
        <v>43.13</v>
      </c>
      <c r="R3561" s="16">
        <f t="shared" si="436"/>
        <v>42194.096157407403</v>
      </c>
      <c r="S3561" s="16"/>
      <c r="T3561" s="17" t="str">
        <f t="shared" si="437"/>
        <v>July</v>
      </c>
      <c r="U3561" s="16">
        <f t="shared" si="438"/>
        <v>42216.373611111107</v>
      </c>
      <c r="V3561" s="17">
        <f t="shared" si="439"/>
        <v>2015</v>
      </c>
      <c r="W3561" s="17" t="str">
        <f t="shared" si="440"/>
        <v>July</v>
      </c>
    </row>
    <row r="3562" spans="1:23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8274</v>
      </c>
      <c r="O3562" t="s">
        <v>8275</v>
      </c>
      <c r="P3562">
        <f t="shared" si="434"/>
        <v>108</v>
      </c>
      <c r="Q3562">
        <f t="shared" si="435"/>
        <v>46.89</v>
      </c>
      <c r="R3562" s="16">
        <f t="shared" si="436"/>
        <v>42115.889652777783</v>
      </c>
      <c r="S3562" s="16"/>
      <c r="T3562" s="17" t="str">
        <f t="shared" si="437"/>
        <v>April</v>
      </c>
      <c r="U3562" s="16">
        <f t="shared" si="438"/>
        <v>42151.114583333328</v>
      </c>
      <c r="V3562" s="17">
        <f t="shared" si="439"/>
        <v>2015</v>
      </c>
      <c r="W3562" s="17" t="str">
        <f t="shared" si="440"/>
        <v>May</v>
      </c>
    </row>
    <row r="3563" spans="1:23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8274</v>
      </c>
      <c r="O3563" t="s">
        <v>8275</v>
      </c>
      <c r="P3563">
        <f t="shared" si="434"/>
        <v>102</v>
      </c>
      <c r="Q3563">
        <f t="shared" si="435"/>
        <v>47.41</v>
      </c>
      <c r="R3563" s="16">
        <f t="shared" si="436"/>
        <v>42203.680300925931</v>
      </c>
      <c r="S3563" s="16"/>
      <c r="T3563" s="17" t="str">
        <f t="shared" si="437"/>
        <v>July</v>
      </c>
      <c r="U3563" s="16">
        <f t="shared" si="438"/>
        <v>42221.774999999994</v>
      </c>
      <c r="V3563" s="17">
        <f t="shared" si="439"/>
        <v>2015</v>
      </c>
      <c r="W3563" s="17" t="str">
        <f t="shared" si="440"/>
        <v>August</v>
      </c>
    </row>
    <row r="3564" spans="1:23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8274</v>
      </c>
      <c r="O3564" t="s">
        <v>8275</v>
      </c>
      <c r="P3564">
        <f t="shared" si="434"/>
        <v>149</v>
      </c>
      <c r="Q3564">
        <f t="shared" si="435"/>
        <v>15.13</v>
      </c>
      <c r="R3564" s="16">
        <f t="shared" si="436"/>
        <v>42433.761886574073</v>
      </c>
      <c r="S3564" s="16"/>
      <c r="T3564" s="17" t="str">
        <f t="shared" si="437"/>
        <v>March</v>
      </c>
      <c r="U3564" s="16">
        <f t="shared" si="438"/>
        <v>42442.916666666672</v>
      </c>
      <c r="V3564" s="17">
        <f t="shared" si="439"/>
        <v>2016</v>
      </c>
      <c r="W3564" s="17" t="str">
        <f t="shared" si="440"/>
        <v>March</v>
      </c>
    </row>
    <row r="3565" spans="1:23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8274</v>
      </c>
      <c r="O3565" t="s">
        <v>8275</v>
      </c>
      <c r="P3565">
        <f t="shared" si="434"/>
        <v>105</v>
      </c>
      <c r="Q3565">
        <f t="shared" si="435"/>
        <v>21.1</v>
      </c>
      <c r="R3565" s="16">
        <f t="shared" si="436"/>
        <v>42555.671944444446</v>
      </c>
      <c r="S3565" s="16"/>
      <c r="T3565" s="17" t="str">
        <f t="shared" si="437"/>
        <v>July</v>
      </c>
      <c r="U3565" s="16">
        <f t="shared" si="438"/>
        <v>42583.791666666672</v>
      </c>
      <c r="V3565" s="17">
        <f t="shared" si="439"/>
        <v>2016</v>
      </c>
      <c r="W3565" s="17" t="str">
        <f t="shared" si="440"/>
        <v>August</v>
      </c>
    </row>
    <row r="3566" spans="1:23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8274</v>
      </c>
      <c r="O3566" t="s">
        <v>8275</v>
      </c>
      <c r="P3566">
        <f t="shared" si="434"/>
        <v>101</v>
      </c>
      <c r="Q3566">
        <f t="shared" si="435"/>
        <v>59.12</v>
      </c>
      <c r="R3566" s="16">
        <f t="shared" si="436"/>
        <v>42236.623252314821</v>
      </c>
      <c r="S3566" s="16"/>
      <c r="T3566" s="17" t="str">
        <f t="shared" si="437"/>
        <v>August</v>
      </c>
      <c r="U3566" s="16">
        <f t="shared" si="438"/>
        <v>42282.666666666672</v>
      </c>
      <c r="V3566" s="17">
        <f t="shared" si="439"/>
        <v>2015</v>
      </c>
      <c r="W3566" s="17" t="str">
        <f t="shared" si="440"/>
        <v>October</v>
      </c>
    </row>
    <row r="3567" spans="1:23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8274</v>
      </c>
      <c r="O3567" t="s">
        <v>8275</v>
      </c>
      <c r="P3567">
        <f t="shared" si="434"/>
        <v>131</v>
      </c>
      <c r="Q3567">
        <f t="shared" si="435"/>
        <v>97.92</v>
      </c>
      <c r="R3567" s="16">
        <f t="shared" si="436"/>
        <v>41974.743148148147</v>
      </c>
      <c r="S3567" s="16"/>
      <c r="T3567" s="17" t="str">
        <f t="shared" si="437"/>
        <v>December</v>
      </c>
      <c r="U3567" s="16">
        <f t="shared" si="438"/>
        <v>42004.743148148147</v>
      </c>
      <c r="V3567" s="17">
        <f t="shared" si="439"/>
        <v>2014</v>
      </c>
      <c r="W3567" s="17" t="str">
        <f t="shared" si="440"/>
        <v>December</v>
      </c>
    </row>
    <row r="3568" spans="1:23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8274</v>
      </c>
      <c r="O3568" t="s">
        <v>8275</v>
      </c>
      <c r="P3568">
        <f t="shared" si="434"/>
        <v>105</v>
      </c>
      <c r="Q3568">
        <f t="shared" si="435"/>
        <v>55.13</v>
      </c>
      <c r="R3568" s="16">
        <f t="shared" si="436"/>
        <v>41997.507905092592</v>
      </c>
      <c r="S3568" s="16"/>
      <c r="T3568" s="17" t="str">
        <f t="shared" si="437"/>
        <v>December</v>
      </c>
      <c r="U3568" s="16">
        <f t="shared" si="438"/>
        <v>42027.507905092592</v>
      </c>
      <c r="V3568" s="17">
        <f t="shared" si="439"/>
        <v>2015</v>
      </c>
      <c r="W3568" s="17" t="str">
        <f t="shared" si="440"/>
        <v>January</v>
      </c>
    </row>
    <row r="3569" spans="1:23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8274</v>
      </c>
      <c r="O3569" t="s">
        <v>8275</v>
      </c>
      <c r="P3569">
        <f t="shared" si="434"/>
        <v>109</v>
      </c>
      <c r="Q3569">
        <f t="shared" si="435"/>
        <v>26.54</v>
      </c>
      <c r="R3569" s="16">
        <f t="shared" si="436"/>
        <v>42135.810694444444</v>
      </c>
      <c r="S3569" s="16"/>
      <c r="T3569" s="17" t="str">
        <f t="shared" si="437"/>
        <v>May</v>
      </c>
      <c r="U3569" s="16">
        <f t="shared" si="438"/>
        <v>42165.810694444444</v>
      </c>
      <c r="V3569" s="17">
        <f t="shared" si="439"/>
        <v>2015</v>
      </c>
      <c r="W3569" s="17" t="str">
        <f t="shared" si="440"/>
        <v>June</v>
      </c>
    </row>
    <row r="3570" spans="1:23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8274</v>
      </c>
      <c r="O3570" t="s">
        <v>8275</v>
      </c>
      <c r="P3570">
        <f t="shared" si="434"/>
        <v>111</v>
      </c>
      <c r="Q3570">
        <f t="shared" si="435"/>
        <v>58.42</v>
      </c>
      <c r="R3570" s="16">
        <f t="shared" si="436"/>
        <v>41869.740671296298</v>
      </c>
      <c r="S3570" s="16"/>
      <c r="T3570" s="17" t="str">
        <f t="shared" si="437"/>
        <v>August</v>
      </c>
      <c r="U3570" s="16">
        <f t="shared" si="438"/>
        <v>41899.740671296298</v>
      </c>
      <c r="V3570" s="17">
        <f t="shared" si="439"/>
        <v>2014</v>
      </c>
      <c r="W3570" s="17" t="str">
        <f t="shared" si="440"/>
        <v>September</v>
      </c>
    </row>
    <row r="3571" spans="1:23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8274</v>
      </c>
      <c r="O3571" t="s">
        <v>8275</v>
      </c>
      <c r="P3571">
        <f t="shared" si="434"/>
        <v>100</v>
      </c>
      <c r="Q3571">
        <f t="shared" si="435"/>
        <v>122.54</v>
      </c>
      <c r="R3571" s="16">
        <f t="shared" si="436"/>
        <v>41982.688611111109</v>
      </c>
      <c r="S3571" s="16"/>
      <c r="T3571" s="17" t="str">
        <f t="shared" si="437"/>
        <v>December</v>
      </c>
      <c r="U3571" s="16">
        <f t="shared" si="438"/>
        <v>42012.688611111109</v>
      </c>
      <c r="V3571" s="17">
        <f t="shared" si="439"/>
        <v>2015</v>
      </c>
      <c r="W3571" s="17" t="str">
        <f t="shared" si="440"/>
        <v>January</v>
      </c>
    </row>
    <row r="3572" spans="1:23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8274</v>
      </c>
      <c r="O3572" t="s">
        <v>8275</v>
      </c>
      <c r="P3572">
        <f t="shared" si="434"/>
        <v>114</v>
      </c>
      <c r="Q3572">
        <f t="shared" si="435"/>
        <v>87.96</v>
      </c>
      <c r="R3572" s="16">
        <f t="shared" si="436"/>
        <v>41976.331979166673</v>
      </c>
      <c r="S3572" s="16"/>
      <c r="T3572" s="17" t="str">
        <f t="shared" si="437"/>
        <v>December</v>
      </c>
      <c r="U3572" s="16">
        <f t="shared" si="438"/>
        <v>42004.291666666672</v>
      </c>
      <c r="V3572" s="17">
        <f t="shared" si="439"/>
        <v>2014</v>
      </c>
      <c r="W3572" s="17" t="str">
        <f t="shared" si="440"/>
        <v>December</v>
      </c>
    </row>
    <row r="3573" spans="1:23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8274</v>
      </c>
      <c r="O3573" t="s">
        <v>8275</v>
      </c>
      <c r="P3573">
        <f t="shared" si="434"/>
        <v>122</v>
      </c>
      <c r="Q3573">
        <f t="shared" si="435"/>
        <v>73.239999999999995</v>
      </c>
      <c r="R3573" s="16">
        <f t="shared" si="436"/>
        <v>41912.858946759261</v>
      </c>
      <c r="S3573" s="16"/>
      <c r="T3573" s="17" t="str">
        <f t="shared" si="437"/>
        <v>September</v>
      </c>
      <c r="U3573" s="16">
        <f t="shared" si="438"/>
        <v>41942.858946759261</v>
      </c>
      <c r="V3573" s="17">
        <f t="shared" si="439"/>
        <v>2014</v>
      </c>
      <c r="W3573" s="17" t="str">
        <f t="shared" si="440"/>
        <v>October</v>
      </c>
    </row>
    <row r="3574" spans="1:23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8274</v>
      </c>
      <c r="O3574" t="s">
        <v>8275</v>
      </c>
      <c r="P3574">
        <f t="shared" si="434"/>
        <v>100</v>
      </c>
      <c r="Q3574">
        <f t="shared" si="435"/>
        <v>55.56</v>
      </c>
      <c r="R3574" s="16">
        <f t="shared" si="436"/>
        <v>42146.570393518516</v>
      </c>
      <c r="S3574" s="16"/>
      <c r="T3574" s="17" t="str">
        <f t="shared" si="437"/>
        <v>May</v>
      </c>
      <c r="U3574" s="16">
        <f t="shared" si="438"/>
        <v>42176.570393518516</v>
      </c>
      <c r="V3574" s="17">
        <f t="shared" si="439"/>
        <v>2015</v>
      </c>
      <c r="W3574" s="17" t="str">
        <f t="shared" si="440"/>
        <v>June</v>
      </c>
    </row>
    <row r="3575" spans="1:23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8274</v>
      </c>
      <c r="O3575" t="s">
        <v>8275</v>
      </c>
      <c r="P3575">
        <f t="shared" si="434"/>
        <v>103</v>
      </c>
      <c r="Q3575">
        <f t="shared" si="435"/>
        <v>39.54</v>
      </c>
      <c r="R3575" s="16">
        <f t="shared" si="436"/>
        <v>41921.375532407408</v>
      </c>
      <c r="S3575" s="16"/>
      <c r="T3575" s="17" t="str">
        <f t="shared" si="437"/>
        <v>October</v>
      </c>
      <c r="U3575" s="16">
        <f t="shared" si="438"/>
        <v>41951.417199074072</v>
      </c>
      <c r="V3575" s="17">
        <f t="shared" si="439"/>
        <v>2014</v>
      </c>
      <c r="W3575" s="17" t="str">
        <f t="shared" si="440"/>
        <v>November</v>
      </c>
    </row>
    <row r="3576" spans="1:23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8274</v>
      </c>
      <c r="O3576" t="s">
        <v>8275</v>
      </c>
      <c r="P3576">
        <f t="shared" si="434"/>
        <v>106</v>
      </c>
      <c r="Q3576">
        <f t="shared" si="435"/>
        <v>136.78</v>
      </c>
      <c r="R3576" s="16">
        <f t="shared" si="436"/>
        <v>41926.942685185182</v>
      </c>
      <c r="S3576" s="16"/>
      <c r="T3576" s="17" t="str">
        <f t="shared" si="437"/>
        <v>October</v>
      </c>
      <c r="U3576" s="16">
        <f t="shared" si="438"/>
        <v>41956.984351851846</v>
      </c>
      <c r="V3576" s="17">
        <f t="shared" si="439"/>
        <v>2014</v>
      </c>
      <c r="W3576" s="17" t="str">
        <f t="shared" si="440"/>
        <v>November</v>
      </c>
    </row>
    <row r="3577" spans="1:23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8274</v>
      </c>
      <c r="O3577" t="s">
        <v>8275</v>
      </c>
      <c r="P3577">
        <f t="shared" si="434"/>
        <v>101</v>
      </c>
      <c r="Q3577">
        <f t="shared" si="435"/>
        <v>99.34</v>
      </c>
      <c r="R3577" s="16">
        <f t="shared" si="436"/>
        <v>42561.783877314811</v>
      </c>
      <c r="S3577" s="16"/>
      <c r="T3577" s="17" t="str">
        <f t="shared" si="437"/>
        <v>July</v>
      </c>
      <c r="U3577" s="16">
        <f t="shared" si="438"/>
        <v>42593.165972222225</v>
      </c>
      <c r="V3577" s="17">
        <f t="shared" si="439"/>
        <v>2016</v>
      </c>
      <c r="W3577" s="17" t="str">
        <f t="shared" si="440"/>
        <v>August</v>
      </c>
    </row>
    <row r="3578" spans="1:23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8274</v>
      </c>
      <c r="O3578" t="s">
        <v>8275</v>
      </c>
      <c r="P3578">
        <f t="shared" si="434"/>
        <v>100</v>
      </c>
      <c r="Q3578">
        <f t="shared" si="435"/>
        <v>20</v>
      </c>
      <c r="R3578" s="16">
        <f t="shared" si="436"/>
        <v>42649.54923611111</v>
      </c>
      <c r="S3578" s="16"/>
      <c r="T3578" s="17" t="str">
        <f t="shared" si="437"/>
        <v>October</v>
      </c>
      <c r="U3578" s="16">
        <f t="shared" si="438"/>
        <v>42709.590902777782</v>
      </c>
      <c r="V3578" s="17">
        <f t="shared" si="439"/>
        <v>2016</v>
      </c>
      <c r="W3578" s="17" t="str">
        <f t="shared" si="440"/>
        <v>December</v>
      </c>
    </row>
    <row r="3579" spans="1:23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8274</v>
      </c>
      <c r="O3579" t="s">
        <v>8275</v>
      </c>
      <c r="P3579">
        <f t="shared" si="434"/>
        <v>130</v>
      </c>
      <c r="Q3579">
        <f t="shared" si="435"/>
        <v>28.89</v>
      </c>
      <c r="R3579" s="16">
        <f t="shared" si="436"/>
        <v>42093.786840277782</v>
      </c>
      <c r="S3579" s="16"/>
      <c r="T3579" s="17" t="str">
        <f t="shared" si="437"/>
        <v>March</v>
      </c>
      <c r="U3579" s="16">
        <f t="shared" si="438"/>
        <v>42120.26944444445</v>
      </c>
      <c r="V3579" s="17">
        <f t="shared" si="439"/>
        <v>2015</v>
      </c>
      <c r="W3579" s="17" t="str">
        <f t="shared" si="440"/>
        <v>April</v>
      </c>
    </row>
    <row r="3580" spans="1:23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8274</v>
      </c>
      <c r="O3580" t="s">
        <v>8275</v>
      </c>
      <c r="P3580">
        <f t="shared" si="434"/>
        <v>100</v>
      </c>
      <c r="Q3580">
        <f t="shared" si="435"/>
        <v>40.549999999999997</v>
      </c>
      <c r="R3580" s="16">
        <f t="shared" si="436"/>
        <v>42460.733530092592</v>
      </c>
      <c r="S3580" s="16"/>
      <c r="T3580" s="17" t="str">
        <f t="shared" si="437"/>
        <v>March</v>
      </c>
      <c r="U3580" s="16">
        <f t="shared" si="438"/>
        <v>42490.733530092592</v>
      </c>
      <c r="V3580" s="17">
        <f t="shared" si="439"/>
        <v>2016</v>
      </c>
      <c r="W3580" s="17" t="str">
        <f t="shared" si="440"/>
        <v>April</v>
      </c>
    </row>
    <row r="3581" spans="1:23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8274</v>
      </c>
      <c r="O3581" t="s">
        <v>8275</v>
      </c>
      <c r="P3581">
        <f t="shared" si="434"/>
        <v>100</v>
      </c>
      <c r="Q3581">
        <f t="shared" si="435"/>
        <v>35.71</v>
      </c>
      <c r="R3581" s="16">
        <f t="shared" si="436"/>
        <v>42430.762222222227</v>
      </c>
      <c r="S3581" s="16"/>
      <c r="T3581" s="17" t="str">
        <f t="shared" si="437"/>
        <v>March</v>
      </c>
      <c r="U3581" s="16">
        <f t="shared" si="438"/>
        <v>42460.720555555556</v>
      </c>
      <c r="V3581" s="17">
        <f t="shared" si="439"/>
        <v>2016</v>
      </c>
      <c r="W3581" s="17" t="str">
        <f t="shared" si="440"/>
        <v>March</v>
      </c>
    </row>
    <row r="3582" spans="1:23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8274</v>
      </c>
      <c r="O3582" t="s">
        <v>8275</v>
      </c>
      <c r="P3582">
        <f t="shared" si="434"/>
        <v>114</v>
      </c>
      <c r="Q3582">
        <f t="shared" si="435"/>
        <v>37.96</v>
      </c>
      <c r="R3582" s="16">
        <f t="shared" si="436"/>
        <v>42026.176180555558</v>
      </c>
      <c r="S3582" s="16"/>
      <c r="T3582" s="17" t="str">
        <f t="shared" si="437"/>
        <v>January</v>
      </c>
      <c r="U3582" s="16">
        <f t="shared" si="438"/>
        <v>42064.207638888889</v>
      </c>
      <c r="V3582" s="17">
        <f t="shared" si="439"/>
        <v>2015</v>
      </c>
      <c r="W3582" s="17" t="str">
        <f t="shared" si="440"/>
        <v>March</v>
      </c>
    </row>
    <row r="3583" spans="1:23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8274</v>
      </c>
      <c r="O3583" t="s">
        <v>8275</v>
      </c>
      <c r="P3583">
        <f t="shared" si="434"/>
        <v>100</v>
      </c>
      <c r="Q3583">
        <f t="shared" si="435"/>
        <v>33.33</v>
      </c>
      <c r="R3583" s="16">
        <f t="shared" si="436"/>
        <v>41836.471180555556</v>
      </c>
      <c r="S3583" s="16"/>
      <c r="T3583" s="17" t="str">
        <f t="shared" si="437"/>
        <v>July</v>
      </c>
      <c r="U3583" s="16">
        <f t="shared" si="438"/>
        <v>41850.471180555556</v>
      </c>
      <c r="V3583" s="17">
        <f t="shared" si="439"/>
        <v>2014</v>
      </c>
      <c r="W3583" s="17" t="str">
        <f t="shared" si="440"/>
        <v>July</v>
      </c>
    </row>
    <row r="3584" spans="1:23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8274</v>
      </c>
      <c r="O3584" t="s">
        <v>8275</v>
      </c>
      <c r="P3584">
        <f t="shared" si="434"/>
        <v>287</v>
      </c>
      <c r="Q3584">
        <f t="shared" si="435"/>
        <v>58.57</v>
      </c>
      <c r="R3584" s="16">
        <f t="shared" si="436"/>
        <v>42451.095856481479</v>
      </c>
      <c r="S3584" s="16"/>
      <c r="T3584" s="17" t="str">
        <f t="shared" si="437"/>
        <v>March</v>
      </c>
      <c r="U3584" s="16">
        <f t="shared" si="438"/>
        <v>42465.095856481479</v>
      </c>
      <c r="V3584" s="17">
        <f t="shared" si="439"/>
        <v>2016</v>
      </c>
      <c r="W3584" s="17" t="str">
        <f t="shared" si="440"/>
        <v>April</v>
      </c>
    </row>
    <row r="3585" spans="1:23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8274</v>
      </c>
      <c r="O3585" t="s">
        <v>8275</v>
      </c>
      <c r="P3585">
        <f t="shared" si="434"/>
        <v>109</v>
      </c>
      <c r="Q3585">
        <f t="shared" si="435"/>
        <v>135.63</v>
      </c>
      <c r="R3585" s="16">
        <f t="shared" si="436"/>
        <v>42418.425983796296</v>
      </c>
      <c r="S3585" s="16"/>
      <c r="T3585" s="17" t="str">
        <f t="shared" si="437"/>
        <v>February</v>
      </c>
      <c r="U3585" s="16">
        <f t="shared" si="438"/>
        <v>42478.384317129632</v>
      </c>
      <c r="V3585" s="17">
        <f t="shared" si="439"/>
        <v>2016</v>
      </c>
      <c r="W3585" s="17" t="str">
        <f t="shared" si="440"/>
        <v>April</v>
      </c>
    </row>
    <row r="3586" spans="1:23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8274</v>
      </c>
      <c r="O3586" t="s">
        <v>8275</v>
      </c>
      <c r="P3586">
        <f t="shared" si="434"/>
        <v>116</v>
      </c>
      <c r="Q3586">
        <f t="shared" si="435"/>
        <v>30.94</v>
      </c>
      <c r="R3586" s="16">
        <f t="shared" si="436"/>
        <v>42168.316481481481</v>
      </c>
      <c r="S3586" s="16"/>
      <c r="T3586" s="17" t="str">
        <f t="shared" si="437"/>
        <v>June</v>
      </c>
      <c r="U3586" s="16">
        <f t="shared" si="438"/>
        <v>42198.316481481481</v>
      </c>
      <c r="V3586" s="17">
        <f t="shared" si="439"/>
        <v>2015</v>
      </c>
      <c r="W3586" s="17" t="str">
        <f t="shared" si="440"/>
        <v>July</v>
      </c>
    </row>
    <row r="3587" spans="1:23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8274</v>
      </c>
      <c r="O3587" t="s">
        <v>8275</v>
      </c>
      <c r="P3587">
        <f t="shared" ref="P3587:P3650" si="441">ROUND(E3587/D3587*100,0)</f>
        <v>119</v>
      </c>
      <c r="Q3587">
        <f t="shared" ref="Q3587:Q3650" si="442">ROUND(E3587/L3587,2)</f>
        <v>176.09</v>
      </c>
      <c r="R3587" s="16">
        <f t="shared" ref="R3587:R3650" si="443">(((J3587/60)/60)/24)+DATE(1970,1,1)</f>
        <v>41964.716319444444</v>
      </c>
      <c r="S3587" s="16"/>
      <c r="T3587" s="17" t="str">
        <f t="shared" ref="T3587:T3650" si="444">TEXT(R3587,"mmmm")</f>
        <v>November</v>
      </c>
      <c r="U3587" s="16">
        <f t="shared" ref="U3587:U3650" si="445">(((I3587/60)/60)/24)+DATE(1970,1,1)</f>
        <v>41994.716319444444</v>
      </c>
      <c r="V3587" s="17">
        <f t="shared" ref="V3587:V3650" si="446">YEAR(U3587)</f>
        <v>2014</v>
      </c>
      <c r="W3587" s="17" t="str">
        <f t="shared" ref="W3587:W3650" si="447">TEXT(U3587,"mmmm")</f>
        <v>December</v>
      </c>
    </row>
    <row r="3588" spans="1:23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8274</v>
      </c>
      <c r="O3588" t="s">
        <v>8275</v>
      </c>
      <c r="P3588">
        <f t="shared" si="441"/>
        <v>109</v>
      </c>
      <c r="Q3588">
        <f t="shared" si="442"/>
        <v>151.97999999999999</v>
      </c>
      <c r="R3588" s="16">
        <f t="shared" si="443"/>
        <v>42576.697569444441</v>
      </c>
      <c r="S3588" s="16"/>
      <c r="T3588" s="17" t="str">
        <f t="shared" si="444"/>
        <v>July</v>
      </c>
      <c r="U3588" s="16">
        <f t="shared" si="445"/>
        <v>42636.697569444441</v>
      </c>
      <c r="V3588" s="17">
        <f t="shared" si="446"/>
        <v>2016</v>
      </c>
      <c r="W3588" s="17" t="str">
        <f t="shared" si="447"/>
        <v>September</v>
      </c>
    </row>
    <row r="3589" spans="1:23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8274</v>
      </c>
      <c r="O3589" t="s">
        <v>8275</v>
      </c>
      <c r="P3589">
        <f t="shared" si="441"/>
        <v>127</v>
      </c>
      <c r="Q3589">
        <f t="shared" si="442"/>
        <v>22.61</v>
      </c>
      <c r="R3589" s="16">
        <f t="shared" si="443"/>
        <v>42503.539976851855</v>
      </c>
      <c r="S3589" s="16"/>
      <c r="T3589" s="17" t="str">
        <f t="shared" si="444"/>
        <v>May</v>
      </c>
      <c r="U3589" s="16">
        <f t="shared" si="445"/>
        <v>42548.791666666672</v>
      </c>
      <c r="V3589" s="17">
        <f t="shared" si="446"/>
        <v>2016</v>
      </c>
      <c r="W3589" s="17" t="str">
        <f t="shared" si="447"/>
        <v>June</v>
      </c>
    </row>
    <row r="3590" spans="1:23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8274</v>
      </c>
      <c r="O3590" t="s">
        <v>8275</v>
      </c>
      <c r="P3590">
        <f t="shared" si="441"/>
        <v>101</v>
      </c>
      <c r="Q3590">
        <f t="shared" si="442"/>
        <v>18.27</v>
      </c>
      <c r="R3590" s="16">
        <f t="shared" si="443"/>
        <v>42101.828819444447</v>
      </c>
      <c r="S3590" s="16"/>
      <c r="T3590" s="17" t="str">
        <f t="shared" si="444"/>
        <v>April</v>
      </c>
      <c r="U3590" s="16">
        <f t="shared" si="445"/>
        <v>42123.958333333328</v>
      </c>
      <c r="V3590" s="17">
        <f t="shared" si="446"/>
        <v>2015</v>
      </c>
      <c r="W3590" s="17" t="str">
        <f t="shared" si="447"/>
        <v>April</v>
      </c>
    </row>
    <row r="3591" spans="1:23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8274</v>
      </c>
      <c r="O3591" t="s">
        <v>8275</v>
      </c>
      <c r="P3591">
        <f t="shared" si="441"/>
        <v>128</v>
      </c>
      <c r="Q3591">
        <f t="shared" si="442"/>
        <v>82.26</v>
      </c>
      <c r="R3591" s="16">
        <f t="shared" si="443"/>
        <v>42125.647534722222</v>
      </c>
      <c r="S3591" s="16"/>
      <c r="T3591" s="17" t="str">
        <f t="shared" si="444"/>
        <v>May</v>
      </c>
      <c r="U3591" s="16">
        <f t="shared" si="445"/>
        <v>42150.647534722222</v>
      </c>
      <c r="V3591" s="17">
        <f t="shared" si="446"/>
        <v>2015</v>
      </c>
      <c r="W3591" s="17" t="str">
        <f t="shared" si="447"/>
        <v>May</v>
      </c>
    </row>
    <row r="3592" spans="1:23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8274</v>
      </c>
      <c r="O3592" t="s">
        <v>8275</v>
      </c>
      <c r="P3592">
        <f t="shared" si="441"/>
        <v>100</v>
      </c>
      <c r="Q3592">
        <f t="shared" si="442"/>
        <v>68.53</v>
      </c>
      <c r="R3592" s="16">
        <f t="shared" si="443"/>
        <v>41902.333726851852</v>
      </c>
      <c r="S3592" s="16"/>
      <c r="T3592" s="17" t="str">
        <f t="shared" si="444"/>
        <v>September</v>
      </c>
      <c r="U3592" s="16">
        <f t="shared" si="445"/>
        <v>41932.333726851852</v>
      </c>
      <c r="V3592" s="17">
        <f t="shared" si="446"/>
        <v>2014</v>
      </c>
      <c r="W3592" s="17" t="str">
        <f t="shared" si="447"/>
        <v>October</v>
      </c>
    </row>
    <row r="3593" spans="1:23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8274</v>
      </c>
      <c r="O3593" t="s">
        <v>8275</v>
      </c>
      <c r="P3593">
        <f t="shared" si="441"/>
        <v>175</v>
      </c>
      <c r="Q3593">
        <f t="shared" si="442"/>
        <v>68.06</v>
      </c>
      <c r="R3593" s="16">
        <f t="shared" si="443"/>
        <v>42003.948425925926</v>
      </c>
      <c r="S3593" s="16"/>
      <c r="T3593" s="17" t="str">
        <f t="shared" si="444"/>
        <v>December</v>
      </c>
      <c r="U3593" s="16">
        <f t="shared" si="445"/>
        <v>42028.207638888889</v>
      </c>
      <c r="V3593" s="17">
        <f t="shared" si="446"/>
        <v>2015</v>
      </c>
      <c r="W3593" s="17" t="str">
        <f t="shared" si="447"/>
        <v>January</v>
      </c>
    </row>
    <row r="3594" spans="1:23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8274</v>
      </c>
      <c r="O3594" t="s">
        <v>8275</v>
      </c>
      <c r="P3594">
        <f t="shared" si="441"/>
        <v>127</v>
      </c>
      <c r="Q3594">
        <f t="shared" si="442"/>
        <v>72.709999999999994</v>
      </c>
      <c r="R3594" s="16">
        <f t="shared" si="443"/>
        <v>41988.829942129625</v>
      </c>
      <c r="S3594" s="16"/>
      <c r="T3594" s="17" t="str">
        <f t="shared" si="444"/>
        <v>December</v>
      </c>
      <c r="U3594" s="16">
        <f t="shared" si="445"/>
        <v>42046.207638888889</v>
      </c>
      <c r="V3594" s="17">
        <f t="shared" si="446"/>
        <v>2015</v>
      </c>
      <c r="W3594" s="17" t="str">
        <f t="shared" si="447"/>
        <v>February</v>
      </c>
    </row>
    <row r="3595" spans="1:23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8274</v>
      </c>
      <c r="O3595" t="s">
        <v>8275</v>
      </c>
      <c r="P3595">
        <f t="shared" si="441"/>
        <v>111</v>
      </c>
      <c r="Q3595">
        <f t="shared" si="442"/>
        <v>77.19</v>
      </c>
      <c r="R3595" s="16">
        <f t="shared" si="443"/>
        <v>41974.898599537039</v>
      </c>
      <c r="S3595" s="16"/>
      <c r="T3595" s="17" t="str">
        <f t="shared" si="444"/>
        <v>December</v>
      </c>
      <c r="U3595" s="16">
        <f t="shared" si="445"/>
        <v>42009.851388888885</v>
      </c>
      <c r="V3595" s="17">
        <f t="shared" si="446"/>
        <v>2015</v>
      </c>
      <c r="W3595" s="17" t="str">
        <f t="shared" si="447"/>
        <v>January</v>
      </c>
    </row>
    <row r="3596" spans="1:23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8274</v>
      </c>
      <c r="O3596" t="s">
        <v>8275</v>
      </c>
      <c r="P3596">
        <f t="shared" si="441"/>
        <v>126</v>
      </c>
      <c r="Q3596">
        <f t="shared" si="442"/>
        <v>55.97</v>
      </c>
      <c r="R3596" s="16">
        <f t="shared" si="443"/>
        <v>42592.066921296297</v>
      </c>
      <c r="S3596" s="16"/>
      <c r="T3596" s="17" t="str">
        <f t="shared" si="444"/>
        <v>August</v>
      </c>
      <c r="U3596" s="16">
        <f t="shared" si="445"/>
        <v>42617.066921296297</v>
      </c>
      <c r="V3596" s="17">
        <f t="shared" si="446"/>
        <v>2016</v>
      </c>
      <c r="W3596" s="17" t="str">
        <f t="shared" si="447"/>
        <v>September</v>
      </c>
    </row>
    <row r="3597" spans="1:23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8274</v>
      </c>
      <c r="O3597" t="s">
        <v>8275</v>
      </c>
      <c r="P3597">
        <f t="shared" si="441"/>
        <v>119</v>
      </c>
      <c r="Q3597">
        <f t="shared" si="442"/>
        <v>49.69</v>
      </c>
      <c r="R3597" s="16">
        <f t="shared" si="443"/>
        <v>42050.008368055554</v>
      </c>
      <c r="S3597" s="16"/>
      <c r="T3597" s="17" t="str">
        <f t="shared" si="444"/>
        <v>February</v>
      </c>
      <c r="U3597" s="16">
        <f t="shared" si="445"/>
        <v>42076.290972222225</v>
      </c>
      <c r="V3597" s="17">
        <f t="shared" si="446"/>
        <v>2015</v>
      </c>
      <c r="W3597" s="17" t="str">
        <f t="shared" si="447"/>
        <v>March</v>
      </c>
    </row>
    <row r="3598" spans="1:23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8274</v>
      </c>
      <c r="O3598" t="s">
        <v>8275</v>
      </c>
      <c r="P3598">
        <f t="shared" si="441"/>
        <v>108</v>
      </c>
      <c r="Q3598">
        <f t="shared" si="442"/>
        <v>79</v>
      </c>
      <c r="R3598" s="16">
        <f t="shared" si="443"/>
        <v>41856.715069444443</v>
      </c>
      <c r="S3598" s="16"/>
      <c r="T3598" s="17" t="str">
        <f t="shared" si="444"/>
        <v>August</v>
      </c>
      <c r="U3598" s="16">
        <f t="shared" si="445"/>
        <v>41877.715069444443</v>
      </c>
      <c r="V3598" s="17">
        <f t="shared" si="446"/>
        <v>2014</v>
      </c>
      <c r="W3598" s="17" t="str">
        <f t="shared" si="447"/>
        <v>August</v>
      </c>
    </row>
    <row r="3599" spans="1:23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8274</v>
      </c>
      <c r="O3599" t="s">
        <v>8275</v>
      </c>
      <c r="P3599">
        <f t="shared" si="441"/>
        <v>103</v>
      </c>
      <c r="Q3599">
        <f t="shared" si="442"/>
        <v>77.73</v>
      </c>
      <c r="R3599" s="16">
        <f t="shared" si="443"/>
        <v>42417.585532407407</v>
      </c>
      <c r="S3599" s="16"/>
      <c r="T3599" s="17" t="str">
        <f t="shared" si="444"/>
        <v>February</v>
      </c>
      <c r="U3599" s="16">
        <f t="shared" si="445"/>
        <v>42432.249305555553</v>
      </c>
      <c r="V3599" s="17">
        <f t="shared" si="446"/>
        <v>2016</v>
      </c>
      <c r="W3599" s="17" t="str">
        <f t="shared" si="447"/>
        <v>March</v>
      </c>
    </row>
    <row r="3600" spans="1:23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8274</v>
      </c>
      <c r="O3600" t="s">
        <v>8275</v>
      </c>
      <c r="P3600">
        <f t="shared" si="441"/>
        <v>110</v>
      </c>
      <c r="Q3600">
        <f t="shared" si="442"/>
        <v>40.78</v>
      </c>
      <c r="R3600" s="16">
        <f t="shared" si="443"/>
        <v>41866.79886574074</v>
      </c>
      <c r="S3600" s="16"/>
      <c r="T3600" s="17" t="str">
        <f t="shared" si="444"/>
        <v>August</v>
      </c>
      <c r="U3600" s="16">
        <f t="shared" si="445"/>
        <v>41885.207638888889</v>
      </c>
      <c r="V3600" s="17">
        <f t="shared" si="446"/>
        <v>2014</v>
      </c>
      <c r="W3600" s="17" t="str">
        <f t="shared" si="447"/>
        <v>September</v>
      </c>
    </row>
    <row r="3601" spans="1:23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8274</v>
      </c>
      <c r="O3601" t="s">
        <v>8275</v>
      </c>
      <c r="P3601">
        <f t="shared" si="441"/>
        <v>202</v>
      </c>
      <c r="Q3601">
        <f t="shared" si="442"/>
        <v>59.41</v>
      </c>
      <c r="R3601" s="16">
        <f t="shared" si="443"/>
        <v>42220.79487268519</v>
      </c>
      <c r="S3601" s="16"/>
      <c r="T3601" s="17" t="str">
        <f t="shared" si="444"/>
        <v>August</v>
      </c>
      <c r="U3601" s="16">
        <f t="shared" si="445"/>
        <v>42246</v>
      </c>
      <c r="V3601" s="17">
        <f t="shared" si="446"/>
        <v>2015</v>
      </c>
      <c r="W3601" s="17" t="str">
        <f t="shared" si="447"/>
        <v>August</v>
      </c>
    </row>
    <row r="3602" spans="1:23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8274</v>
      </c>
      <c r="O3602" t="s">
        <v>8275</v>
      </c>
      <c r="P3602">
        <f t="shared" si="441"/>
        <v>130</v>
      </c>
      <c r="Q3602">
        <f t="shared" si="442"/>
        <v>3.25</v>
      </c>
      <c r="R3602" s="16">
        <f t="shared" si="443"/>
        <v>42628.849120370374</v>
      </c>
      <c r="S3602" s="16"/>
      <c r="T3602" s="17" t="str">
        <f t="shared" si="444"/>
        <v>September</v>
      </c>
      <c r="U3602" s="16">
        <f t="shared" si="445"/>
        <v>42656.849120370374</v>
      </c>
      <c r="V3602" s="17">
        <f t="shared" si="446"/>
        <v>2016</v>
      </c>
      <c r="W3602" s="17" t="str">
        <f t="shared" si="447"/>
        <v>October</v>
      </c>
    </row>
    <row r="3603" spans="1:23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8274</v>
      </c>
      <c r="O3603" t="s">
        <v>8275</v>
      </c>
      <c r="P3603">
        <f t="shared" si="441"/>
        <v>104</v>
      </c>
      <c r="Q3603">
        <f t="shared" si="442"/>
        <v>39.380000000000003</v>
      </c>
      <c r="R3603" s="16">
        <f t="shared" si="443"/>
        <v>41990.99863425926</v>
      </c>
      <c r="S3603" s="16"/>
      <c r="T3603" s="17" t="str">
        <f t="shared" si="444"/>
        <v>December</v>
      </c>
      <c r="U3603" s="16">
        <f t="shared" si="445"/>
        <v>42020.99863425926</v>
      </c>
      <c r="V3603" s="17">
        <f t="shared" si="446"/>
        <v>2015</v>
      </c>
      <c r="W3603" s="17" t="str">
        <f t="shared" si="447"/>
        <v>January</v>
      </c>
    </row>
    <row r="3604" spans="1:23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8274</v>
      </c>
      <c r="O3604" t="s">
        <v>8275</v>
      </c>
      <c r="P3604">
        <f t="shared" si="441"/>
        <v>100</v>
      </c>
      <c r="Q3604">
        <f t="shared" si="442"/>
        <v>81.67</v>
      </c>
      <c r="R3604" s="16">
        <f t="shared" si="443"/>
        <v>42447.894432870366</v>
      </c>
      <c r="S3604" s="16"/>
      <c r="T3604" s="17" t="str">
        <f t="shared" si="444"/>
        <v>March</v>
      </c>
      <c r="U3604" s="16">
        <f t="shared" si="445"/>
        <v>42507.894432870366</v>
      </c>
      <c r="V3604" s="17">
        <f t="shared" si="446"/>
        <v>2016</v>
      </c>
      <c r="W3604" s="17" t="str">
        <f t="shared" si="447"/>
        <v>May</v>
      </c>
    </row>
    <row r="3605" spans="1:23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8274</v>
      </c>
      <c r="O3605" t="s">
        <v>8275</v>
      </c>
      <c r="P3605">
        <f t="shared" si="441"/>
        <v>171</v>
      </c>
      <c r="Q3605">
        <f t="shared" si="442"/>
        <v>44.91</v>
      </c>
      <c r="R3605" s="16">
        <f t="shared" si="443"/>
        <v>42283.864351851851</v>
      </c>
      <c r="S3605" s="16"/>
      <c r="T3605" s="17" t="str">
        <f t="shared" si="444"/>
        <v>October</v>
      </c>
      <c r="U3605" s="16">
        <f t="shared" si="445"/>
        <v>42313.906018518523</v>
      </c>
      <c r="V3605" s="17">
        <f t="shared" si="446"/>
        <v>2015</v>
      </c>
      <c r="W3605" s="17" t="str">
        <f t="shared" si="447"/>
        <v>November</v>
      </c>
    </row>
    <row r="3606" spans="1:23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8274</v>
      </c>
      <c r="O3606" t="s">
        <v>8275</v>
      </c>
      <c r="P3606">
        <f t="shared" si="441"/>
        <v>113</v>
      </c>
      <c r="Q3606">
        <f t="shared" si="442"/>
        <v>49.06</v>
      </c>
      <c r="R3606" s="16">
        <f t="shared" si="443"/>
        <v>42483.015694444446</v>
      </c>
      <c r="S3606" s="16"/>
      <c r="T3606" s="17" t="str">
        <f t="shared" si="444"/>
        <v>April</v>
      </c>
      <c r="U3606" s="16">
        <f t="shared" si="445"/>
        <v>42489.290972222225</v>
      </c>
      <c r="V3606" s="17">
        <f t="shared" si="446"/>
        <v>2016</v>
      </c>
      <c r="W3606" s="17" t="str">
        <f t="shared" si="447"/>
        <v>April</v>
      </c>
    </row>
    <row r="3607" spans="1:23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8274</v>
      </c>
      <c r="O3607" t="s">
        <v>8275</v>
      </c>
      <c r="P3607">
        <f t="shared" si="441"/>
        <v>184</v>
      </c>
      <c r="Q3607">
        <f t="shared" si="442"/>
        <v>30.67</v>
      </c>
      <c r="R3607" s="16">
        <f t="shared" si="443"/>
        <v>42383.793124999997</v>
      </c>
      <c r="S3607" s="16"/>
      <c r="T3607" s="17" t="str">
        <f t="shared" si="444"/>
        <v>January</v>
      </c>
      <c r="U3607" s="16">
        <f t="shared" si="445"/>
        <v>42413.793124999997</v>
      </c>
      <c r="V3607" s="17">
        <f t="shared" si="446"/>
        <v>2016</v>
      </c>
      <c r="W3607" s="17" t="str">
        <f t="shared" si="447"/>
        <v>February</v>
      </c>
    </row>
    <row r="3608" spans="1:23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8274</v>
      </c>
      <c r="O3608" t="s">
        <v>8275</v>
      </c>
      <c r="P3608">
        <f t="shared" si="441"/>
        <v>130</v>
      </c>
      <c r="Q3608">
        <f t="shared" si="442"/>
        <v>61.06</v>
      </c>
      <c r="R3608" s="16">
        <f t="shared" si="443"/>
        <v>42566.604826388888</v>
      </c>
      <c r="S3608" s="16"/>
      <c r="T3608" s="17" t="str">
        <f t="shared" si="444"/>
        <v>July</v>
      </c>
      <c r="U3608" s="16">
        <f t="shared" si="445"/>
        <v>42596.604826388888</v>
      </c>
      <c r="V3608" s="17">
        <f t="shared" si="446"/>
        <v>2016</v>
      </c>
      <c r="W3608" s="17" t="str">
        <f t="shared" si="447"/>
        <v>August</v>
      </c>
    </row>
    <row r="3609" spans="1:23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8274</v>
      </c>
      <c r="O3609" t="s">
        <v>8275</v>
      </c>
      <c r="P3609">
        <f t="shared" si="441"/>
        <v>105</v>
      </c>
      <c r="Q3609">
        <f t="shared" si="442"/>
        <v>29</v>
      </c>
      <c r="R3609" s="16">
        <f t="shared" si="443"/>
        <v>42338.963912037041</v>
      </c>
      <c r="S3609" s="16"/>
      <c r="T3609" s="17" t="str">
        <f t="shared" si="444"/>
        <v>November</v>
      </c>
      <c r="U3609" s="16">
        <f t="shared" si="445"/>
        <v>42353</v>
      </c>
      <c r="V3609" s="17">
        <f t="shared" si="446"/>
        <v>2015</v>
      </c>
      <c r="W3609" s="17" t="str">
        <f t="shared" si="447"/>
        <v>December</v>
      </c>
    </row>
    <row r="3610" spans="1:23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8274</v>
      </c>
      <c r="O3610" t="s">
        <v>8275</v>
      </c>
      <c r="P3610">
        <f t="shared" si="441"/>
        <v>100</v>
      </c>
      <c r="Q3610">
        <f t="shared" si="442"/>
        <v>29.63</v>
      </c>
      <c r="R3610" s="16">
        <f t="shared" si="443"/>
        <v>42506.709375000006</v>
      </c>
      <c r="S3610" s="16"/>
      <c r="T3610" s="17" t="str">
        <f t="shared" si="444"/>
        <v>May</v>
      </c>
      <c r="U3610" s="16">
        <f t="shared" si="445"/>
        <v>42538.583333333328</v>
      </c>
      <c r="V3610" s="17">
        <f t="shared" si="446"/>
        <v>2016</v>
      </c>
      <c r="W3610" s="17" t="str">
        <f t="shared" si="447"/>
        <v>June</v>
      </c>
    </row>
    <row r="3611" spans="1:23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8274</v>
      </c>
      <c r="O3611" t="s">
        <v>8275</v>
      </c>
      <c r="P3611">
        <f t="shared" si="441"/>
        <v>153</v>
      </c>
      <c r="Q3611">
        <f t="shared" si="442"/>
        <v>143.1</v>
      </c>
      <c r="R3611" s="16">
        <f t="shared" si="443"/>
        <v>42429.991724537031</v>
      </c>
      <c r="S3611" s="16"/>
      <c r="T3611" s="17" t="str">
        <f t="shared" si="444"/>
        <v>February</v>
      </c>
      <c r="U3611" s="16">
        <f t="shared" si="445"/>
        <v>42459.950057870374</v>
      </c>
      <c r="V3611" s="17">
        <f t="shared" si="446"/>
        <v>2016</v>
      </c>
      <c r="W3611" s="17" t="str">
        <f t="shared" si="447"/>
        <v>March</v>
      </c>
    </row>
    <row r="3612" spans="1:23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8274</v>
      </c>
      <c r="O3612" t="s">
        <v>8275</v>
      </c>
      <c r="P3612">
        <f t="shared" si="441"/>
        <v>162</v>
      </c>
      <c r="Q3612">
        <f t="shared" si="442"/>
        <v>52.35</v>
      </c>
      <c r="R3612" s="16">
        <f t="shared" si="443"/>
        <v>42203.432129629626</v>
      </c>
      <c r="S3612" s="16"/>
      <c r="T3612" s="17" t="str">
        <f t="shared" si="444"/>
        <v>July</v>
      </c>
      <c r="U3612" s="16">
        <f t="shared" si="445"/>
        <v>42233.432129629626</v>
      </c>
      <c r="V3612" s="17">
        <f t="shared" si="446"/>
        <v>2015</v>
      </c>
      <c r="W3612" s="17" t="str">
        <f t="shared" si="447"/>
        <v>August</v>
      </c>
    </row>
    <row r="3613" spans="1:23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8274</v>
      </c>
      <c r="O3613" t="s">
        <v>8275</v>
      </c>
      <c r="P3613">
        <f t="shared" si="441"/>
        <v>136</v>
      </c>
      <c r="Q3613">
        <f t="shared" si="442"/>
        <v>66.67</v>
      </c>
      <c r="R3613" s="16">
        <f t="shared" si="443"/>
        <v>42072.370381944449</v>
      </c>
      <c r="S3613" s="16"/>
      <c r="T3613" s="17" t="str">
        <f t="shared" si="444"/>
        <v>March</v>
      </c>
      <c r="U3613" s="16">
        <f t="shared" si="445"/>
        <v>42102.370381944449</v>
      </c>
      <c r="V3613" s="17">
        <f t="shared" si="446"/>
        <v>2015</v>
      </c>
      <c r="W3613" s="17" t="str">
        <f t="shared" si="447"/>
        <v>April</v>
      </c>
    </row>
    <row r="3614" spans="1:23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8274</v>
      </c>
      <c r="O3614" t="s">
        <v>8275</v>
      </c>
      <c r="P3614">
        <f t="shared" si="441"/>
        <v>144</v>
      </c>
      <c r="Q3614">
        <f t="shared" si="442"/>
        <v>126.67</v>
      </c>
      <c r="R3614" s="16">
        <f t="shared" si="443"/>
        <v>41789.726979166669</v>
      </c>
      <c r="S3614" s="16"/>
      <c r="T3614" s="17" t="str">
        <f t="shared" si="444"/>
        <v>May</v>
      </c>
      <c r="U3614" s="16">
        <f t="shared" si="445"/>
        <v>41799.726979166669</v>
      </c>
      <c r="V3614" s="17">
        <f t="shared" si="446"/>
        <v>2014</v>
      </c>
      <c r="W3614" s="17" t="str">
        <f t="shared" si="447"/>
        <v>June</v>
      </c>
    </row>
    <row r="3615" spans="1:23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8274</v>
      </c>
      <c r="O3615" t="s">
        <v>8275</v>
      </c>
      <c r="P3615">
        <f t="shared" si="441"/>
        <v>100</v>
      </c>
      <c r="Q3615">
        <f t="shared" si="442"/>
        <v>62.5</v>
      </c>
      <c r="R3615" s="16">
        <f t="shared" si="443"/>
        <v>41788.58997685185</v>
      </c>
      <c r="S3615" s="16"/>
      <c r="T3615" s="17" t="str">
        <f t="shared" si="444"/>
        <v>May</v>
      </c>
      <c r="U3615" s="16">
        <f t="shared" si="445"/>
        <v>41818.58997685185</v>
      </c>
      <c r="V3615" s="17">
        <f t="shared" si="446"/>
        <v>2014</v>
      </c>
      <c r="W3615" s="17" t="str">
        <f t="shared" si="447"/>
        <v>June</v>
      </c>
    </row>
    <row r="3616" spans="1:23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8274</v>
      </c>
      <c r="O3616" t="s">
        <v>8275</v>
      </c>
      <c r="P3616">
        <f t="shared" si="441"/>
        <v>101</v>
      </c>
      <c r="Q3616">
        <f t="shared" si="442"/>
        <v>35.49</v>
      </c>
      <c r="R3616" s="16">
        <f t="shared" si="443"/>
        <v>42144.041851851856</v>
      </c>
      <c r="S3616" s="16"/>
      <c r="T3616" s="17" t="str">
        <f t="shared" si="444"/>
        <v>May</v>
      </c>
      <c r="U3616" s="16">
        <f t="shared" si="445"/>
        <v>42174.041851851856</v>
      </c>
      <c r="V3616" s="17">
        <f t="shared" si="446"/>
        <v>2015</v>
      </c>
      <c r="W3616" s="17" t="str">
        <f t="shared" si="447"/>
        <v>June</v>
      </c>
    </row>
    <row r="3617" spans="1:23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8274</v>
      </c>
      <c r="O3617" t="s">
        <v>8275</v>
      </c>
      <c r="P3617">
        <f t="shared" si="441"/>
        <v>107</v>
      </c>
      <c r="Q3617">
        <f t="shared" si="442"/>
        <v>37.08</v>
      </c>
      <c r="R3617" s="16">
        <f t="shared" si="443"/>
        <v>42318.593703703707</v>
      </c>
      <c r="S3617" s="16"/>
      <c r="T3617" s="17" t="str">
        <f t="shared" si="444"/>
        <v>November</v>
      </c>
      <c r="U3617" s="16">
        <f t="shared" si="445"/>
        <v>42348.593703703707</v>
      </c>
      <c r="V3617" s="17">
        <f t="shared" si="446"/>
        <v>2015</v>
      </c>
      <c r="W3617" s="17" t="str">
        <f t="shared" si="447"/>
        <v>December</v>
      </c>
    </row>
    <row r="3618" spans="1:23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8274</v>
      </c>
      <c r="O3618" t="s">
        <v>8275</v>
      </c>
      <c r="P3618">
        <f t="shared" si="441"/>
        <v>125</v>
      </c>
      <c r="Q3618">
        <f t="shared" si="442"/>
        <v>69.33</v>
      </c>
      <c r="R3618" s="16">
        <f t="shared" si="443"/>
        <v>42052.949814814812</v>
      </c>
      <c r="S3618" s="16"/>
      <c r="T3618" s="17" t="str">
        <f t="shared" si="444"/>
        <v>February</v>
      </c>
      <c r="U3618" s="16">
        <f t="shared" si="445"/>
        <v>42082.908148148148</v>
      </c>
      <c r="V3618" s="17">
        <f t="shared" si="446"/>
        <v>2015</v>
      </c>
      <c r="W3618" s="17" t="str">
        <f t="shared" si="447"/>
        <v>March</v>
      </c>
    </row>
    <row r="3619" spans="1:23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8274</v>
      </c>
      <c r="O3619" t="s">
        <v>8275</v>
      </c>
      <c r="P3619">
        <f t="shared" si="441"/>
        <v>119</v>
      </c>
      <c r="Q3619">
        <f t="shared" si="442"/>
        <v>17.25</v>
      </c>
      <c r="R3619" s="16">
        <f t="shared" si="443"/>
        <v>42779.610289351855</v>
      </c>
      <c r="S3619" s="16"/>
      <c r="T3619" s="17" t="str">
        <f t="shared" si="444"/>
        <v>February</v>
      </c>
      <c r="U3619" s="16">
        <f t="shared" si="445"/>
        <v>42794</v>
      </c>
      <c r="V3619" s="17">
        <f t="shared" si="446"/>
        <v>2017</v>
      </c>
      <c r="W3619" s="17" t="str">
        <f t="shared" si="447"/>
        <v>February</v>
      </c>
    </row>
    <row r="3620" spans="1:23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8274</v>
      </c>
      <c r="O3620" t="s">
        <v>8275</v>
      </c>
      <c r="P3620">
        <f t="shared" si="441"/>
        <v>101</v>
      </c>
      <c r="Q3620">
        <f t="shared" si="442"/>
        <v>36.07</v>
      </c>
      <c r="R3620" s="16">
        <f t="shared" si="443"/>
        <v>42128.627893518518</v>
      </c>
      <c r="S3620" s="16"/>
      <c r="T3620" s="17" t="str">
        <f t="shared" si="444"/>
        <v>May</v>
      </c>
      <c r="U3620" s="16">
        <f t="shared" si="445"/>
        <v>42158.627893518518</v>
      </c>
      <c r="V3620" s="17">
        <f t="shared" si="446"/>
        <v>2015</v>
      </c>
      <c r="W3620" s="17" t="str">
        <f t="shared" si="447"/>
        <v>June</v>
      </c>
    </row>
    <row r="3621" spans="1:23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8274</v>
      </c>
      <c r="O3621" t="s">
        <v>8275</v>
      </c>
      <c r="P3621">
        <f t="shared" si="441"/>
        <v>113</v>
      </c>
      <c r="Q3621">
        <f t="shared" si="442"/>
        <v>66.47</v>
      </c>
      <c r="R3621" s="16">
        <f t="shared" si="443"/>
        <v>42661.132245370376</v>
      </c>
      <c r="S3621" s="16"/>
      <c r="T3621" s="17" t="str">
        <f t="shared" si="444"/>
        <v>October</v>
      </c>
      <c r="U3621" s="16">
        <f t="shared" si="445"/>
        <v>42693.916666666672</v>
      </c>
      <c r="V3621" s="17">
        <f t="shared" si="446"/>
        <v>2016</v>
      </c>
      <c r="W3621" s="17" t="str">
        <f t="shared" si="447"/>
        <v>November</v>
      </c>
    </row>
    <row r="3622" spans="1:23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8274</v>
      </c>
      <c r="O3622" t="s">
        <v>8275</v>
      </c>
      <c r="P3622">
        <f t="shared" si="441"/>
        <v>105</v>
      </c>
      <c r="Q3622">
        <f t="shared" si="442"/>
        <v>56.07</v>
      </c>
      <c r="R3622" s="16">
        <f t="shared" si="443"/>
        <v>42037.938206018516</v>
      </c>
      <c r="S3622" s="16"/>
      <c r="T3622" s="17" t="str">
        <f t="shared" si="444"/>
        <v>February</v>
      </c>
      <c r="U3622" s="16">
        <f t="shared" si="445"/>
        <v>42068.166666666672</v>
      </c>
      <c r="V3622" s="17">
        <f t="shared" si="446"/>
        <v>2015</v>
      </c>
      <c r="W3622" s="17" t="str">
        <f t="shared" si="447"/>
        <v>March</v>
      </c>
    </row>
    <row r="3623" spans="1:23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8274</v>
      </c>
      <c r="O3623" t="s">
        <v>8275</v>
      </c>
      <c r="P3623">
        <f t="shared" si="441"/>
        <v>110</v>
      </c>
      <c r="Q3623">
        <f t="shared" si="442"/>
        <v>47.03</v>
      </c>
      <c r="R3623" s="16">
        <f t="shared" si="443"/>
        <v>42619.935694444444</v>
      </c>
      <c r="S3623" s="16"/>
      <c r="T3623" s="17" t="str">
        <f t="shared" si="444"/>
        <v>September</v>
      </c>
      <c r="U3623" s="16">
        <f t="shared" si="445"/>
        <v>42643.875</v>
      </c>
      <c r="V3623" s="17">
        <f t="shared" si="446"/>
        <v>2016</v>
      </c>
      <c r="W3623" s="17" t="str">
        <f t="shared" si="447"/>
        <v>September</v>
      </c>
    </row>
    <row r="3624" spans="1:23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8274</v>
      </c>
      <c r="O3624" t="s">
        <v>8275</v>
      </c>
      <c r="P3624">
        <f t="shared" si="441"/>
        <v>100</v>
      </c>
      <c r="Q3624">
        <f t="shared" si="442"/>
        <v>47.67</v>
      </c>
      <c r="R3624" s="16">
        <f t="shared" si="443"/>
        <v>41877.221886574072</v>
      </c>
      <c r="S3624" s="16"/>
      <c r="T3624" s="17" t="str">
        <f t="shared" si="444"/>
        <v>August</v>
      </c>
      <c r="U3624" s="16">
        <f t="shared" si="445"/>
        <v>41910.140972222223</v>
      </c>
      <c r="V3624" s="17">
        <f t="shared" si="446"/>
        <v>2014</v>
      </c>
      <c r="W3624" s="17" t="str">
        <f t="shared" si="447"/>
        <v>September</v>
      </c>
    </row>
    <row r="3625" spans="1:23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8274</v>
      </c>
      <c r="O3625" t="s">
        <v>8275</v>
      </c>
      <c r="P3625">
        <f t="shared" si="441"/>
        <v>120</v>
      </c>
      <c r="Q3625">
        <f t="shared" si="442"/>
        <v>88.24</v>
      </c>
      <c r="R3625" s="16">
        <f t="shared" si="443"/>
        <v>41828.736921296295</v>
      </c>
      <c r="S3625" s="16"/>
      <c r="T3625" s="17" t="str">
        <f t="shared" si="444"/>
        <v>July</v>
      </c>
      <c r="U3625" s="16">
        <f t="shared" si="445"/>
        <v>41846.291666666664</v>
      </c>
      <c r="V3625" s="17">
        <f t="shared" si="446"/>
        <v>2014</v>
      </c>
      <c r="W3625" s="17" t="str">
        <f t="shared" si="447"/>
        <v>July</v>
      </c>
    </row>
    <row r="3626" spans="1:23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8274</v>
      </c>
      <c r="O3626" t="s">
        <v>8275</v>
      </c>
      <c r="P3626">
        <f t="shared" si="441"/>
        <v>105</v>
      </c>
      <c r="Q3626">
        <f t="shared" si="442"/>
        <v>80.72</v>
      </c>
      <c r="R3626" s="16">
        <f t="shared" si="443"/>
        <v>42545.774189814809</v>
      </c>
      <c r="S3626" s="16"/>
      <c r="T3626" s="17" t="str">
        <f t="shared" si="444"/>
        <v>June</v>
      </c>
      <c r="U3626" s="16">
        <f t="shared" si="445"/>
        <v>42605.774189814809</v>
      </c>
      <c r="V3626" s="17">
        <f t="shared" si="446"/>
        <v>2016</v>
      </c>
      <c r="W3626" s="17" t="str">
        <f t="shared" si="447"/>
        <v>August</v>
      </c>
    </row>
    <row r="3627" spans="1:23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8274</v>
      </c>
      <c r="O3627" t="s">
        <v>8275</v>
      </c>
      <c r="P3627">
        <f t="shared" si="441"/>
        <v>103</v>
      </c>
      <c r="Q3627">
        <f t="shared" si="442"/>
        <v>39.49</v>
      </c>
      <c r="R3627" s="16">
        <f t="shared" si="443"/>
        <v>42157.652511574073</v>
      </c>
      <c r="S3627" s="16"/>
      <c r="T3627" s="17" t="str">
        <f t="shared" si="444"/>
        <v>June</v>
      </c>
      <c r="U3627" s="16">
        <f t="shared" si="445"/>
        <v>42187.652511574073</v>
      </c>
      <c r="V3627" s="17">
        <f t="shared" si="446"/>
        <v>2015</v>
      </c>
      <c r="W3627" s="17" t="str">
        <f t="shared" si="447"/>
        <v>July</v>
      </c>
    </row>
    <row r="3628" spans="1:23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8274</v>
      </c>
      <c r="O3628" t="s">
        <v>8275</v>
      </c>
      <c r="P3628">
        <f t="shared" si="441"/>
        <v>102</v>
      </c>
      <c r="Q3628">
        <f t="shared" si="442"/>
        <v>84.85</v>
      </c>
      <c r="R3628" s="16">
        <f t="shared" si="443"/>
        <v>41846.667326388888</v>
      </c>
      <c r="S3628" s="16"/>
      <c r="T3628" s="17" t="str">
        <f t="shared" si="444"/>
        <v>July</v>
      </c>
      <c r="U3628" s="16">
        <f t="shared" si="445"/>
        <v>41867.667326388888</v>
      </c>
      <c r="V3628" s="17">
        <f t="shared" si="446"/>
        <v>2014</v>
      </c>
      <c r="W3628" s="17" t="str">
        <f t="shared" si="447"/>
        <v>August</v>
      </c>
    </row>
    <row r="3629" spans="1:23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8274</v>
      </c>
      <c r="O3629" t="s">
        <v>8275</v>
      </c>
      <c r="P3629">
        <f t="shared" si="441"/>
        <v>100</v>
      </c>
      <c r="Q3629">
        <f t="shared" si="442"/>
        <v>68.97</v>
      </c>
      <c r="R3629" s="16">
        <f t="shared" si="443"/>
        <v>42460.741747685184</v>
      </c>
      <c r="S3629" s="16"/>
      <c r="T3629" s="17" t="str">
        <f t="shared" si="444"/>
        <v>March</v>
      </c>
      <c r="U3629" s="16">
        <f t="shared" si="445"/>
        <v>42511.165972222225</v>
      </c>
      <c r="V3629" s="17">
        <f t="shared" si="446"/>
        <v>2016</v>
      </c>
      <c r="W3629" s="17" t="str">
        <f t="shared" si="447"/>
        <v>May</v>
      </c>
    </row>
    <row r="3630" spans="1:23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8274</v>
      </c>
      <c r="O3630" t="s">
        <v>8316</v>
      </c>
      <c r="P3630">
        <f t="shared" si="441"/>
        <v>0</v>
      </c>
      <c r="Q3630" t="e">
        <f t="shared" si="442"/>
        <v>#DIV/0!</v>
      </c>
      <c r="R3630" s="16">
        <f t="shared" si="443"/>
        <v>42291.833287037036</v>
      </c>
      <c r="S3630" s="16"/>
      <c r="T3630" s="17" t="str">
        <f t="shared" si="444"/>
        <v>October</v>
      </c>
      <c r="U3630" s="16">
        <f t="shared" si="445"/>
        <v>42351.874953703707</v>
      </c>
      <c r="V3630" s="17">
        <f t="shared" si="446"/>
        <v>2015</v>
      </c>
      <c r="W3630" s="17" t="str">
        <f t="shared" si="447"/>
        <v>December</v>
      </c>
    </row>
    <row r="3631" spans="1:23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8274</v>
      </c>
      <c r="O3631" t="s">
        <v>8316</v>
      </c>
      <c r="P3631">
        <f t="shared" si="441"/>
        <v>0</v>
      </c>
      <c r="Q3631">
        <f t="shared" si="442"/>
        <v>1</v>
      </c>
      <c r="R3631" s="16">
        <f t="shared" si="443"/>
        <v>42437.094490740739</v>
      </c>
      <c r="S3631" s="16"/>
      <c r="T3631" s="17" t="str">
        <f t="shared" si="444"/>
        <v>March</v>
      </c>
      <c r="U3631" s="16">
        <f t="shared" si="445"/>
        <v>42495.708333333328</v>
      </c>
      <c r="V3631" s="17">
        <f t="shared" si="446"/>
        <v>2016</v>
      </c>
      <c r="W3631" s="17" t="str">
        <f t="shared" si="447"/>
        <v>May</v>
      </c>
    </row>
    <row r="3632" spans="1:23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8274</v>
      </c>
      <c r="O3632" t="s">
        <v>8316</v>
      </c>
      <c r="P3632">
        <f t="shared" si="441"/>
        <v>0</v>
      </c>
      <c r="Q3632">
        <f t="shared" si="442"/>
        <v>1</v>
      </c>
      <c r="R3632" s="16">
        <f t="shared" si="443"/>
        <v>41942.84710648148</v>
      </c>
      <c r="S3632" s="18">
        <f>YEAR(R3632)</f>
        <v>2014</v>
      </c>
      <c r="T3632" s="17" t="str">
        <f t="shared" si="444"/>
        <v>October</v>
      </c>
      <c r="U3632" s="16">
        <f t="shared" si="445"/>
        <v>41972.888773148152</v>
      </c>
      <c r="V3632" s="17">
        <f t="shared" si="446"/>
        <v>2014</v>
      </c>
      <c r="W3632" s="17" t="str">
        <f t="shared" si="447"/>
        <v>November</v>
      </c>
    </row>
    <row r="3633" spans="1:23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8274</v>
      </c>
      <c r="O3633" t="s">
        <v>8316</v>
      </c>
      <c r="P3633">
        <f t="shared" si="441"/>
        <v>51</v>
      </c>
      <c r="Q3633">
        <f t="shared" si="442"/>
        <v>147.88</v>
      </c>
      <c r="R3633" s="16">
        <f t="shared" si="443"/>
        <v>41880.753437499996</v>
      </c>
      <c r="S3633" s="16"/>
      <c r="T3633" s="17" t="str">
        <f t="shared" si="444"/>
        <v>August</v>
      </c>
      <c r="U3633" s="16">
        <f t="shared" si="445"/>
        <v>41905.165972222225</v>
      </c>
      <c r="V3633" s="17">
        <f t="shared" si="446"/>
        <v>2014</v>
      </c>
      <c r="W3633" s="17" t="str">
        <f t="shared" si="447"/>
        <v>September</v>
      </c>
    </row>
    <row r="3634" spans="1:23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8274</v>
      </c>
      <c r="O3634" t="s">
        <v>8316</v>
      </c>
      <c r="P3634">
        <f t="shared" si="441"/>
        <v>20</v>
      </c>
      <c r="Q3634">
        <f t="shared" si="442"/>
        <v>100</v>
      </c>
      <c r="R3634" s="16">
        <f t="shared" si="443"/>
        <v>41946.936909722222</v>
      </c>
      <c r="S3634" s="18">
        <f>YEAR(R3634)</f>
        <v>2014</v>
      </c>
      <c r="T3634" s="17" t="str">
        <f t="shared" si="444"/>
        <v>November</v>
      </c>
      <c r="U3634" s="16">
        <f t="shared" si="445"/>
        <v>41966.936909722222</v>
      </c>
      <c r="V3634" s="17">
        <f t="shared" si="446"/>
        <v>2014</v>
      </c>
      <c r="W3634" s="17" t="str">
        <f t="shared" si="447"/>
        <v>November</v>
      </c>
    </row>
    <row r="3635" spans="1:23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8274</v>
      </c>
      <c r="O3635" t="s">
        <v>8316</v>
      </c>
      <c r="P3635">
        <f t="shared" si="441"/>
        <v>35</v>
      </c>
      <c r="Q3635">
        <f t="shared" si="442"/>
        <v>56.84</v>
      </c>
      <c r="R3635" s="16">
        <f t="shared" si="443"/>
        <v>42649.623460648145</v>
      </c>
      <c r="S3635" s="16"/>
      <c r="T3635" s="17" t="str">
        <f t="shared" si="444"/>
        <v>October</v>
      </c>
      <c r="U3635" s="16">
        <f t="shared" si="445"/>
        <v>42693.041666666672</v>
      </c>
      <c r="V3635" s="17">
        <f t="shared" si="446"/>
        <v>2016</v>
      </c>
      <c r="W3635" s="17" t="str">
        <f t="shared" si="447"/>
        <v>November</v>
      </c>
    </row>
    <row r="3636" spans="1:23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8274</v>
      </c>
      <c r="O3636" t="s">
        <v>8316</v>
      </c>
      <c r="P3636">
        <f t="shared" si="441"/>
        <v>4</v>
      </c>
      <c r="Q3636">
        <f t="shared" si="442"/>
        <v>176.94</v>
      </c>
      <c r="R3636" s="16">
        <f t="shared" si="443"/>
        <v>42701.166365740741</v>
      </c>
      <c r="S3636" s="16"/>
      <c r="T3636" s="17" t="str">
        <f t="shared" si="444"/>
        <v>November</v>
      </c>
      <c r="U3636" s="16">
        <f t="shared" si="445"/>
        <v>42749.165972222225</v>
      </c>
      <c r="V3636" s="17">
        <f t="shared" si="446"/>
        <v>2017</v>
      </c>
      <c r="W3636" s="17" t="str">
        <f t="shared" si="447"/>
        <v>January</v>
      </c>
    </row>
    <row r="3637" spans="1:23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8274</v>
      </c>
      <c r="O3637" t="s">
        <v>8316</v>
      </c>
      <c r="P3637">
        <f t="shared" si="441"/>
        <v>36</v>
      </c>
      <c r="Q3637">
        <f t="shared" si="442"/>
        <v>127.6</v>
      </c>
      <c r="R3637" s="16">
        <f t="shared" si="443"/>
        <v>42450.88282407407</v>
      </c>
      <c r="S3637" s="16"/>
      <c r="T3637" s="17" t="str">
        <f t="shared" si="444"/>
        <v>March</v>
      </c>
      <c r="U3637" s="16">
        <f t="shared" si="445"/>
        <v>42480.88282407407</v>
      </c>
      <c r="V3637" s="17">
        <f t="shared" si="446"/>
        <v>2016</v>
      </c>
      <c r="W3637" s="17" t="str">
        <f t="shared" si="447"/>
        <v>April</v>
      </c>
    </row>
    <row r="3638" spans="1:23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8274</v>
      </c>
      <c r="O3638" t="s">
        <v>8316</v>
      </c>
      <c r="P3638">
        <f t="shared" si="441"/>
        <v>0</v>
      </c>
      <c r="Q3638" t="e">
        <f t="shared" si="442"/>
        <v>#DIV/0!</v>
      </c>
      <c r="R3638" s="16">
        <f t="shared" si="443"/>
        <v>42226.694780092599</v>
      </c>
      <c r="S3638" s="16"/>
      <c r="T3638" s="17" t="str">
        <f t="shared" si="444"/>
        <v>August</v>
      </c>
      <c r="U3638" s="16">
        <f t="shared" si="445"/>
        <v>42261.694780092599</v>
      </c>
      <c r="V3638" s="17">
        <f t="shared" si="446"/>
        <v>2015</v>
      </c>
      <c r="W3638" s="17" t="str">
        <f t="shared" si="447"/>
        <v>September</v>
      </c>
    </row>
    <row r="3639" spans="1:23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8274</v>
      </c>
      <c r="O3639" t="s">
        <v>8316</v>
      </c>
      <c r="P3639">
        <f t="shared" si="441"/>
        <v>31</v>
      </c>
      <c r="Q3639">
        <f t="shared" si="442"/>
        <v>66.14</v>
      </c>
      <c r="R3639" s="16">
        <f t="shared" si="443"/>
        <v>41975.700636574074</v>
      </c>
      <c r="S3639" s="16"/>
      <c r="T3639" s="17" t="str">
        <f t="shared" si="444"/>
        <v>December</v>
      </c>
      <c r="U3639" s="16">
        <f t="shared" si="445"/>
        <v>42005.700636574074</v>
      </c>
      <c r="V3639" s="17">
        <f t="shared" si="446"/>
        <v>2015</v>
      </c>
      <c r="W3639" s="17" t="str">
        <f t="shared" si="447"/>
        <v>January</v>
      </c>
    </row>
    <row r="3640" spans="1:23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8274</v>
      </c>
      <c r="O3640" t="s">
        <v>8316</v>
      </c>
      <c r="P3640">
        <f t="shared" si="441"/>
        <v>7</v>
      </c>
      <c r="Q3640">
        <f t="shared" si="442"/>
        <v>108</v>
      </c>
      <c r="R3640" s="16">
        <f t="shared" si="443"/>
        <v>42053.672824074078</v>
      </c>
      <c r="S3640" s="16"/>
      <c r="T3640" s="17" t="str">
        <f t="shared" si="444"/>
        <v>February</v>
      </c>
      <c r="U3640" s="16">
        <f t="shared" si="445"/>
        <v>42113.631157407406</v>
      </c>
      <c r="V3640" s="17">
        <f t="shared" si="446"/>
        <v>2015</v>
      </c>
      <c r="W3640" s="17" t="str">
        <f t="shared" si="447"/>
        <v>April</v>
      </c>
    </row>
    <row r="3641" spans="1:23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8274</v>
      </c>
      <c r="O3641" t="s">
        <v>8316</v>
      </c>
      <c r="P3641">
        <f t="shared" si="441"/>
        <v>0</v>
      </c>
      <c r="Q3641">
        <f t="shared" si="442"/>
        <v>1</v>
      </c>
      <c r="R3641" s="16">
        <f t="shared" si="443"/>
        <v>42590.677152777775</v>
      </c>
      <c r="S3641" s="16"/>
      <c r="T3641" s="17" t="str">
        <f t="shared" si="444"/>
        <v>August</v>
      </c>
      <c r="U3641" s="16">
        <f t="shared" si="445"/>
        <v>42650.632638888885</v>
      </c>
      <c r="V3641" s="17">
        <f t="shared" si="446"/>
        <v>2016</v>
      </c>
      <c r="W3641" s="17" t="str">
        <f t="shared" si="447"/>
        <v>October</v>
      </c>
    </row>
    <row r="3642" spans="1:23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8274</v>
      </c>
      <c r="O3642" t="s">
        <v>8316</v>
      </c>
      <c r="P3642">
        <f t="shared" si="441"/>
        <v>6</v>
      </c>
      <c r="Q3642">
        <f t="shared" si="442"/>
        <v>18.329999999999998</v>
      </c>
      <c r="R3642" s="16">
        <f t="shared" si="443"/>
        <v>42104.781597222223</v>
      </c>
      <c r="S3642" s="16"/>
      <c r="T3642" s="17" t="str">
        <f t="shared" si="444"/>
        <v>April</v>
      </c>
      <c r="U3642" s="16">
        <f t="shared" si="445"/>
        <v>42134.781597222223</v>
      </c>
      <c r="V3642" s="17">
        <f t="shared" si="446"/>
        <v>2015</v>
      </c>
      <c r="W3642" s="17" t="str">
        <f t="shared" si="447"/>
        <v>May</v>
      </c>
    </row>
    <row r="3643" spans="1:23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8274</v>
      </c>
      <c r="O3643" t="s">
        <v>8316</v>
      </c>
      <c r="P3643">
        <f t="shared" si="441"/>
        <v>0</v>
      </c>
      <c r="Q3643" t="e">
        <f t="shared" si="442"/>
        <v>#DIV/0!</v>
      </c>
      <c r="R3643" s="16">
        <f t="shared" si="443"/>
        <v>41899.627071759263</v>
      </c>
      <c r="S3643" s="16"/>
      <c r="T3643" s="17" t="str">
        <f t="shared" si="444"/>
        <v>September</v>
      </c>
      <c r="U3643" s="16">
        <f t="shared" si="445"/>
        <v>41917.208333333336</v>
      </c>
      <c r="V3643" s="17">
        <f t="shared" si="446"/>
        <v>2014</v>
      </c>
      <c r="W3643" s="17" t="str">
        <f t="shared" si="447"/>
        <v>October</v>
      </c>
    </row>
    <row r="3644" spans="1:23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8274</v>
      </c>
      <c r="O3644" t="s">
        <v>8316</v>
      </c>
      <c r="P3644">
        <f t="shared" si="441"/>
        <v>2</v>
      </c>
      <c r="Q3644">
        <f t="shared" si="442"/>
        <v>7.5</v>
      </c>
      <c r="R3644" s="16">
        <f t="shared" si="443"/>
        <v>42297.816284722227</v>
      </c>
      <c r="S3644" s="16"/>
      <c r="T3644" s="17" t="str">
        <f t="shared" si="444"/>
        <v>October</v>
      </c>
      <c r="U3644" s="16">
        <f t="shared" si="445"/>
        <v>42338.708333333328</v>
      </c>
      <c r="V3644" s="17">
        <f t="shared" si="446"/>
        <v>2015</v>
      </c>
      <c r="W3644" s="17" t="str">
        <f t="shared" si="447"/>
        <v>November</v>
      </c>
    </row>
    <row r="3645" spans="1:23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8274</v>
      </c>
      <c r="O3645" t="s">
        <v>8316</v>
      </c>
      <c r="P3645">
        <f t="shared" si="441"/>
        <v>0</v>
      </c>
      <c r="Q3645" t="e">
        <f t="shared" si="442"/>
        <v>#DIV/0!</v>
      </c>
      <c r="R3645" s="16">
        <f t="shared" si="443"/>
        <v>42285.143969907411</v>
      </c>
      <c r="S3645" s="16"/>
      <c r="T3645" s="17" t="str">
        <f t="shared" si="444"/>
        <v>October</v>
      </c>
      <c r="U3645" s="16">
        <f t="shared" si="445"/>
        <v>42325.185636574075</v>
      </c>
      <c r="V3645" s="17">
        <f t="shared" si="446"/>
        <v>2015</v>
      </c>
      <c r="W3645" s="17" t="str">
        <f t="shared" si="447"/>
        <v>November</v>
      </c>
    </row>
    <row r="3646" spans="1:23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8274</v>
      </c>
      <c r="O3646" t="s">
        <v>8316</v>
      </c>
      <c r="P3646">
        <f t="shared" si="441"/>
        <v>16</v>
      </c>
      <c r="Q3646">
        <f t="shared" si="442"/>
        <v>68.42</v>
      </c>
      <c r="R3646" s="16">
        <f t="shared" si="443"/>
        <v>42409.241747685184</v>
      </c>
      <c r="S3646" s="16"/>
      <c r="T3646" s="17" t="str">
        <f t="shared" si="444"/>
        <v>February</v>
      </c>
      <c r="U3646" s="16">
        <f t="shared" si="445"/>
        <v>42437.207638888889</v>
      </c>
      <c r="V3646" s="17">
        <f t="shared" si="446"/>
        <v>2016</v>
      </c>
      <c r="W3646" s="17" t="str">
        <f t="shared" si="447"/>
        <v>March</v>
      </c>
    </row>
    <row r="3647" spans="1:23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8274</v>
      </c>
      <c r="O3647" t="s">
        <v>8316</v>
      </c>
      <c r="P3647">
        <f t="shared" si="441"/>
        <v>0</v>
      </c>
      <c r="Q3647">
        <f t="shared" si="442"/>
        <v>1</v>
      </c>
      <c r="R3647" s="16">
        <f t="shared" si="443"/>
        <v>42665.970347222217</v>
      </c>
      <c r="S3647" s="16"/>
      <c r="T3647" s="17" t="str">
        <f t="shared" si="444"/>
        <v>October</v>
      </c>
      <c r="U3647" s="16">
        <f t="shared" si="445"/>
        <v>42696.012013888889</v>
      </c>
      <c r="V3647" s="17">
        <f t="shared" si="446"/>
        <v>2016</v>
      </c>
      <c r="W3647" s="17" t="str">
        <f t="shared" si="447"/>
        <v>November</v>
      </c>
    </row>
    <row r="3648" spans="1:23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8274</v>
      </c>
      <c r="O3648" t="s">
        <v>8316</v>
      </c>
      <c r="P3648">
        <f t="shared" si="441"/>
        <v>5</v>
      </c>
      <c r="Q3648">
        <f t="shared" si="442"/>
        <v>60.13</v>
      </c>
      <c r="R3648" s="16">
        <f t="shared" si="443"/>
        <v>42140.421319444446</v>
      </c>
      <c r="S3648" s="16"/>
      <c r="T3648" s="17" t="str">
        <f t="shared" si="444"/>
        <v>May</v>
      </c>
      <c r="U3648" s="16">
        <f t="shared" si="445"/>
        <v>42171.979166666672</v>
      </c>
      <c r="V3648" s="17">
        <f t="shared" si="446"/>
        <v>2015</v>
      </c>
      <c r="W3648" s="17" t="str">
        <f t="shared" si="447"/>
        <v>June</v>
      </c>
    </row>
    <row r="3649" spans="1:23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8274</v>
      </c>
      <c r="O3649" t="s">
        <v>8316</v>
      </c>
      <c r="P3649">
        <f t="shared" si="441"/>
        <v>6</v>
      </c>
      <c r="Q3649">
        <f t="shared" si="442"/>
        <v>15</v>
      </c>
      <c r="R3649" s="16">
        <f t="shared" si="443"/>
        <v>42598.749155092592</v>
      </c>
      <c r="S3649" s="18">
        <f>YEAR(R3649)</f>
        <v>2016</v>
      </c>
      <c r="T3649" s="17" t="str">
        <f t="shared" si="444"/>
        <v>August</v>
      </c>
      <c r="U3649" s="16">
        <f t="shared" si="445"/>
        <v>42643.749155092592</v>
      </c>
      <c r="V3649" s="17">
        <f t="shared" si="446"/>
        <v>2016</v>
      </c>
      <c r="W3649" s="17" t="str">
        <f t="shared" si="447"/>
        <v>September</v>
      </c>
    </row>
    <row r="3650" spans="1:23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8274</v>
      </c>
      <c r="O3650" t="s">
        <v>8275</v>
      </c>
      <c r="P3650">
        <f t="shared" si="441"/>
        <v>100</v>
      </c>
      <c r="Q3650">
        <f t="shared" si="442"/>
        <v>550.04</v>
      </c>
      <c r="R3650" s="16">
        <f t="shared" si="443"/>
        <v>41887.292187500003</v>
      </c>
      <c r="S3650" s="16"/>
      <c r="T3650" s="17" t="str">
        <f t="shared" si="444"/>
        <v>September</v>
      </c>
      <c r="U3650" s="16">
        <f t="shared" si="445"/>
        <v>41917.292187500003</v>
      </c>
      <c r="V3650" s="17">
        <f t="shared" si="446"/>
        <v>2014</v>
      </c>
      <c r="W3650" s="17" t="str">
        <f t="shared" si="447"/>
        <v>October</v>
      </c>
    </row>
    <row r="3651" spans="1:23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8274</v>
      </c>
      <c r="O3651" t="s">
        <v>8275</v>
      </c>
      <c r="P3651">
        <f t="shared" ref="P3651:P3714" si="448">ROUND(E3651/D3651*100,0)</f>
        <v>104</v>
      </c>
      <c r="Q3651">
        <f t="shared" ref="Q3651:Q3714" si="449">ROUND(E3651/L3651,2)</f>
        <v>97.5</v>
      </c>
      <c r="R3651" s="16">
        <f t="shared" ref="R3651:R3714" si="450">(((J3651/60)/60)/24)+DATE(1970,1,1)</f>
        <v>41780.712893518517</v>
      </c>
      <c r="S3651" s="16"/>
      <c r="T3651" s="17" t="str">
        <f t="shared" ref="T3651:T3714" si="451">TEXT(R3651,"mmmm")</f>
        <v>May</v>
      </c>
      <c r="U3651" s="16">
        <f t="shared" ref="U3651:U3714" si="452">(((I3651/60)/60)/24)+DATE(1970,1,1)</f>
        <v>41806.712893518517</v>
      </c>
      <c r="V3651" s="17">
        <f t="shared" ref="V3651:V3714" si="453">YEAR(U3651)</f>
        <v>2014</v>
      </c>
      <c r="W3651" s="17" t="str">
        <f t="shared" ref="W3651:W3714" si="454">TEXT(U3651,"mmmm")</f>
        <v>June</v>
      </c>
    </row>
    <row r="3652" spans="1:23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8274</v>
      </c>
      <c r="O3652" t="s">
        <v>8275</v>
      </c>
      <c r="P3652">
        <f t="shared" si="448"/>
        <v>100</v>
      </c>
      <c r="Q3652">
        <f t="shared" si="449"/>
        <v>29.41</v>
      </c>
      <c r="R3652" s="16">
        <f t="shared" si="450"/>
        <v>42381.478981481487</v>
      </c>
      <c r="S3652" s="16"/>
      <c r="T3652" s="17" t="str">
        <f t="shared" si="451"/>
        <v>January</v>
      </c>
      <c r="U3652" s="16">
        <f t="shared" si="452"/>
        <v>42402.478981481487</v>
      </c>
      <c r="V3652" s="17">
        <f t="shared" si="453"/>
        <v>2016</v>
      </c>
      <c r="W3652" s="17" t="str">
        <f t="shared" si="454"/>
        <v>February</v>
      </c>
    </row>
    <row r="3653" spans="1:23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8274</v>
      </c>
      <c r="O3653" t="s">
        <v>8275</v>
      </c>
      <c r="P3653">
        <f t="shared" si="448"/>
        <v>104</v>
      </c>
      <c r="Q3653">
        <f t="shared" si="449"/>
        <v>57.78</v>
      </c>
      <c r="R3653" s="16">
        <f t="shared" si="450"/>
        <v>41828.646319444444</v>
      </c>
      <c r="S3653" s="16"/>
      <c r="T3653" s="17" t="str">
        <f t="shared" si="451"/>
        <v>July</v>
      </c>
      <c r="U3653" s="16">
        <f t="shared" si="452"/>
        <v>41861.665972222225</v>
      </c>
      <c r="V3653" s="17">
        <f t="shared" si="453"/>
        <v>2014</v>
      </c>
      <c r="W3653" s="17" t="str">
        <f t="shared" si="454"/>
        <v>August</v>
      </c>
    </row>
    <row r="3654" spans="1:23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8274</v>
      </c>
      <c r="O3654" t="s">
        <v>8275</v>
      </c>
      <c r="P3654">
        <f t="shared" si="448"/>
        <v>251</v>
      </c>
      <c r="Q3654">
        <f t="shared" si="449"/>
        <v>44.24</v>
      </c>
      <c r="R3654" s="16">
        <f t="shared" si="450"/>
        <v>42596.644699074073</v>
      </c>
      <c r="S3654" s="16"/>
      <c r="T3654" s="17" t="str">
        <f t="shared" si="451"/>
        <v>August</v>
      </c>
      <c r="U3654" s="16">
        <f t="shared" si="452"/>
        <v>42607.165972222225</v>
      </c>
      <c r="V3654" s="17">
        <f t="shared" si="453"/>
        <v>2016</v>
      </c>
      <c r="W3654" s="17" t="str">
        <f t="shared" si="454"/>
        <v>August</v>
      </c>
    </row>
    <row r="3655" spans="1:23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8274</v>
      </c>
      <c r="O3655" t="s">
        <v>8275</v>
      </c>
      <c r="P3655">
        <f t="shared" si="448"/>
        <v>101</v>
      </c>
      <c r="Q3655">
        <f t="shared" si="449"/>
        <v>60.91</v>
      </c>
      <c r="R3655" s="16">
        <f t="shared" si="450"/>
        <v>42191.363506944443</v>
      </c>
      <c r="S3655" s="16"/>
      <c r="T3655" s="17" t="str">
        <f t="shared" si="451"/>
        <v>July</v>
      </c>
      <c r="U3655" s="16">
        <f t="shared" si="452"/>
        <v>42221.363506944443</v>
      </c>
      <c r="V3655" s="17">
        <f t="shared" si="453"/>
        <v>2015</v>
      </c>
      <c r="W3655" s="17" t="str">
        <f t="shared" si="454"/>
        <v>August</v>
      </c>
    </row>
    <row r="3656" spans="1:23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8274</v>
      </c>
      <c r="O3656" t="s">
        <v>8275</v>
      </c>
      <c r="P3656">
        <f t="shared" si="448"/>
        <v>174</v>
      </c>
      <c r="Q3656">
        <f t="shared" si="449"/>
        <v>68.84</v>
      </c>
      <c r="R3656" s="16">
        <f t="shared" si="450"/>
        <v>42440.416504629626</v>
      </c>
      <c r="S3656" s="16"/>
      <c r="T3656" s="17" t="str">
        <f t="shared" si="451"/>
        <v>March</v>
      </c>
      <c r="U3656" s="16">
        <f t="shared" si="452"/>
        <v>42463.708333333328</v>
      </c>
      <c r="V3656" s="17">
        <f t="shared" si="453"/>
        <v>2016</v>
      </c>
      <c r="W3656" s="17" t="str">
        <f t="shared" si="454"/>
        <v>April</v>
      </c>
    </row>
    <row r="3657" spans="1:23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8274</v>
      </c>
      <c r="O3657" t="s">
        <v>8275</v>
      </c>
      <c r="P3657">
        <f t="shared" si="448"/>
        <v>116</v>
      </c>
      <c r="Q3657">
        <f t="shared" si="449"/>
        <v>73.58</v>
      </c>
      <c r="R3657" s="16">
        <f t="shared" si="450"/>
        <v>42173.803217592591</v>
      </c>
      <c r="S3657" s="16"/>
      <c r="T3657" s="17" t="str">
        <f t="shared" si="451"/>
        <v>June</v>
      </c>
      <c r="U3657" s="16">
        <f t="shared" si="452"/>
        <v>42203.290972222225</v>
      </c>
      <c r="V3657" s="17">
        <f t="shared" si="453"/>
        <v>2015</v>
      </c>
      <c r="W3657" s="17" t="str">
        <f t="shared" si="454"/>
        <v>July</v>
      </c>
    </row>
    <row r="3658" spans="1:23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8274</v>
      </c>
      <c r="O3658" t="s">
        <v>8275</v>
      </c>
      <c r="P3658">
        <f t="shared" si="448"/>
        <v>106</v>
      </c>
      <c r="Q3658">
        <f t="shared" si="449"/>
        <v>115.02</v>
      </c>
      <c r="R3658" s="16">
        <f t="shared" si="450"/>
        <v>42737.910138888896</v>
      </c>
      <c r="S3658" s="16"/>
      <c r="T3658" s="17" t="str">
        <f t="shared" si="451"/>
        <v>January</v>
      </c>
      <c r="U3658" s="16">
        <f t="shared" si="452"/>
        <v>42767.957638888889</v>
      </c>
      <c r="V3658" s="17">
        <f t="shared" si="453"/>
        <v>2017</v>
      </c>
      <c r="W3658" s="17" t="str">
        <f t="shared" si="454"/>
        <v>February</v>
      </c>
    </row>
    <row r="3659" spans="1:23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8274</v>
      </c>
      <c r="O3659" t="s">
        <v>8275</v>
      </c>
      <c r="P3659">
        <f t="shared" si="448"/>
        <v>111</v>
      </c>
      <c r="Q3659">
        <f t="shared" si="449"/>
        <v>110.75</v>
      </c>
      <c r="R3659" s="16">
        <f t="shared" si="450"/>
        <v>42499.629849537043</v>
      </c>
      <c r="S3659" s="16"/>
      <c r="T3659" s="17" t="str">
        <f t="shared" si="451"/>
        <v>May</v>
      </c>
      <c r="U3659" s="16">
        <f t="shared" si="452"/>
        <v>42522.904166666667</v>
      </c>
      <c r="V3659" s="17">
        <f t="shared" si="453"/>
        <v>2016</v>
      </c>
      <c r="W3659" s="17" t="str">
        <f t="shared" si="454"/>
        <v>June</v>
      </c>
    </row>
    <row r="3660" spans="1:23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8274</v>
      </c>
      <c r="O3660" t="s">
        <v>8275</v>
      </c>
      <c r="P3660">
        <f t="shared" si="448"/>
        <v>101</v>
      </c>
      <c r="Q3660">
        <f t="shared" si="449"/>
        <v>75.5</v>
      </c>
      <c r="R3660" s="16">
        <f t="shared" si="450"/>
        <v>41775.858564814815</v>
      </c>
      <c r="S3660" s="16"/>
      <c r="T3660" s="17" t="str">
        <f t="shared" si="451"/>
        <v>May</v>
      </c>
      <c r="U3660" s="16">
        <f t="shared" si="452"/>
        <v>41822.165972222225</v>
      </c>
      <c r="V3660" s="17">
        <f t="shared" si="453"/>
        <v>2014</v>
      </c>
      <c r="W3660" s="17" t="str">
        <f t="shared" si="454"/>
        <v>July</v>
      </c>
    </row>
    <row r="3661" spans="1:23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8274</v>
      </c>
      <c r="O3661" t="s">
        <v>8275</v>
      </c>
      <c r="P3661">
        <f t="shared" si="448"/>
        <v>102</v>
      </c>
      <c r="Q3661">
        <f t="shared" si="449"/>
        <v>235.46</v>
      </c>
      <c r="R3661" s="16">
        <f t="shared" si="450"/>
        <v>42055.277199074073</v>
      </c>
      <c r="S3661" s="16"/>
      <c r="T3661" s="17" t="str">
        <f t="shared" si="451"/>
        <v>February</v>
      </c>
      <c r="U3661" s="16">
        <f t="shared" si="452"/>
        <v>42082.610416666663</v>
      </c>
      <c r="V3661" s="17">
        <f t="shared" si="453"/>
        <v>2015</v>
      </c>
      <c r="W3661" s="17" t="str">
        <f t="shared" si="454"/>
        <v>March</v>
      </c>
    </row>
    <row r="3662" spans="1:23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8274</v>
      </c>
      <c r="O3662" t="s">
        <v>8275</v>
      </c>
      <c r="P3662">
        <f t="shared" si="448"/>
        <v>100</v>
      </c>
      <c r="Q3662">
        <f t="shared" si="449"/>
        <v>11.36</v>
      </c>
      <c r="R3662" s="16">
        <f t="shared" si="450"/>
        <v>41971.881076388891</v>
      </c>
      <c r="S3662" s="16"/>
      <c r="T3662" s="17" t="str">
        <f t="shared" si="451"/>
        <v>November</v>
      </c>
      <c r="U3662" s="16">
        <f t="shared" si="452"/>
        <v>41996.881076388891</v>
      </c>
      <c r="V3662" s="17">
        <f t="shared" si="453"/>
        <v>2014</v>
      </c>
      <c r="W3662" s="17" t="str">
        <f t="shared" si="454"/>
        <v>December</v>
      </c>
    </row>
    <row r="3663" spans="1:23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8274</v>
      </c>
      <c r="O3663" t="s">
        <v>8275</v>
      </c>
      <c r="P3663">
        <f t="shared" si="448"/>
        <v>111</v>
      </c>
      <c r="Q3663">
        <f t="shared" si="449"/>
        <v>92.5</v>
      </c>
      <c r="R3663" s="16">
        <f t="shared" si="450"/>
        <v>42447.896666666667</v>
      </c>
      <c r="S3663" s="16"/>
      <c r="T3663" s="17" t="str">
        <f t="shared" si="451"/>
        <v>March</v>
      </c>
      <c r="U3663" s="16">
        <f t="shared" si="452"/>
        <v>42470.166666666672</v>
      </c>
      <c r="V3663" s="17">
        <f t="shared" si="453"/>
        <v>2016</v>
      </c>
      <c r="W3663" s="17" t="str">
        <f t="shared" si="454"/>
        <v>April</v>
      </c>
    </row>
    <row r="3664" spans="1:23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8274</v>
      </c>
      <c r="O3664" t="s">
        <v>8275</v>
      </c>
      <c r="P3664">
        <f t="shared" si="448"/>
        <v>101</v>
      </c>
      <c r="Q3664">
        <f t="shared" si="449"/>
        <v>202.85</v>
      </c>
      <c r="R3664" s="16">
        <f t="shared" si="450"/>
        <v>42064.220069444447</v>
      </c>
      <c r="S3664" s="16"/>
      <c r="T3664" s="17" t="str">
        <f t="shared" si="451"/>
        <v>March</v>
      </c>
      <c r="U3664" s="16">
        <f t="shared" si="452"/>
        <v>42094.178402777776</v>
      </c>
      <c r="V3664" s="17">
        <f t="shared" si="453"/>
        <v>2015</v>
      </c>
      <c r="W3664" s="17" t="str">
        <f t="shared" si="454"/>
        <v>March</v>
      </c>
    </row>
    <row r="3665" spans="1:23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8274</v>
      </c>
      <c r="O3665" t="s">
        <v>8275</v>
      </c>
      <c r="P3665">
        <f t="shared" si="448"/>
        <v>104</v>
      </c>
      <c r="Q3665">
        <f t="shared" si="449"/>
        <v>26</v>
      </c>
      <c r="R3665" s="16">
        <f t="shared" si="450"/>
        <v>42665.451736111107</v>
      </c>
      <c r="S3665" s="16"/>
      <c r="T3665" s="17" t="str">
        <f t="shared" si="451"/>
        <v>October</v>
      </c>
      <c r="U3665" s="16">
        <f t="shared" si="452"/>
        <v>42725.493402777778</v>
      </c>
      <c r="V3665" s="17">
        <f t="shared" si="453"/>
        <v>2016</v>
      </c>
      <c r="W3665" s="17" t="str">
        <f t="shared" si="454"/>
        <v>December</v>
      </c>
    </row>
    <row r="3666" spans="1:23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8274</v>
      </c>
      <c r="O3666" t="s">
        <v>8275</v>
      </c>
      <c r="P3666">
        <f t="shared" si="448"/>
        <v>109</v>
      </c>
      <c r="Q3666">
        <f t="shared" si="449"/>
        <v>46.05</v>
      </c>
      <c r="R3666" s="16">
        <f t="shared" si="450"/>
        <v>42523.248715277776</v>
      </c>
      <c r="S3666" s="16"/>
      <c r="T3666" s="17" t="str">
        <f t="shared" si="451"/>
        <v>June</v>
      </c>
      <c r="U3666" s="16">
        <f t="shared" si="452"/>
        <v>42537.248715277776</v>
      </c>
      <c r="V3666" s="17">
        <f t="shared" si="453"/>
        <v>2016</v>
      </c>
      <c r="W3666" s="17" t="str">
        <f t="shared" si="454"/>
        <v>June</v>
      </c>
    </row>
    <row r="3667" spans="1:23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8274</v>
      </c>
      <c r="O3667" t="s">
        <v>8275</v>
      </c>
      <c r="P3667">
        <f t="shared" si="448"/>
        <v>115</v>
      </c>
      <c r="Q3667">
        <f t="shared" si="449"/>
        <v>51</v>
      </c>
      <c r="R3667" s="16">
        <f t="shared" si="450"/>
        <v>42294.808124999996</v>
      </c>
      <c r="S3667" s="16"/>
      <c r="T3667" s="17" t="str">
        <f t="shared" si="451"/>
        <v>October</v>
      </c>
      <c r="U3667" s="16">
        <f t="shared" si="452"/>
        <v>42305.829166666663</v>
      </c>
      <c r="V3667" s="17">
        <f t="shared" si="453"/>
        <v>2015</v>
      </c>
      <c r="W3667" s="17" t="str">
        <f t="shared" si="454"/>
        <v>October</v>
      </c>
    </row>
    <row r="3668" spans="1:23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8274</v>
      </c>
      <c r="O3668" t="s">
        <v>8275</v>
      </c>
      <c r="P3668">
        <f t="shared" si="448"/>
        <v>100</v>
      </c>
      <c r="Q3668">
        <f t="shared" si="449"/>
        <v>31.58</v>
      </c>
      <c r="R3668" s="16">
        <f t="shared" si="450"/>
        <v>41822.90488425926</v>
      </c>
      <c r="S3668" s="16"/>
      <c r="T3668" s="17" t="str">
        <f t="shared" si="451"/>
        <v>July</v>
      </c>
      <c r="U3668" s="16">
        <f t="shared" si="452"/>
        <v>41844.291666666664</v>
      </c>
      <c r="V3668" s="17">
        <f t="shared" si="453"/>
        <v>2014</v>
      </c>
      <c r="W3668" s="17" t="str">
        <f t="shared" si="454"/>
        <v>July</v>
      </c>
    </row>
    <row r="3669" spans="1:23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8274</v>
      </c>
      <c r="O3669" t="s">
        <v>8275</v>
      </c>
      <c r="P3669">
        <f t="shared" si="448"/>
        <v>103</v>
      </c>
      <c r="Q3669">
        <f t="shared" si="449"/>
        <v>53.36</v>
      </c>
      <c r="R3669" s="16">
        <f t="shared" si="450"/>
        <v>42173.970127314817</v>
      </c>
      <c r="S3669" s="16"/>
      <c r="T3669" s="17" t="str">
        <f t="shared" si="451"/>
        <v>June</v>
      </c>
      <c r="U3669" s="16">
        <f t="shared" si="452"/>
        <v>42203.970127314817</v>
      </c>
      <c r="V3669" s="17">
        <f t="shared" si="453"/>
        <v>2015</v>
      </c>
      <c r="W3669" s="17" t="str">
        <f t="shared" si="454"/>
        <v>July</v>
      </c>
    </row>
    <row r="3670" spans="1:23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8274</v>
      </c>
      <c r="O3670" t="s">
        <v>8275</v>
      </c>
      <c r="P3670">
        <f t="shared" si="448"/>
        <v>104</v>
      </c>
      <c r="Q3670">
        <f t="shared" si="449"/>
        <v>36.96</v>
      </c>
      <c r="R3670" s="16">
        <f t="shared" si="450"/>
        <v>42185.556157407409</v>
      </c>
      <c r="S3670" s="16"/>
      <c r="T3670" s="17" t="str">
        <f t="shared" si="451"/>
        <v>June</v>
      </c>
      <c r="U3670" s="16">
        <f t="shared" si="452"/>
        <v>42208.772916666669</v>
      </c>
      <c r="V3670" s="17">
        <f t="shared" si="453"/>
        <v>2015</v>
      </c>
      <c r="W3670" s="17" t="str">
        <f t="shared" si="454"/>
        <v>July</v>
      </c>
    </row>
    <row r="3671" spans="1:23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8274</v>
      </c>
      <c r="O3671" t="s">
        <v>8275</v>
      </c>
      <c r="P3671">
        <f t="shared" si="448"/>
        <v>138</v>
      </c>
      <c r="Q3671">
        <f t="shared" si="449"/>
        <v>81.290000000000006</v>
      </c>
      <c r="R3671" s="16">
        <f t="shared" si="450"/>
        <v>42136.675196759257</v>
      </c>
      <c r="S3671" s="16"/>
      <c r="T3671" s="17" t="str">
        <f t="shared" si="451"/>
        <v>May</v>
      </c>
      <c r="U3671" s="16">
        <f t="shared" si="452"/>
        <v>42166.675196759257</v>
      </c>
      <c r="V3671" s="17">
        <f t="shared" si="453"/>
        <v>2015</v>
      </c>
      <c r="W3671" s="17" t="str">
        <f t="shared" si="454"/>
        <v>June</v>
      </c>
    </row>
    <row r="3672" spans="1:23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8274</v>
      </c>
      <c r="O3672" t="s">
        <v>8275</v>
      </c>
      <c r="P3672">
        <f t="shared" si="448"/>
        <v>110</v>
      </c>
      <c r="Q3672">
        <f t="shared" si="449"/>
        <v>20.079999999999998</v>
      </c>
      <c r="R3672" s="16">
        <f t="shared" si="450"/>
        <v>42142.514016203699</v>
      </c>
      <c r="S3672" s="16"/>
      <c r="T3672" s="17" t="str">
        <f t="shared" si="451"/>
        <v>May</v>
      </c>
      <c r="U3672" s="16">
        <f t="shared" si="452"/>
        <v>42155.958333333328</v>
      </c>
      <c r="V3672" s="17">
        <f t="shared" si="453"/>
        <v>2015</v>
      </c>
      <c r="W3672" s="17" t="str">
        <f t="shared" si="454"/>
        <v>May</v>
      </c>
    </row>
    <row r="3673" spans="1:23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8274</v>
      </c>
      <c r="O3673" t="s">
        <v>8275</v>
      </c>
      <c r="P3673">
        <f t="shared" si="448"/>
        <v>101</v>
      </c>
      <c r="Q3673">
        <f t="shared" si="449"/>
        <v>88.25</v>
      </c>
      <c r="R3673" s="16">
        <f t="shared" si="450"/>
        <v>41820.62809027778</v>
      </c>
      <c r="S3673" s="16"/>
      <c r="T3673" s="17" t="str">
        <f t="shared" si="451"/>
        <v>June</v>
      </c>
      <c r="U3673" s="16">
        <f t="shared" si="452"/>
        <v>41841.165972222225</v>
      </c>
      <c r="V3673" s="17">
        <f t="shared" si="453"/>
        <v>2014</v>
      </c>
      <c r="W3673" s="17" t="str">
        <f t="shared" si="454"/>
        <v>July</v>
      </c>
    </row>
    <row r="3674" spans="1:23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8274</v>
      </c>
      <c r="O3674" t="s">
        <v>8275</v>
      </c>
      <c r="P3674">
        <f t="shared" si="448"/>
        <v>102</v>
      </c>
      <c r="Q3674">
        <f t="shared" si="449"/>
        <v>53.44</v>
      </c>
      <c r="R3674" s="16">
        <f t="shared" si="450"/>
        <v>41878.946574074071</v>
      </c>
      <c r="S3674" s="16"/>
      <c r="T3674" s="17" t="str">
        <f t="shared" si="451"/>
        <v>August</v>
      </c>
      <c r="U3674" s="16">
        <f t="shared" si="452"/>
        <v>41908.946574074071</v>
      </c>
      <c r="V3674" s="17">
        <f t="shared" si="453"/>
        <v>2014</v>
      </c>
      <c r="W3674" s="17" t="str">
        <f t="shared" si="454"/>
        <v>September</v>
      </c>
    </row>
    <row r="3675" spans="1:23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8274</v>
      </c>
      <c r="O3675" t="s">
        <v>8275</v>
      </c>
      <c r="P3675">
        <f t="shared" si="448"/>
        <v>114</v>
      </c>
      <c r="Q3675">
        <f t="shared" si="449"/>
        <v>39.869999999999997</v>
      </c>
      <c r="R3675" s="16">
        <f t="shared" si="450"/>
        <v>41914.295104166667</v>
      </c>
      <c r="S3675" s="16"/>
      <c r="T3675" s="17" t="str">
        <f t="shared" si="451"/>
        <v>October</v>
      </c>
      <c r="U3675" s="16">
        <f t="shared" si="452"/>
        <v>41948.536111111112</v>
      </c>
      <c r="V3675" s="17">
        <f t="shared" si="453"/>
        <v>2014</v>
      </c>
      <c r="W3675" s="17" t="str">
        <f t="shared" si="454"/>
        <v>November</v>
      </c>
    </row>
    <row r="3676" spans="1:23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8274</v>
      </c>
      <c r="O3676" t="s">
        <v>8275</v>
      </c>
      <c r="P3676">
        <f t="shared" si="448"/>
        <v>100</v>
      </c>
      <c r="Q3676">
        <f t="shared" si="449"/>
        <v>145.16</v>
      </c>
      <c r="R3676" s="16">
        <f t="shared" si="450"/>
        <v>42556.873020833329</v>
      </c>
      <c r="S3676" s="16"/>
      <c r="T3676" s="17" t="str">
        <f t="shared" si="451"/>
        <v>July</v>
      </c>
      <c r="U3676" s="16">
        <f t="shared" si="452"/>
        <v>42616.873020833329</v>
      </c>
      <c r="V3676" s="17">
        <f t="shared" si="453"/>
        <v>2016</v>
      </c>
      <c r="W3676" s="17" t="str">
        <f t="shared" si="454"/>
        <v>September</v>
      </c>
    </row>
    <row r="3677" spans="1:23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8274</v>
      </c>
      <c r="O3677" t="s">
        <v>8275</v>
      </c>
      <c r="P3677">
        <f t="shared" si="448"/>
        <v>140</v>
      </c>
      <c r="Q3677">
        <f t="shared" si="449"/>
        <v>23.33</v>
      </c>
      <c r="R3677" s="16">
        <f t="shared" si="450"/>
        <v>42493.597013888888</v>
      </c>
      <c r="S3677" s="16"/>
      <c r="T3677" s="17" t="str">
        <f t="shared" si="451"/>
        <v>May</v>
      </c>
      <c r="U3677" s="16">
        <f t="shared" si="452"/>
        <v>42505.958333333328</v>
      </c>
      <c r="V3677" s="17">
        <f t="shared" si="453"/>
        <v>2016</v>
      </c>
      <c r="W3677" s="17" t="str">
        <f t="shared" si="454"/>
        <v>May</v>
      </c>
    </row>
    <row r="3678" spans="1:23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8274</v>
      </c>
      <c r="O3678" t="s">
        <v>8275</v>
      </c>
      <c r="P3678">
        <f t="shared" si="448"/>
        <v>129</v>
      </c>
      <c r="Q3678">
        <f t="shared" si="449"/>
        <v>64.38</v>
      </c>
      <c r="R3678" s="16">
        <f t="shared" si="450"/>
        <v>41876.815787037034</v>
      </c>
      <c r="S3678" s="16"/>
      <c r="T3678" s="17" t="str">
        <f t="shared" si="451"/>
        <v>August</v>
      </c>
      <c r="U3678" s="16">
        <f t="shared" si="452"/>
        <v>41894.815787037034</v>
      </c>
      <c r="V3678" s="17">
        <f t="shared" si="453"/>
        <v>2014</v>
      </c>
      <c r="W3678" s="17" t="str">
        <f t="shared" si="454"/>
        <v>September</v>
      </c>
    </row>
    <row r="3679" spans="1:23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8274</v>
      </c>
      <c r="O3679" t="s">
        <v>8275</v>
      </c>
      <c r="P3679">
        <f t="shared" si="448"/>
        <v>103</v>
      </c>
      <c r="Q3679">
        <f t="shared" si="449"/>
        <v>62.05</v>
      </c>
      <c r="R3679" s="16">
        <f t="shared" si="450"/>
        <v>41802.574282407404</v>
      </c>
      <c r="S3679" s="16"/>
      <c r="T3679" s="17" t="str">
        <f t="shared" si="451"/>
        <v>June</v>
      </c>
      <c r="U3679" s="16">
        <f t="shared" si="452"/>
        <v>41823.165972222225</v>
      </c>
      <c r="V3679" s="17">
        <f t="shared" si="453"/>
        <v>2014</v>
      </c>
      <c r="W3679" s="17" t="str">
        <f t="shared" si="454"/>
        <v>July</v>
      </c>
    </row>
    <row r="3680" spans="1:23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8274</v>
      </c>
      <c r="O3680" t="s">
        <v>8275</v>
      </c>
      <c r="P3680">
        <f t="shared" si="448"/>
        <v>103</v>
      </c>
      <c r="Q3680">
        <f t="shared" si="449"/>
        <v>66.13</v>
      </c>
      <c r="R3680" s="16">
        <f t="shared" si="450"/>
        <v>42120.531226851846</v>
      </c>
      <c r="S3680" s="16"/>
      <c r="T3680" s="17" t="str">
        <f t="shared" si="451"/>
        <v>April</v>
      </c>
      <c r="U3680" s="16">
        <f t="shared" si="452"/>
        <v>42155.531226851846</v>
      </c>
      <c r="V3680" s="17">
        <f t="shared" si="453"/>
        <v>2015</v>
      </c>
      <c r="W3680" s="17" t="str">
        <f t="shared" si="454"/>
        <v>May</v>
      </c>
    </row>
    <row r="3681" spans="1:23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8274</v>
      </c>
      <c r="O3681" t="s">
        <v>8275</v>
      </c>
      <c r="P3681">
        <f t="shared" si="448"/>
        <v>110</v>
      </c>
      <c r="Q3681">
        <f t="shared" si="449"/>
        <v>73.400000000000006</v>
      </c>
      <c r="R3681" s="16">
        <f t="shared" si="450"/>
        <v>41786.761354166665</v>
      </c>
      <c r="S3681" s="16"/>
      <c r="T3681" s="17" t="str">
        <f t="shared" si="451"/>
        <v>May</v>
      </c>
      <c r="U3681" s="16">
        <f t="shared" si="452"/>
        <v>41821.207638888889</v>
      </c>
      <c r="V3681" s="17">
        <f t="shared" si="453"/>
        <v>2014</v>
      </c>
      <c r="W3681" s="17" t="str">
        <f t="shared" si="454"/>
        <v>July</v>
      </c>
    </row>
    <row r="3682" spans="1:23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8274</v>
      </c>
      <c r="O3682" t="s">
        <v>8275</v>
      </c>
      <c r="P3682">
        <f t="shared" si="448"/>
        <v>113</v>
      </c>
      <c r="Q3682">
        <f t="shared" si="449"/>
        <v>99.5</v>
      </c>
      <c r="R3682" s="16">
        <f t="shared" si="450"/>
        <v>42627.454097222217</v>
      </c>
      <c r="S3682" s="16"/>
      <c r="T3682" s="17" t="str">
        <f t="shared" si="451"/>
        <v>September</v>
      </c>
      <c r="U3682" s="16">
        <f t="shared" si="452"/>
        <v>42648.454097222217</v>
      </c>
      <c r="V3682" s="17">
        <f t="shared" si="453"/>
        <v>2016</v>
      </c>
      <c r="W3682" s="17" t="str">
        <f t="shared" si="454"/>
        <v>October</v>
      </c>
    </row>
    <row r="3683" spans="1:23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8274</v>
      </c>
      <c r="O3683" t="s">
        <v>8275</v>
      </c>
      <c r="P3683">
        <f t="shared" si="448"/>
        <v>112</v>
      </c>
      <c r="Q3683">
        <f t="shared" si="449"/>
        <v>62.17</v>
      </c>
      <c r="R3683" s="16">
        <f t="shared" si="450"/>
        <v>42374.651504629626</v>
      </c>
      <c r="S3683" s="16"/>
      <c r="T3683" s="17" t="str">
        <f t="shared" si="451"/>
        <v>January</v>
      </c>
      <c r="U3683" s="16">
        <f t="shared" si="452"/>
        <v>42384.651504629626</v>
      </c>
      <c r="V3683" s="17">
        <f t="shared" si="453"/>
        <v>2016</v>
      </c>
      <c r="W3683" s="17" t="str">
        <f t="shared" si="454"/>
        <v>January</v>
      </c>
    </row>
    <row r="3684" spans="1:23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8274</v>
      </c>
      <c r="O3684" t="s">
        <v>8275</v>
      </c>
      <c r="P3684">
        <f t="shared" si="448"/>
        <v>139</v>
      </c>
      <c r="Q3684">
        <f t="shared" si="449"/>
        <v>62.33</v>
      </c>
      <c r="R3684" s="16">
        <f t="shared" si="450"/>
        <v>41772.685393518521</v>
      </c>
      <c r="S3684" s="16"/>
      <c r="T3684" s="17" t="str">
        <f t="shared" si="451"/>
        <v>May</v>
      </c>
      <c r="U3684" s="16">
        <f t="shared" si="452"/>
        <v>41806.290972222225</v>
      </c>
      <c r="V3684" s="17">
        <f t="shared" si="453"/>
        <v>2014</v>
      </c>
      <c r="W3684" s="17" t="str">
        <f t="shared" si="454"/>
        <v>June</v>
      </c>
    </row>
    <row r="3685" spans="1:23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8274</v>
      </c>
      <c r="O3685" t="s">
        <v>8275</v>
      </c>
      <c r="P3685">
        <f t="shared" si="448"/>
        <v>111</v>
      </c>
      <c r="Q3685">
        <f t="shared" si="449"/>
        <v>58.79</v>
      </c>
      <c r="R3685" s="16">
        <f t="shared" si="450"/>
        <v>42633.116851851853</v>
      </c>
      <c r="S3685" s="16"/>
      <c r="T3685" s="17" t="str">
        <f t="shared" si="451"/>
        <v>September</v>
      </c>
      <c r="U3685" s="16">
        <f t="shared" si="452"/>
        <v>42663.116851851853</v>
      </c>
      <c r="V3685" s="17">
        <f t="shared" si="453"/>
        <v>2016</v>
      </c>
      <c r="W3685" s="17" t="str">
        <f t="shared" si="454"/>
        <v>October</v>
      </c>
    </row>
    <row r="3686" spans="1:23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8274</v>
      </c>
      <c r="O3686" t="s">
        <v>8275</v>
      </c>
      <c r="P3686">
        <f t="shared" si="448"/>
        <v>139</v>
      </c>
      <c r="Q3686">
        <f t="shared" si="449"/>
        <v>45.35</v>
      </c>
      <c r="R3686" s="16">
        <f t="shared" si="450"/>
        <v>42219.180393518516</v>
      </c>
      <c r="S3686" s="16"/>
      <c r="T3686" s="17" t="str">
        <f t="shared" si="451"/>
        <v>August</v>
      </c>
      <c r="U3686" s="16">
        <f t="shared" si="452"/>
        <v>42249.180393518516</v>
      </c>
      <c r="V3686" s="17">
        <f t="shared" si="453"/>
        <v>2015</v>
      </c>
      <c r="W3686" s="17" t="str">
        <f t="shared" si="454"/>
        <v>September</v>
      </c>
    </row>
    <row r="3687" spans="1:23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8274</v>
      </c>
      <c r="O3687" t="s">
        <v>8275</v>
      </c>
      <c r="P3687">
        <f t="shared" si="448"/>
        <v>106</v>
      </c>
      <c r="Q3687">
        <f t="shared" si="449"/>
        <v>41.94</v>
      </c>
      <c r="R3687" s="16">
        <f t="shared" si="450"/>
        <v>41753.593275462961</v>
      </c>
      <c r="S3687" s="16"/>
      <c r="T3687" s="17" t="str">
        <f t="shared" si="451"/>
        <v>April</v>
      </c>
      <c r="U3687" s="16">
        <f t="shared" si="452"/>
        <v>41778.875</v>
      </c>
      <c r="V3687" s="17">
        <f t="shared" si="453"/>
        <v>2014</v>
      </c>
      <c r="W3687" s="17" t="str">
        <f t="shared" si="454"/>
        <v>May</v>
      </c>
    </row>
    <row r="3688" spans="1:23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8274</v>
      </c>
      <c r="O3688" t="s">
        <v>8275</v>
      </c>
      <c r="P3688">
        <f t="shared" si="448"/>
        <v>101</v>
      </c>
      <c r="Q3688">
        <f t="shared" si="449"/>
        <v>59.17</v>
      </c>
      <c r="R3688" s="16">
        <f t="shared" si="450"/>
        <v>42230.662731481483</v>
      </c>
      <c r="S3688" s="16"/>
      <c r="T3688" s="17" t="str">
        <f t="shared" si="451"/>
        <v>August</v>
      </c>
      <c r="U3688" s="16">
        <f t="shared" si="452"/>
        <v>42245.165972222225</v>
      </c>
      <c r="V3688" s="17">
        <f t="shared" si="453"/>
        <v>2015</v>
      </c>
      <c r="W3688" s="17" t="str">
        <f t="shared" si="454"/>
        <v>August</v>
      </c>
    </row>
    <row r="3689" spans="1:23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8274</v>
      </c>
      <c r="O3689" t="s">
        <v>8275</v>
      </c>
      <c r="P3689">
        <f t="shared" si="448"/>
        <v>100</v>
      </c>
      <c r="Q3689">
        <f t="shared" si="449"/>
        <v>200.49</v>
      </c>
      <c r="R3689" s="16">
        <f t="shared" si="450"/>
        <v>41787.218229166669</v>
      </c>
      <c r="S3689" s="16"/>
      <c r="T3689" s="17" t="str">
        <f t="shared" si="451"/>
        <v>May</v>
      </c>
      <c r="U3689" s="16">
        <f t="shared" si="452"/>
        <v>41817.218229166669</v>
      </c>
      <c r="V3689" s="17">
        <f t="shared" si="453"/>
        <v>2014</v>
      </c>
      <c r="W3689" s="17" t="str">
        <f t="shared" si="454"/>
        <v>June</v>
      </c>
    </row>
    <row r="3690" spans="1:23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8274</v>
      </c>
      <c r="O3690" t="s">
        <v>8275</v>
      </c>
      <c r="P3690">
        <f t="shared" si="448"/>
        <v>109</v>
      </c>
      <c r="Q3690">
        <f t="shared" si="449"/>
        <v>83.97</v>
      </c>
      <c r="R3690" s="16">
        <f t="shared" si="450"/>
        <v>41829.787083333329</v>
      </c>
      <c r="S3690" s="16"/>
      <c r="T3690" s="17" t="str">
        <f t="shared" si="451"/>
        <v>July</v>
      </c>
      <c r="U3690" s="16">
        <f t="shared" si="452"/>
        <v>41859.787083333329</v>
      </c>
      <c r="V3690" s="17">
        <f t="shared" si="453"/>
        <v>2014</v>
      </c>
      <c r="W3690" s="17" t="str">
        <f t="shared" si="454"/>
        <v>August</v>
      </c>
    </row>
    <row r="3691" spans="1:23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8274</v>
      </c>
      <c r="O3691" t="s">
        <v>8275</v>
      </c>
      <c r="P3691">
        <f t="shared" si="448"/>
        <v>118</v>
      </c>
      <c r="Q3691">
        <f t="shared" si="449"/>
        <v>57.26</v>
      </c>
      <c r="R3691" s="16">
        <f t="shared" si="450"/>
        <v>42147.826840277776</v>
      </c>
      <c r="S3691" s="16"/>
      <c r="T3691" s="17" t="str">
        <f t="shared" si="451"/>
        <v>May</v>
      </c>
      <c r="U3691" s="16">
        <f t="shared" si="452"/>
        <v>42176.934027777781</v>
      </c>
      <c r="V3691" s="17">
        <f t="shared" si="453"/>
        <v>2015</v>
      </c>
      <c r="W3691" s="17" t="str">
        <f t="shared" si="454"/>
        <v>June</v>
      </c>
    </row>
    <row r="3692" spans="1:23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8274</v>
      </c>
      <c r="O3692" t="s">
        <v>8275</v>
      </c>
      <c r="P3692">
        <f t="shared" si="448"/>
        <v>120</v>
      </c>
      <c r="Q3692">
        <f t="shared" si="449"/>
        <v>58.06</v>
      </c>
      <c r="R3692" s="16">
        <f t="shared" si="450"/>
        <v>41940.598182870373</v>
      </c>
      <c r="S3692" s="16"/>
      <c r="T3692" s="17" t="str">
        <f t="shared" si="451"/>
        <v>October</v>
      </c>
      <c r="U3692" s="16">
        <f t="shared" si="452"/>
        <v>41970.639849537038</v>
      </c>
      <c r="V3692" s="17">
        <f t="shared" si="453"/>
        <v>2014</v>
      </c>
      <c r="W3692" s="17" t="str">
        <f t="shared" si="454"/>
        <v>November</v>
      </c>
    </row>
    <row r="3693" spans="1:23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8274</v>
      </c>
      <c r="O3693" t="s">
        <v>8275</v>
      </c>
      <c r="P3693">
        <f t="shared" si="448"/>
        <v>128</v>
      </c>
      <c r="Q3693">
        <f t="shared" si="449"/>
        <v>186.8</v>
      </c>
      <c r="R3693" s="16">
        <f t="shared" si="450"/>
        <v>42020.700567129628</v>
      </c>
      <c r="S3693" s="16"/>
      <c r="T3693" s="17" t="str">
        <f t="shared" si="451"/>
        <v>January</v>
      </c>
      <c r="U3693" s="16">
        <f t="shared" si="452"/>
        <v>42065.207638888889</v>
      </c>
      <c r="V3693" s="17">
        <f t="shared" si="453"/>
        <v>2015</v>
      </c>
      <c r="W3693" s="17" t="str">
        <f t="shared" si="454"/>
        <v>March</v>
      </c>
    </row>
    <row r="3694" spans="1:23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8274</v>
      </c>
      <c r="O3694" t="s">
        <v>8275</v>
      </c>
      <c r="P3694">
        <f t="shared" si="448"/>
        <v>126</v>
      </c>
      <c r="Q3694">
        <f t="shared" si="449"/>
        <v>74.12</v>
      </c>
      <c r="R3694" s="16">
        <f t="shared" si="450"/>
        <v>41891.96503472222</v>
      </c>
      <c r="S3694" s="16"/>
      <c r="T3694" s="17" t="str">
        <f t="shared" si="451"/>
        <v>September</v>
      </c>
      <c r="U3694" s="16">
        <f t="shared" si="452"/>
        <v>41901</v>
      </c>
      <c r="V3694" s="17">
        <f t="shared" si="453"/>
        <v>2014</v>
      </c>
      <c r="W3694" s="17" t="str">
        <f t="shared" si="454"/>
        <v>September</v>
      </c>
    </row>
    <row r="3695" spans="1:23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8274</v>
      </c>
      <c r="O3695" t="s">
        <v>8275</v>
      </c>
      <c r="P3695">
        <f t="shared" si="448"/>
        <v>129</v>
      </c>
      <c r="Q3695">
        <f t="shared" si="449"/>
        <v>30.71</v>
      </c>
      <c r="R3695" s="16">
        <f t="shared" si="450"/>
        <v>42309.191307870366</v>
      </c>
      <c r="S3695" s="16"/>
      <c r="T3695" s="17" t="str">
        <f t="shared" si="451"/>
        <v>November</v>
      </c>
      <c r="U3695" s="16">
        <f t="shared" si="452"/>
        <v>42338.9375</v>
      </c>
      <c r="V3695" s="17">
        <f t="shared" si="453"/>
        <v>2015</v>
      </c>
      <c r="W3695" s="17" t="str">
        <f t="shared" si="454"/>
        <v>November</v>
      </c>
    </row>
    <row r="3696" spans="1:23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8274</v>
      </c>
      <c r="O3696" t="s">
        <v>8275</v>
      </c>
      <c r="P3696">
        <f t="shared" si="448"/>
        <v>107</v>
      </c>
      <c r="Q3696">
        <f t="shared" si="449"/>
        <v>62.67</v>
      </c>
      <c r="R3696" s="16">
        <f t="shared" si="450"/>
        <v>42490.133877314816</v>
      </c>
      <c r="S3696" s="16"/>
      <c r="T3696" s="17" t="str">
        <f t="shared" si="451"/>
        <v>April</v>
      </c>
      <c r="U3696" s="16">
        <f t="shared" si="452"/>
        <v>42527.083333333328</v>
      </c>
      <c r="V3696" s="17">
        <f t="shared" si="453"/>
        <v>2016</v>
      </c>
      <c r="W3696" s="17" t="str">
        <f t="shared" si="454"/>
        <v>June</v>
      </c>
    </row>
    <row r="3697" spans="1:23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8274</v>
      </c>
      <c r="O3697" t="s">
        <v>8275</v>
      </c>
      <c r="P3697">
        <f t="shared" si="448"/>
        <v>100</v>
      </c>
      <c r="Q3697">
        <f t="shared" si="449"/>
        <v>121.36</v>
      </c>
      <c r="R3697" s="16">
        <f t="shared" si="450"/>
        <v>41995.870486111111</v>
      </c>
      <c r="S3697" s="16"/>
      <c r="T3697" s="17" t="str">
        <f t="shared" si="451"/>
        <v>December</v>
      </c>
      <c r="U3697" s="16">
        <f t="shared" si="452"/>
        <v>42015.870486111111</v>
      </c>
      <c r="V3697" s="17">
        <f t="shared" si="453"/>
        <v>2015</v>
      </c>
      <c r="W3697" s="17" t="str">
        <f t="shared" si="454"/>
        <v>January</v>
      </c>
    </row>
    <row r="3698" spans="1:23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8274</v>
      </c>
      <c r="O3698" t="s">
        <v>8275</v>
      </c>
      <c r="P3698">
        <f t="shared" si="448"/>
        <v>155</v>
      </c>
      <c r="Q3698">
        <f t="shared" si="449"/>
        <v>39.74</v>
      </c>
      <c r="R3698" s="16">
        <f t="shared" si="450"/>
        <v>41988.617083333331</v>
      </c>
      <c r="S3698" s="16"/>
      <c r="T3698" s="17" t="str">
        <f t="shared" si="451"/>
        <v>December</v>
      </c>
      <c r="U3698" s="16">
        <f t="shared" si="452"/>
        <v>42048.617083333331</v>
      </c>
      <c r="V3698" s="17">
        <f t="shared" si="453"/>
        <v>2015</v>
      </c>
      <c r="W3698" s="17" t="str">
        <f t="shared" si="454"/>
        <v>February</v>
      </c>
    </row>
    <row r="3699" spans="1:23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8274</v>
      </c>
      <c r="O3699" t="s">
        <v>8275</v>
      </c>
      <c r="P3699">
        <f t="shared" si="448"/>
        <v>108</v>
      </c>
      <c r="Q3699">
        <f t="shared" si="449"/>
        <v>72</v>
      </c>
      <c r="R3699" s="16">
        <f t="shared" si="450"/>
        <v>42479.465833333335</v>
      </c>
      <c r="S3699" s="16"/>
      <c r="T3699" s="17" t="str">
        <f t="shared" si="451"/>
        <v>April</v>
      </c>
      <c r="U3699" s="16">
        <f t="shared" si="452"/>
        <v>42500.465833333335</v>
      </c>
      <c r="V3699" s="17">
        <f t="shared" si="453"/>
        <v>2016</v>
      </c>
      <c r="W3699" s="17" t="str">
        <f t="shared" si="454"/>
        <v>May</v>
      </c>
    </row>
    <row r="3700" spans="1:23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8274</v>
      </c>
      <c r="O3700" t="s">
        <v>8275</v>
      </c>
      <c r="P3700">
        <f t="shared" si="448"/>
        <v>111</v>
      </c>
      <c r="Q3700">
        <f t="shared" si="449"/>
        <v>40.630000000000003</v>
      </c>
      <c r="R3700" s="16">
        <f t="shared" si="450"/>
        <v>42401.806562500002</v>
      </c>
      <c r="S3700" s="16"/>
      <c r="T3700" s="17" t="str">
        <f t="shared" si="451"/>
        <v>February</v>
      </c>
      <c r="U3700" s="16">
        <f t="shared" si="452"/>
        <v>42431.806562500002</v>
      </c>
      <c r="V3700" s="17">
        <f t="shared" si="453"/>
        <v>2016</v>
      </c>
      <c r="W3700" s="17" t="str">
        <f t="shared" si="454"/>
        <v>March</v>
      </c>
    </row>
    <row r="3701" spans="1:23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8274</v>
      </c>
      <c r="O3701" t="s">
        <v>8275</v>
      </c>
      <c r="P3701">
        <f t="shared" si="448"/>
        <v>101</v>
      </c>
      <c r="Q3701">
        <f t="shared" si="449"/>
        <v>63</v>
      </c>
      <c r="R3701" s="16">
        <f t="shared" si="450"/>
        <v>41897.602037037039</v>
      </c>
      <c r="S3701" s="16"/>
      <c r="T3701" s="17" t="str">
        <f t="shared" si="451"/>
        <v>September</v>
      </c>
      <c r="U3701" s="16">
        <f t="shared" si="452"/>
        <v>41927.602037037039</v>
      </c>
      <c r="V3701" s="17">
        <f t="shared" si="453"/>
        <v>2014</v>
      </c>
      <c r="W3701" s="17" t="str">
        <f t="shared" si="454"/>
        <v>October</v>
      </c>
    </row>
    <row r="3702" spans="1:23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8274</v>
      </c>
      <c r="O3702" t="s">
        <v>8275</v>
      </c>
      <c r="P3702">
        <f t="shared" si="448"/>
        <v>121</v>
      </c>
      <c r="Q3702">
        <f t="shared" si="449"/>
        <v>33.67</v>
      </c>
      <c r="R3702" s="16">
        <f t="shared" si="450"/>
        <v>41882.585648148146</v>
      </c>
      <c r="S3702" s="16"/>
      <c r="T3702" s="17" t="str">
        <f t="shared" si="451"/>
        <v>August</v>
      </c>
      <c r="U3702" s="16">
        <f t="shared" si="452"/>
        <v>41912.666666666664</v>
      </c>
      <c r="V3702" s="17">
        <f t="shared" si="453"/>
        <v>2014</v>
      </c>
      <c r="W3702" s="17" t="str">
        <f t="shared" si="454"/>
        <v>September</v>
      </c>
    </row>
    <row r="3703" spans="1:23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8274</v>
      </c>
      <c r="O3703" t="s">
        <v>8275</v>
      </c>
      <c r="P3703">
        <f t="shared" si="448"/>
        <v>100</v>
      </c>
      <c r="Q3703">
        <f t="shared" si="449"/>
        <v>38.590000000000003</v>
      </c>
      <c r="R3703" s="16">
        <f t="shared" si="450"/>
        <v>42129.541585648149</v>
      </c>
      <c r="S3703" s="16"/>
      <c r="T3703" s="17" t="str">
        <f t="shared" si="451"/>
        <v>May</v>
      </c>
      <c r="U3703" s="16">
        <f t="shared" si="452"/>
        <v>42159.541585648149</v>
      </c>
      <c r="V3703" s="17">
        <f t="shared" si="453"/>
        <v>2015</v>
      </c>
      <c r="W3703" s="17" t="str">
        <f t="shared" si="454"/>
        <v>June</v>
      </c>
    </row>
    <row r="3704" spans="1:23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8274</v>
      </c>
      <c r="O3704" t="s">
        <v>8275</v>
      </c>
      <c r="P3704">
        <f t="shared" si="448"/>
        <v>109</v>
      </c>
      <c r="Q3704">
        <f t="shared" si="449"/>
        <v>155.94999999999999</v>
      </c>
      <c r="R3704" s="16">
        <f t="shared" si="450"/>
        <v>42524.53800925926</v>
      </c>
      <c r="S3704" s="16"/>
      <c r="T3704" s="17" t="str">
        <f t="shared" si="451"/>
        <v>June</v>
      </c>
      <c r="U3704" s="16">
        <f t="shared" si="452"/>
        <v>42561.957638888889</v>
      </c>
      <c r="V3704" s="17">
        <f t="shared" si="453"/>
        <v>2016</v>
      </c>
      <c r="W3704" s="17" t="str">
        <f t="shared" si="454"/>
        <v>July</v>
      </c>
    </row>
    <row r="3705" spans="1:23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8274</v>
      </c>
      <c r="O3705" t="s">
        <v>8275</v>
      </c>
      <c r="P3705">
        <f t="shared" si="448"/>
        <v>123</v>
      </c>
      <c r="Q3705">
        <f t="shared" si="449"/>
        <v>43.2</v>
      </c>
      <c r="R3705" s="16">
        <f t="shared" si="450"/>
        <v>42556.504490740743</v>
      </c>
      <c r="S3705" s="16"/>
      <c r="T3705" s="17" t="str">
        <f t="shared" si="451"/>
        <v>July</v>
      </c>
      <c r="U3705" s="16">
        <f t="shared" si="452"/>
        <v>42595.290972222225</v>
      </c>
      <c r="V3705" s="17">
        <f t="shared" si="453"/>
        <v>2016</v>
      </c>
      <c r="W3705" s="17" t="str">
        <f t="shared" si="454"/>
        <v>August</v>
      </c>
    </row>
    <row r="3706" spans="1:23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8274</v>
      </c>
      <c r="O3706" t="s">
        <v>8275</v>
      </c>
      <c r="P3706">
        <f t="shared" si="448"/>
        <v>136</v>
      </c>
      <c r="Q3706">
        <f t="shared" si="449"/>
        <v>15.15</v>
      </c>
      <c r="R3706" s="16">
        <f t="shared" si="450"/>
        <v>42461.689745370371</v>
      </c>
      <c r="S3706" s="16"/>
      <c r="T3706" s="17" t="str">
        <f t="shared" si="451"/>
        <v>April</v>
      </c>
      <c r="U3706" s="16">
        <f t="shared" si="452"/>
        <v>42521.689745370371</v>
      </c>
      <c r="V3706" s="17">
        <f t="shared" si="453"/>
        <v>2016</v>
      </c>
      <c r="W3706" s="17" t="str">
        <f t="shared" si="454"/>
        <v>May</v>
      </c>
    </row>
    <row r="3707" spans="1:23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8274</v>
      </c>
      <c r="O3707" t="s">
        <v>8275</v>
      </c>
      <c r="P3707">
        <f t="shared" si="448"/>
        <v>103</v>
      </c>
      <c r="Q3707">
        <f t="shared" si="449"/>
        <v>83.57</v>
      </c>
      <c r="R3707" s="16">
        <f t="shared" si="450"/>
        <v>41792.542986111112</v>
      </c>
      <c r="S3707" s="16"/>
      <c r="T3707" s="17" t="str">
        <f t="shared" si="451"/>
        <v>June</v>
      </c>
      <c r="U3707" s="16">
        <f t="shared" si="452"/>
        <v>41813.75</v>
      </c>
      <c r="V3707" s="17">
        <f t="shared" si="453"/>
        <v>2014</v>
      </c>
      <c r="W3707" s="17" t="str">
        <f t="shared" si="454"/>
        <v>June</v>
      </c>
    </row>
    <row r="3708" spans="1:23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8274</v>
      </c>
      <c r="O3708" t="s">
        <v>8275</v>
      </c>
      <c r="P3708">
        <f t="shared" si="448"/>
        <v>121</v>
      </c>
      <c r="Q3708">
        <f t="shared" si="449"/>
        <v>140</v>
      </c>
      <c r="R3708" s="16">
        <f t="shared" si="450"/>
        <v>41879.913761574076</v>
      </c>
      <c r="S3708" s="16"/>
      <c r="T3708" s="17" t="str">
        <f t="shared" si="451"/>
        <v>August</v>
      </c>
      <c r="U3708" s="16">
        <f t="shared" si="452"/>
        <v>41894.913761574076</v>
      </c>
      <c r="V3708" s="17">
        <f t="shared" si="453"/>
        <v>2014</v>
      </c>
      <c r="W3708" s="17" t="str">
        <f t="shared" si="454"/>
        <v>September</v>
      </c>
    </row>
    <row r="3709" spans="1:23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8274</v>
      </c>
      <c r="O3709" t="s">
        <v>8275</v>
      </c>
      <c r="P3709">
        <f t="shared" si="448"/>
        <v>186</v>
      </c>
      <c r="Q3709">
        <f t="shared" si="449"/>
        <v>80.87</v>
      </c>
      <c r="R3709" s="16">
        <f t="shared" si="450"/>
        <v>42552.048356481479</v>
      </c>
      <c r="S3709" s="16"/>
      <c r="T3709" s="17" t="str">
        <f t="shared" si="451"/>
        <v>July</v>
      </c>
      <c r="U3709" s="16">
        <f t="shared" si="452"/>
        <v>42573.226388888885</v>
      </c>
      <c r="V3709" s="17">
        <f t="shared" si="453"/>
        <v>2016</v>
      </c>
      <c r="W3709" s="17" t="str">
        <f t="shared" si="454"/>
        <v>July</v>
      </c>
    </row>
    <row r="3710" spans="1:23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8274</v>
      </c>
      <c r="O3710" t="s">
        <v>8275</v>
      </c>
      <c r="P3710">
        <f t="shared" si="448"/>
        <v>300</v>
      </c>
      <c r="Q3710">
        <f t="shared" si="449"/>
        <v>53.85</v>
      </c>
      <c r="R3710" s="16">
        <f t="shared" si="450"/>
        <v>41810.142199074071</v>
      </c>
      <c r="S3710" s="16"/>
      <c r="T3710" s="17" t="str">
        <f t="shared" si="451"/>
        <v>June</v>
      </c>
      <c r="U3710" s="16">
        <f t="shared" si="452"/>
        <v>41824.142199074071</v>
      </c>
      <c r="V3710" s="17">
        <f t="shared" si="453"/>
        <v>2014</v>
      </c>
      <c r="W3710" s="17" t="str">
        <f t="shared" si="454"/>
        <v>July</v>
      </c>
    </row>
    <row r="3711" spans="1:23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8274</v>
      </c>
      <c r="O3711" t="s">
        <v>8275</v>
      </c>
      <c r="P3711">
        <f t="shared" si="448"/>
        <v>108</v>
      </c>
      <c r="Q3711">
        <f t="shared" si="449"/>
        <v>30.93</v>
      </c>
      <c r="R3711" s="16">
        <f t="shared" si="450"/>
        <v>41785.707708333335</v>
      </c>
      <c r="S3711" s="16"/>
      <c r="T3711" s="17" t="str">
        <f t="shared" si="451"/>
        <v>May</v>
      </c>
      <c r="U3711" s="16">
        <f t="shared" si="452"/>
        <v>41815.707708333335</v>
      </c>
      <c r="V3711" s="17">
        <f t="shared" si="453"/>
        <v>2014</v>
      </c>
      <c r="W3711" s="17" t="str">
        <f t="shared" si="454"/>
        <v>June</v>
      </c>
    </row>
    <row r="3712" spans="1:23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8274</v>
      </c>
      <c r="O3712" t="s">
        <v>8275</v>
      </c>
      <c r="P3712">
        <f t="shared" si="448"/>
        <v>141</v>
      </c>
      <c r="Q3712">
        <f t="shared" si="449"/>
        <v>67.959999999999994</v>
      </c>
      <c r="R3712" s="16">
        <f t="shared" si="450"/>
        <v>42072.576249999998</v>
      </c>
      <c r="S3712" s="16"/>
      <c r="T3712" s="17" t="str">
        <f t="shared" si="451"/>
        <v>March</v>
      </c>
      <c r="U3712" s="16">
        <f t="shared" si="452"/>
        <v>42097.576249999998</v>
      </c>
      <c r="V3712" s="17">
        <f t="shared" si="453"/>
        <v>2015</v>
      </c>
      <c r="W3712" s="17" t="str">
        <f t="shared" si="454"/>
        <v>April</v>
      </c>
    </row>
    <row r="3713" spans="1:23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8274</v>
      </c>
      <c r="O3713" t="s">
        <v>8275</v>
      </c>
      <c r="P3713">
        <f t="shared" si="448"/>
        <v>114</v>
      </c>
      <c r="Q3713">
        <f t="shared" si="449"/>
        <v>27.14</v>
      </c>
      <c r="R3713" s="16">
        <f t="shared" si="450"/>
        <v>41779.724224537036</v>
      </c>
      <c r="S3713" s="16"/>
      <c r="T3713" s="17" t="str">
        <f t="shared" si="451"/>
        <v>May</v>
      </c>
      <c r="U3713" s="16">
        <f t="shared" si="452"/>
        <v>41805.666666666664</v>
      </c>
      <c r="V3713" s="17">
        <f t="shared" si="453"/>
        <v>2014</v>
      </c>
      <c r="W3713" s="17" t="str">
        <f t="shared" si="454"/>
        <v>June</v>
      </c>
    </row>
    <row r="3714" spans="1:23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8274</v>
      </c>
      <c r="O3714" t="s">
        <v>8275</v>
      </c>
      <c r="P3714">
        <f t="shared" si="448"/>
        <v>154</v>
      </c>
      <c r="Q3714">
        <f t="shared" si="449"/>
        <v>110.87</v>
      </c>
      <c r="R3714" s="16">
        <f t="shared" si="450"/>
        <v>42134.172071759262</v>
      </c>
      <c r="S3714" s="16"/>
      <c r="T3714" s="17" t="str">
        <f t="shared" si="451"/>
        <v>May</v>
      </c>
      <c r="U3714" s="16">
        <f t="shared" si="452"/>
        <v>42155.290972222225</v>
      </c>
      <c r="V3714" s="17">
        <f t="shared" si="453"/>
        <v>2015</v>
      </c>
      <c r="W3714" s="17" t="str">
        <f t="shared" si="454"/>
        <v>May</v>
      </c>
    </row>
    <row r="3715" spans="1:23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8274</v>
      </c>
      <c r="O3715" t="s">
        <v>8275</v>
      </c>
      <c r="P3715">
        <f t="shared" ref="P3715:P3778" si="455">ROUND(E3715/D3715*100,0)</f>
        <v>102</v>
      </c>
      <c r="Q3715">
        <f t="shared" ref="Q3715:Q3778" si="456">ROUND(E3715/L3715,2)</f>
        <v>106.84</v>
      </c>
      <c r="R3715" s="16">
        <f t="shared" ref="R3715:R3778" si="457">(((J3715/60)/60)/24)+DATE(1970,1,1)</f>
        <v>42505.738032407404</v>
      </c>
      <c r="S3715" s="16"/>
      <c r="T3715" s="17" t="str">
        <f t="shared" ref="T3715:T3778" si="458">TEXT(R3715,"mmmm")</f>
        <v>May</v>
      </c>
      <c r="U3715" s="16">
        <f t="shared" ref="U3715:U3778" si="459">(((I3715/60)/60)/24)+DATE(1970,1,1)</f>
        <v>42525.738032407404</v>
      </c>
      <c r="V3715" s="17">
        <f t="shared" ref="V3715:V3778" si="460">YEAR(U3715)</f>
        <v>2016</v>
      </c>
      <c r="W3715" s="17" t="str">
        <f t="shared" ref="W3715:W3778" si="461">TEXT(U3715,"mmmm")</f>
        <v>June</v>
      </c>
    </row>
    <row r="3716" spans="1:23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8274</v>
      </c>
      <c r="O3716" t="s">
        <v>8275</v>
      </c>
      <c r="P3716">
        <f t="shared" si="455"/>
        <v>102</v>
      </c>
      <c r="Q3716">
        <f t="shared" si="456"/>
        <v>105.52</v>
      </c>
      <c r="R3716" s="16">
        <f t="shared" si="457"/>
        <v>42118.556331018524</v>
      </c>
      <c r="S3716" s="16"/>
      <c r="T3716" s="17" t="str">
        <f t="shared" si="458"/>
        <v>April</v>
      </c>
      <c r="U3716" s="16">
        <f t="shared" si="459"/>
        <v>42150.165972222225</v>
      </c>
      <c r="V3716" s="17">
        <f t="shared" si="460"/>
        <v>2015</v>
      </c>
      <c r="W3716" s="17" t="str">
        <f t="shared" si="461"/>
        <v>May</v>
      </c>
    </row>
    <row r="3717" spans="1:23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8274</v>
      </c>
      <c r="O3717" t="s">
        <v>8275</v>
      </c>
      <c r="P3717">
        <f t="shared" si="455"/>
        <v>103</v>
      </c>
      <c r="Q3717">
        <f t="shared" si="456"/>
        <v>132.96</v>
      </c>
      <c r="R3717" s="16">
        <f t="shared" si="457"/>
        <v>42036.995590277773</v>
      </c>
      <c r="S3717" s="16"/>
      <c r="T3717" s="17" t="str">
        <f t="shared" si="458"/>
        <v>February</v>
      </c>
      <c r="U3717" s="16">
        <f t="shared" si="459"/>
        <v>42094.536111111112</v>
      </c>
      <c r="V3717" s="17">
        <f t="shared" si="460"/>
        <v>2015</v>
      </c>
      <c r="W3717" s="17" t="str">
        <f t="shared" si="461"/>
        <v>March</v>
      </c>
    </row>
    <row r="3718" spans="1:23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8274</v>
      </c>
      <c r="O3718" t="s">
        <v>8275</v>
      </c>
      <c r="P3718">
        <f t="shared" si="455"/>
        <v>156</v>
      </c>
      <c r="Q3718">
        <f t="shared" si="456"/>
        <v>51.92</v>
      </c>
      <c r="R3718" s="16">
        <f t="shared" si="457"/>
        <v>42360.887835648144</v>
      </c>
      <c r="S3718" s="16"/>
      <c r="T3718" s="17" t="str">
        <f t="shared" si="458"/>
        <v>December</v>
      </c>
      <c r="U3718" s="16">
        <f t="shared" si="459"/>
        <v>42390.887835648144</v>
      </c>
      <c r="V3718" s="17">
        <f t="shared" si="460"/>
        <v>2016</v>
      </c>
      <c r="W3718" s="17" t="str">
        <f t="shared" si="461"/>
        <v>January</v>
      </c>
    </row>
    <row r="3719" spans="1:23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8274</v>
      </c>
      <c r="O3719" t="s">
        <v>8275</v>
      </c>
      <c r="P3719">
        <f t="shared" si="455"/>
        <v>101</v>
      </c>
      <c r="Q3719">
        <f t="shared" si="456"/>
        <v>310</v>
      </c>
      <c r="R3719" s="16">
        <f t="shared" si="457"/>
        <v>42102.866307870368</v>
      </c>
      <c r="S3719" s="16"/>
      <c r="T3719" s="17" t="str">
        <f t="shared" si="458"/>
        <v>April</v>
      </c>
      <c r="U3719" s="16">
        <f t="shared" si="459"/>
        <v>42133.866307870368</v>
      </c>
      <c r="V3719" s="17">
        <f t="shared" si="460"/>
        <v>2015</v>
      </c>
      <c r="W3719" s="17" t="str">
        <f t="shared" si="461"/>
        <v>May</v>
      </c>
    </row>
    <row r="3720" spans="1:23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8274</v>
      </c>
      <c r="O3720" t="s">
        <v>8275</v>
      </c>
      <c r="P3720">
        <f t="shared" si="455"/>
        <v>239</v>
      </c>
      <c r="Q3720">
        <f t="shared" si="456"/>
        <v>26.02</v>
      </c>
      <c r="R3720" s="16">
        <f t="shared" si="457"/>
        <v>42032.716145833328</v>
      </c>
      <c r="S3720" s="16"/>
      <c r="T3720" s="17" t="str">
        <f t="shared" si="458"/>
        <v>January</v>
      </c>
      <c r="U3720" s="16">
        <f t="shared" si="459"/>
        <v>42062.716145833328</v>
      </c>
      <c r="V3720" s="17">
        <f t="shared" si="460"/>
        <v>2015</v>
      </c>
      <c r="W3720" s="17" t="str">
        <f t="shared" si="461"/>
        <v>February</v>
      </c>
    </row>
    <row r="3721" spans="1:23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8274</v>
      </c>
      <c r="O3721" t="s">
        <v>8275</v>
      </c>
      <c r="P3721">
        <f t="shared" si="455"/>
        <v>210</v>
      </c>
      <c r="Q3721">
        <f t="shared" si="456"/>
        <v>105</v>
      </c>
      <c r="R3721" s="16">
        <f t="shared" si="457"/>
        <v>42147.729930555557</v>
      </c>
      <c r="S3721" s="16"/>
      <c r="T3721" s="17" t="str">
        <f t="shared" si="458"/>
        <v>May</v>
      </c>
      <c r="U3721" s="16">
        <f t="shared" si="459"/>
        <v>42177.729930555557</v>
      </c>
      <c r="V3721" s="17">
        <f t="shared" si="460"/>
        <v>2015</v>
      </c>
      <c r="W3721" s="17" t="str">
        <f t="shared" si="461"/>
        <v>June</v>
      </c>
    </row>
    <row r="3722" spans="1:23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8274</v>
      </c>
      <c r="O3722" t="s">
        <v>8275</v>
      </c>
      <c r="P3722">
        <f t="shared" si="455"/>
        <v>105</v>
      </c>
      <c r="Q3722">
        <f t="shared" si="456"/>
        <v>86.23</v>
      </c>
      <c r="R3722" s="16">
        <f t="shared" si="457"/>
        <v>42165.993125000001</v>
      </c>
      <c r="S3722" s="16"/>
      <c r="T3722" s="17" t="str">
        <f t="shared" si="458"/>
        <v>June</v>
      </c>
      <c r="U3722" s="16">
        <f t="shared" si="459"/>
        <v>42187.993125000001</v>
      </c>
      <c r="V3722" s="17">
        <f t="shared" si="460"/>
        <v>2015</v>
      </c>
      <c r="W3722" s="17" t="str">
        <f t="shared" si="461"/>
        <v>July</v>
      </c>
    </row>
    <row r="3723" spans="1:23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8274</v>
      </c>
      <c r="O3723" t="s">
        <v>8275</v>
      </c>
      <c r="P3723">
        <f t="shared" si="455"/>
        <v>101</v>
      </c>
      <c r="Q3723">
        <f t="shared" si="456"/>
        <v>114.55</v>
      </c>
      <c r="R3723" s="16">
        <f t="shared" si="457"/>
        <v>41927.936157407406</v>
      </c>
      <c r="S3723" s="16"/>
      <c r="T3723" s="17" t="str">
        <f t="shared" si="458"/>
        <v>October</v>
      </c>
      <c r="U3723" s="16">
        <f t="shared" si="459"/>
        <v>41948.977824074071</v>
      </c>
      <c r="V3723" s="17">
        <f t="shared" si="460"/>
        <v>2014</v>
      </c>
      <c r="W3723" s="17" t="str">
        <f t="shared" si="461"/>
        <v>November</v>
      </c>
    </row>
    <row r="3724" spans="1:23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8274</v>
      </c>
      <c r="O3724" t="s">
        <v>8275</v>
      </c>
      <c r="P3724">
        <f t="shared" si="455"/>
        <v>111</v>
      </c>
      <c r="Q3724">
        <f t="shared" si="456"/>
        <v>47.66</v>
      </c>
      <c r="R3724" s="16">
        <f t="shared" si="457"/>
        <v>42381.671840277777</v>
      </c>
      <c r="S3724" s="16"/>
      <c r="T3724" s="17" t="str">
        <f t="shared" si="458"/>
        <v>January</v>
      </c>
      <c r="U3724" s="16">
        <f t="shared" si="459"/>
        <v>42411.957638888889</v>
      </c>
      <c r="V3724" s="17">
        <f t="shared" si="460"/>
        <v>2016</v>
      </c>
      <c r="W3724" s="17" t="str">
        <f t="shared" si="461"/>
        <v>February</v>
      </c>
    </row>
    <row r="3725" spans="1:23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8274</v>
      </c>
      <c r="O3725" t="s">
        <v>8275</v>
      </c>
      <c r="P3725">
        <f t="shared" si="455"/>
        <v>102</v>
      </c>
      <c r="Q3725">
        <f t="shared" si="456"/>
        <v>72.89</v>
      </c>
      <c r="R3725" s="16">
        <f t="shared" si="457"/>
        <v>41943.753032407411</v>
      </c>
      <c r="S3725" s="16"/>
      <c r="T3725" s="17" t="str">
        <f t="shared" si="458"/>
        <v>October</v>
      </c>
      <c r="U3725" s="16">
        <f t="shared" si="459"/>
        <v>41973.794699074075</v>
      </c>
      <c r="V3725" s="17">
        <f t="shared" si="460"/>
        <v>2014</v>
      </c>
      <c r="W3725" s="17" t="str">
        <f t="shared" si="461"/>
        <v>November</v>
      </c>
    </row>
    <row r="3726" spans="1:23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8274</v>
      </c>
      <c r="O3726" t="s">
        <v>8275</v>
      </c>
      <c r="P3726">
        <f t="shared" si="455"/>
        <v>103</v>
      </c>
      <c r="Q3726">
        <f t="shared" si="456"/>
        <v>49.55</v>
      </c>
      <c r="R3726" s="16">
        <f t="shared" si="457"/>
        <v>42465.491435185191</v>
      </c>
      <c r="S3726" s="16"/>
      <c r="T3726" s="17" t="str">
        <f t="shared" si="458"/>
        <v>April</v>
      </c>
      <c r="U3726" s="16">
        <f t="shared" si="459"/>
        <v>42494.958333333328</v>
      </c>
      <c r="V3726" s="17">
        <f t="shared" si="460"/>
        <v>2016</v>
      </c>
      <c r="W3726" s="17" t="str">
        <f t="shared" si="461"/>
        <v>May</v>
      </c>
    </row>
    <row r="3727" spans="1:23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8274</v>
      </c>
      <c r="O3727" t="s">
        <v>8275</v>
      </c>
      <c r="P3727">
        <f t="shared" si="455"/>
        <v>127</v>
      </c>
      <c r="Q3727">
        <f t="shared" si="456"/>
        <v>25.4</v>
      </c>
      <c r="R3727" s="16">
        <f t="shared" si="457"/>
        <v>42401.945219907408</v>
      </c>
      <c r="S3727" s="16"/>
      <c r="T3727" s="17" t="str">
        <f t="shared" si="458"/>
        <v>February</v>
      </c>
      <c r="U3727" s="16">
        <f t="shared" si="459"/>
        <v>42418.895833333328</v>
      </c>
      <c r="V3727" s="17">
        <f t="shared" si="460"/>
        <v>2016</v>
      </c>
      <c r="W3727" s="17" t="str">
        <f t="shared" si="461"/>
        <v>February</v>
      </c>
    </row>
    <row r="3728" spans="1:23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8274</v>
      </c>
      <c r="O3728" t="s">
        <v>8275</v>
      </c>
      <c r="P3728">
        <f t="shared" si="455"/>
        <v>339</v>
      </c>
      <c r="Q3728">
        <f t="shared" si="456"/>
        <v>62.59</v>
      </c>
      <c r="R3728" s="16">
        <f t="shared" si="457"/>
        <v>42462.140868055561</v>
      </c>
      <c r="S3728" s="16"/>
      <c r="T3728" s="17" t="str">
        <f t="shared" si="458"/>
        <v>April</v>
      </c>
      <c r="U3728" s="16">
        <f t="shared" si="459"/>
        <v>42489.875</v>
      </c>
      <c r="V3728" s="17">
        <f t="shared" si="460"/>
        <v>2016</v>
      </c>
      <c r="W3728" s="17" t="str">
        <f t="shared" si="461"/>
        <v>April</v>
      </c>
    </row>
    <row r="3729" spans="1:23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8274</v>
      </c>
      <c r="O3729" t="s">
        <v>8275</v>
      </c>
      <c r="P3729">
        <f t="shared" si="455"/>
        <v>101</v>
      </c>
      <c r="Q3729">
        <f t="shared" si="456"/>
        <v>61.06</v>
      </c>
      <c r="R3729" s="16">
        <f t="shared" si="457"/>
        <v>42632.348310185189</v>
      </c>
      <c r="S3729" s="16"/>
      <c r="T3729" s="17" t="str">
        <f t="shared" si="458"/>
        <v>September</v>
      </c>
      <c r="U3729" s="16">
        <f t="shared" si="459"/>
        <v>42663.204861111109</v>
      </c>
      <c r="V3729" s="17">
        <f t="shared" si="460"/>
        <v>2016</v>
      </c>
      <c r="W3729" s="17" t="str">
        <f t="shared" si="461"/>
        <v>October</v>
      </c>
    </row>
    <row r="3730" spans="1:23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8274</v>
      </c>
      <c r="O3730" t="s">
        <v>8275</v>
      </c>
      <c r="P3730">
        <f t="shared" si="455"/>
        <v>9</v>
      </c>
      <c r="Q3730">
        <f t="shared" si="456"/>
        <v>60.06</v>
      </c>
      <c r="R3730" s="16">
        <f t="shared" si="457"/>
        <v>42205.171018518522</v>
      </c>
      <c r="S3730" s="16"/>
      <c r="T3730" s="17" t="str">
        <f t="shared" si="458"/>
        <v>July</v>
      </c>
      <c r="U3730" s="16">
        <f t="shared" si="459"/>
        <v>42235.171018518522</v>
      </c>
      <c r="V3730" s="17">
        <f t="shared" si="460"/>
        <v>2015</v>
      </c>
      <c r="W3730" s="17" t="str">
        <f t="shared" si="461"/>
        <v>August</v>
      </c>
    </row>
    <row r="3731" spans="1:23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8274</v>
      </c>
      <c r="O3731" t="s">
        <v>8275</v>
      </c>
      <c r="P3731">
        <f t="shared" si="455"/>
        <v>7</v>
      </c>
      <c r="Q3731">
        <f t="shared" si="456"/>
        <v>72.400000000000006</v>
      </c>
      <c r="R3731" s="16">
        <f t="shared" si="457"/>
        <v>42041.205000000002</v>
      </c>
      <c r="S3731" s="16"/>
      <c r="T3731" s="17" t="str">
        <f t="shared" si="458"/>
        <v>February</v>
      </c>
      <c r="U3731" s="16">
        <f t="shared" si="459"/>
        <v>42086.16333333333</v>
      </c>
      <c r="V3731" s="17">
        <f t="shared" si="460"/>
        <v>2015</v>
      </c>
      <c r="W3731" s="17" t="str">
        <f t="shared" si="461"/>
        <v>March</v>
      </c>
    </row>
    <row r="3732" spans="1:23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8274</v>
      </c>
      <c r="O3732" t="s">
        <v>8275</v>
      </c>
      <c r="P3732">
        <f t="shared" si="455"/>
        <v>10</v>
      </c>
      <c r="Q3732">
        <f t="shared" si="456"/>
        <v>100</v>
      </c>
      <c r="R3732" s="16">
        <f t="shared" si="457"/>
        <v>42203.677766203706</v>
      </c>
      <c r="S3732" s="16"/>
      <c r="T3732" s="17" t="str">
        <f t="shared" si="458"/>
        <v>July</v>
      </c>
      <c r="U3732" s="16">
        <f t="shared" si="459"/>
        <v>42233.677766203706</v>
      </c>
      <c r="V3732" s="17">
        <f t="shared" si="460"/>
        <v>2015</v>
      </c>
      <c r="W3732" s="17" t="str">
        <f t="shared" si="461"/>
        <v>August</v>
      </c>
    </row>
    <row r="3733" spans="1:23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8274</v>
      </c>
      <c r="O3733" t="s">
        <v>8275</v>
      </c>
      <c r="P3733">
        <f t="shared" si="455"/>
        <v>11</v>
      </c>
      <c r="Q3733">
        <f t="shared" si="456"/>
        <v>51.67</v>
      </c>
      <c r="R3733" s="16">
        <f t="shared" si="457"/>
        <v>41983.752847222218</v>
      </c>
      <c r="S3733" s="16"/>
      <c r="T3733" s="17" t="str">
        <f t="shared" si="458"/>
        <v>December</v>
      </c>
      <c r="U3733" s="16">
        <f t="shared" si="459"/>
        <v>42014.140972222223</v>
      </c>
      <c r="V3733" s="17">
        <f t="shared" si="460"/>
        <v>2015</v>
      </c>
      <c r="W3733" s="17" t="str">
        <f t="shared" si="461"/>
        <v>January</v>
      </c>
    </row>
    <row r="3734" spans="1:23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8274</v>
      </c>
      <c r="O3734" t="s">
        <v>8275</v>
      </c>
      <c r="P3734">
        <f t="shared" si="455"/>
        <v>15</v>
      </c>
      <c r="Q3734">
        <f t="shared" si="456"/>
        <v>32.75</v>
      </c>
      <c r="R3734" s="16">
        <f t="shared" si="457"/>
        <v>41968.677465277782</v>
      </c>
      <c r="S3734" s="16"/>
      <c r="T3734" s="17" t="str">
        <f t="shared" si="458"/>
        <v>November</v>
      </c>
      <c r="U3734" s="16">
        <f t="shared" si="459"/>
        <v>42028.5</v>
      </c>
      <c r="V3734" s="17">
        <f t="shared" si="460"/>
        <v>2015</v>
      </c>
      <c r="W3734" s="17" t="str">
        <f t="shared" si="461"/>
        <v>January</v>
      </c>
    </row>
    <row r="3735" spans="1:23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8274</v>
      </c>
      <c r="O3735" t="s">
        <v>8275</v>
      </c>
      <c r="P3735">
        <f t="shared" si="455"/>
        <v>0</v>
      </c>
      <c r="Q3735" t="e">
        <f t="shared" si="456"/>
        <v>#DIV/0!</v>
      </c>
      <c r="R3735" s="16">
        <f t="shared" si="457"/>
        <v>42103.024398148147</v>
      </c>
      <c r="S3735" s="16"/>
      <c r="T3735" s="17" t="str">
        <f t="shared" si="458"/>
        <v>April</v>
      </c>
      <c r="U3735" s="16">
        <f t="shared" si="459"/>
        <v>42112.9375</v>
      </c>
      <c r="V3735" s="17">
        <f t="shared" si="460"/>
        <v>2015</v>
      </c>
      <c r="W3735" s="17" t="str">
        <f t="shared" si="461"/>
        <v>April</v>
      </c>
    </row>
    <row r="3736" spans="1:23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8274</v>
      </c>
      <c r="O3736" t="s">
        <v>8275</v>
      </c>
      <c r="P3736">
        <f t="shared" si="455"/>
        <v>28</v>
      </c>
      <c r="Q3736">
        <f t="shared" si="456"/>
        <v>61</v>
      </c>
      <c r="R3736" s="16">
        <f t="shared" si="457"/>
        <v>42089.901574074072</v>
      </c>
      <c r="S3736" s="16"/>
      <c r="T3736" s="17" t="str">
        <f t="shared" si="458"/>
        <v>March</v>
      </c>
      <c r="U3736" s="16">
        <f t="shared" si="459"/>
        <v>42149.901574074072</v>
      </c>
      <c r="V3736" s="17">
        <f t="shared" si="460"/>
        <v>2015</v>
      </c>
      <c r="W3736" s="17" t="str">
        <f t="shared" si="461"/>
        <v>May</v>
      </c>
    </row>
    <row r="3737" spans="1:23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8274</v>
      </c>
      <c r="O3737" t="s">
        <v>8275</v>
      </c>
      <c r="P3737">
        <f t="shared" si="455"/>
        <v>13</v>
      </c>
      <c r="Q3737">
        <f t="shared" si="456"/>
        <v>10</v>
      </c>
      <c r="R3737" s="16">
        <f t="shared" si="457"/>
        <v>42122.693159722221</v>
      </c>
      <c r="S3737" s="16"/>
      <c r="T3737" s="17" t="str">
        <f t="shared" si="458"/>
        <v>April</v>
      </c>
      <c r="U3737" s="16">
        <f t="shared" si="459"/>
        <v>42152.693159722221</v>
      </c>
      <c r="V3737" s="17">
        <f t="shared" si="460"/>
        <v>2015</v>
      </c>
      <c r="W3737" s="17" t="str">
        <f t="shared" si="461"/>
        <v>May</v>
      </c>
    </row>
    <row r="3738" spans="1:23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8274</v>
      </c>
      <c r="O3738" t="s">
        <v>8275</v>
      </c>
      <c r="P3738">
        <f t="shared" si="455"/>
        <v>1</v>
      </c>
      <c r="Q3738">
        <f t="shared" si="456"/>
        <v>10</v>
      </c>
      <c r="R3738" s="16">
        <f t="shared" si="457"/>
        <v>42048.711724537032</v>
      </c>
      <c r="S3738" s="16"/>
      <c r="T3738" s="17" t="str">
        <f t="shared" si="458"/>
        <v>February</v>
      </c>
      <c r="U3738" s="16">
        <f t="shared" si="459"/>
        <v>42086.75</v>
      </c>
      <c r="V3738" s="17">
        <f t="shared" si="460"/>
        <v>2015</v>
      </c>
      <c r="W3738" s="17" t="str">
        <f t="shared" si="461"/>
        <v>March</v>
      </c>
    </row>
    <row r="3739" spans="1:23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8274</v>
      </c>
      <c r="O3739" t="s">
        <v>8275</v>
      </c>
      <c r="P3739">
        <f t="shared" si="455"/>
        <v>21</v>
      </c>
      <c r="Q3739">
        <f t="shared" si="456"/>
        <v>37.5</v>
      </c>
      <c r="R3739" s="16">
        <f t="shared" si="457"/>
        <v>42297.691006944442</v>
      </c>
      <c r="S3739" s="16"/>
      <c r="T3739" s="17" t="str">
        <f t="shared" si="458"/>
        <v>October</v>
      </c>
      <c r="U3739" s="16">
        <f t="shared" si="459"/>
        <v>42320.290972222225</v>
      </c>
      <c r="V3739" s="17">
        <f t="shared" si="460"/>
        <v>2015</v>
      </c>
      <c r="W3739" s="17" t="str">
        <f t="shared" si="461"/>
        <v>November</v>
      </c>
    </row>
    <row r="3740" spans="1:23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8274</v>
      </c>
      <c r="O3740" t="s">
        <v>8275</v>
      </c>
      <c r="P3740">
        <f t="shared" si="455"/>
        <v>18</v>
      </c>
      <c r="Q3740">
        <f t="shared" si="456"/>
        <v>45</v>
      </c>
      <c r="R3740" s="16">
        <f t="shared" si="457"/>
        <v>41813.938715277778</v>
      </c>
      <c r="S3740" s="16"/>
      <c r="T3740" s="17" t="str">
        <f t="shared" si="458"/>
        <v>June</v>
      </c>
      <c r="U3740" s="16">
        <f t="shared" si="459"/>
        <v>41835.916666666664</v>
      </c>
      <c r="V3740" s="17">
        <f t="shared" si="460"/>
        <v>2014</v>
      </c>
      <c r="W3740" s="17" t="str">
        <f t="shared" si="461"/>
        <v>July</v>
      </c>
    </row>
    <row r="3741" spans="1:23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8274</v>
      </c>
      <c r="O3741" t="s">
        <v>8275</v>
      </c>
      <c r="P3741">
        <f t="shared" si="455"/>
        <v>20</v>
      </c>
      <c r="Q3741">
        <f t="shared" si="456"/>
        <v>100.63</v>
      </c>
      <c r="R3741" s="16">
        <f t="shared" si="457"/>
        <v>42548.449861111112</v>
      </c>
      <c r="S3741" s="16"/>
      <c r="T3741" s="17" t="str">
        <f t="shared" si="458"/>
        <v>June</v>
      </c>
      <c r="U3741" s="16">
        <f t="shared" si="459"/>
        <v>42568.449861111112</v>
      </c>
      <c r="V3741" s="17">
        <f t="shared" si="460"/>
        <v>2016</v>
      </c>
      <c r="W3741" s="17" t="str">
        <f t="shared" si="461"/>
        <v>July</v>
      </c>
    </row>
    <row r="3742" spans="1:23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8274</v>
      </c>
      <c r="O3742" t="s">
        <v>8275</v>
      </c>
      <c r="P3742">
        <f t="shared" si="455"/>
        <v>18</v>
      </c>
      <c r="Q3742">
        <f t="shared" si="456"/>
        <v>25.57</v>
      </c>
      <c r="R3742" s="16">
        <f t="shared" si="457"/>
        <v>41833.089756944442</v>
      </c>
      <c r="S3742" s="16"/>
      <c r="T3742" s="17" t="str">
        <f t="shared" si="458"/>
        <v>July</v>
      </c>
      <c r="U3742" s="16">
        <f t="shared" si="459"/>
        <v>41863.079143518517</v>
      </c>
      <c r="V3742" s="17">
        <f t="shared" si="460"/>
        <v>2014</v>
      </c>
      <c r="W3742" s="17" t="str">
        <f t="shared" si="461"/>
        <v>August</v>
      </c>
    </row>
    <row r="3743" spans="1:23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8274</v>
      </c>
      <c r="O3743" t="s">
        <v>8275</v>
      </c>
      <c r="P3743">
        <f t="shared" si="455"/>
        <v>0</v>
      </c>
      <c r="Q3743" t="e">
        <f t="shared" si="456"/>
        <v>#DIV/0!</v>
      </c>
      <c r="R3743" s="16">
        <f t="shared" si="457"/>
        <v>42325.920717592591</v>
      </c>
      <c r="S3743" s="16"/>
      <c r="T3743" s="17" t="str">
        <f t="shared" si="458"/>
        <v>November</v>
      </c>
      <c r="U3743" s="16">
        <f t="shared" si="459"/>
        <v>42355.920717592591</v>
      </c>
      <c r="V3743" s="17">
        <f t="shared" si="460"/>
        <v>2015</v>
      </c>
      <c r="W3743" s="17" t="str">
        <f t="shared" si="461"/>
        <v>December</v>
      </c>
    </row>
    <row r="3744" spans="1:23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8274</v>
      </c>
      <c r="O3744" t="s">
        <v>8275</v>
      </c>
      <c r="P3744">
        <f t="shared" si="455"/>
        <v>2</v>
      </c>
      <c r="Q3744">
        <f t="shared" si="456"/>
        <v>25</v>
      </c>
      <c r="R3744" s="16">
        <f t="shared" si="457"/>
        <v>41858.214629629627</v>
      </c>
      <c r="S3744" s="16"/>
      <c r="T3744" s="17" t="str">
        <f t="shared" si="458"/>
        <v>August</v>
      </c>
      <c r="U3744" s="16">
        <f t="shared" si="459"/>
        <v>41888.214629629627</v>
      </c>
      <c r="V3744" s="17">
        <f t="shared" si="460"/>
        <v>2014</v>
      </c>
      <c r="W3744" s="17" t="str">
        <f t="shared" si="461"/>
        <v>September</v>
      </c>
    </row>
    <row r="3745" spans="1:23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8274</v>
      </c>
      <c r="O3745" t="s">
        <v>8275</v>
      </c>
      <c r="P3745">
        <f t="shared" si="455"/>
        <v>0</v>
      </c>
      <c r="Q3745" t="e">
        <f t="shared" si="456"/>
        <v>#DIV/0!</v>
      </c>
      <c r="R3745" s="16">
        <f t="shared" si="457"/>
        <v>41793.710231481484</v>
      </c>
      <c r="S3745" s="16"/>
      <c r="T3745" s="17" t="str">
        <f t="shared" si="458"/>
        <v>June</v>
      </c>
      <c r="U3745" s="16">
        <f t="shared" si="459"/>
        <v>41823.710231481484</v>
      </c>
      <c r="V3745" s="17">
        <f t="shared" si="460"/>
        <v>2014</v>
      </c>
      <c r="W3745" s="17" t="str">
        <f t="shared" si="461"/>
        <v>July</v>
      </c>
    </row>
    <row r="3746" spans="1:23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8274</v>
      </c>
      <c r="O3746" t="s">
        <v>8275</v>
      </c>
      <c r="P3746">
        <f t="shared" si="455"/>
        <v>0</v>
      </c>
      <c r="Q3746" t="e">
        <f t="shared" si="456"/>
        <v>#DIV/0!</v>
      </c>
      <c r="R3746" s="16">
        <f t="shared" si="457"/>
        <v>41793.814259259263</v>
      </c>
      <c r="S3746" s="16"/>
      <c r="T3746" s="17" t="str">
        <f t="shared" si="458"/>
        <v>June</v>
      </c>
      <c r="U3746" s="16">
        <f t="shared" si="459"/>
        <v>41825.165972222225</v>
      </c>
      <c r="V3746" s="17">
        <f t="shared" si="460"/>
        <v>2014</v>
      </c>
      <c r="W3746" s="17" t="str">
        <f t="shared" si="461"/>
        <v>July</v>
      </c>
    </row>
    <row r="3747" spans="1:23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8274</v>
      </c>
      <c r="O3747" t="s">
        <v>8275</v>
      </c>
      <c r="P3747">
        <f t="shared" si="455"/>
        <v>10</v>
      </c>
      <c r="Q3747">
        <f t="shared" si="456"/>
        <v>10</v>
      </c>
      <c r="R3747" s="16">
        <f t="shared" si="457"/>
        <v>41831.697939814818</v>
      </c>
      <c r="S3747" s="16"/>
      <c r="T3747" s="17" t="str">
        <f t="shared" si="458"/>
        <v>July</v>
      </c>
      <c r="U3747" s="16">
        <f t="shared" si="459"/>
        <v>41861.697939814818</v>
      </c>
      <c r="V3747" s="17">
        <f t="shared" si="460"/>
        <v>2014</v>
      </c>
      <c r="W3747" s="17" t="str">
        <f t="shared" si="461"/>
        <v>August</v>
      </c>
    </row>
    <row r="3748" spans="1:23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8274</v>
      </c>
      <c r="O3748" t="s">
        <v>8275</v>
      </c>
      <c r="P3748">
        <f t="shared" si="455"/>
        <v>2</v>
      </c>
      <c r="Q3748">
        <f t="shared" si="456"/>
        <v>202</v>
      </c>
      <c r="R3748" s="16">
        <f t="shared" si="457"/>
        <v>42621.389340277776</v>
      </c>
      <c r="S3748" s="16"/>
      <c r="T3748" s="17" t="str">
        <f t="shared" si="458"/>
        <v>September</v>
      </c>
      <c r="U3748" s="16">
        <f t="shared" si="459"/>
        <v>42651.389340277776</v>
      </c>
      <c r="V3748" s="17">
        <f t="shared" si="460"/>
        <v>2016</v>
      </c>
      <c r="W3748" s="17" t="str">
        <f t="shared" si="461"/>
        <v>October</v>
      </c>
    </row>
    <row r="3749" spans="1:23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8274</v>
      </c>
      <c r="O3749" t="s">
        <v>8275</v>
      </c>
      <c r="P3749">
        <f t="shared" si="455"/>
        <v>1</v>
      </c>
      <c r="Q3749">
        <f t="shared" si="456"/>
        <v>25</v>
      </c>
      <c r="R3749" s="16">
        <f t="shared" si="457"/>
        <v>42164.299722222218</v>
      </c>
      <c r="S3749" s="16"/>
      <c r="T3749" s="17" t="str">
        <f t="shared" si="458"/>
        <v>June</v>
      </c>
      <c r="U3749" s="16">
        <f t="shared" si="459"/>
        <v>42190.957638888889</v>
      </c>
      <c r="V3749" s="17">
        <f t="shared" si="460"/>
        <v>2015</v>
      </c>
      <c r="W3749" s="17" t="str">
        <f t="shared" si="461"/>
        <v>July</v>
      </c>
    </row>
    <row r="3750" spans="1:23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8274</v>
      </c>
      <c r="O3750" t="s">
        <v>8316</v>
      </c>
      <c r="P3750">
        <f t="shared" si="455"/>
        <v>104</v>
      </c>
      <c r="Q3750">
        <f t="shared" si="456"/>
        <v>99.54</v>
      </c>
      <c r="R3750" s="16">
        <f t="shared" si="457"/>
        <v>42395.706435185188</v>
      </c>
      <c r="S3750" s="16"/>
      <c r="T3750" s="17" t="str">
        <f t="shared" si="458"/>
        <v>January</v>
      </c>
      <c r="U3750" s="16">
        <f t="shared" si="459"/>
        <v>42416.249305555553</v>
      </c>
      <c r="V3750" s="17">
        <f t="shared" si="460"/>
        <v>2016</v>
      </c>
      <c r="W3750" s="17" t="str">
        <f t="shared" si="461"/>
        <v>February</v>
      </c>
    </row>
    <row r="3751" spans="1:23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8274</v>
      </c>
      <c r="O3751" t="s">
        <v>8316</v>
      </c>
      <c r="P3751">
        <f t="shared" si="455"/>
        <v>105</v>
      </c>
      <c r="Q3751">
        <f t="shared" si="456"/>
        <v>75</v>
      </c>
      <c r="R3751" s="16">
        <f t="shared" si="457"/>
        <v>42458.127175925925</v>
      </c>
      <c r="S3751" s="16"/>
      <c r="T3751" s="17" t="str">
        <f t="shared" si="458"/>
        <v>March</v>
      </c>
      <c r="U3751" s="16">
        <f t="shared" si="459"/>
        <v>42489.165972222225</v>
      </c>
      <c r="V3751" s="17">
        <f t="shared" si="460"/>
        <v>2016</v>
      </c>
      <c r="W3751" s="17" t="str">
        <f t="shared" si="461"/>
        <v>April</v>
      </c>
    </row>
    <row r="3752" spans="1:23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8274</v>
      </c>
      <c r="O3752" t="s">
        <v>8316</v>
      </c>
      <c r="P3752">
        <f t="shared" si="455"/>
        <v>100</v>
      </c>
      <c r="Q3752">
        <f t="shared" si="456"/>
        <v>215.25</v>
      </c>
      <c r="R3752" s="16">
        <f t="shared" si="457"/>
        <v>42016.981574074074</v>
      </c>
      <c r="S3752" s="16"/>
      <c r="T3752" s="17" t="str">
        <f t="shared" si="458"/>
        <v>January</v>
      </c>
      <c r="U3752" s="16">
        <f t="shared" si="459"/>
        <v>42045.332638888889</v>
      </c>
      <c r="V3752" s="17">
        <f t="shared" si="460"/>
        <v>2015</v>
      </c>
      <c r="W3752" s="17" t="str">
        <f t="shared" si="461"/>
        <v>February</v>
      </c>
    </row>
    <row r="3753" spans="1:23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8274</v>
      </c>
      <c r="O3753" t="s">
        <v>8316</v>
      </c>
      <c r="P3753">
        <f t="shared" si="455"/>
        <v>133</v>
      </c>
      <c r="Q3753">
        <f t="shared" si="456"/>
        <v>120.55</v>
      </c>
      <c r="R3753" s="16">
        <f t="shared" si="457"/>
        <v>42403.035567129627</v>
      </c>
      <c r="S3753" s="16"/>
      <c r="T3753" s="17" t="str">
        <f t="shared" si="458"/>
        <v>February</v>
      </c>
      <c r="U3753" s="16">
        <f t="shared" si="459"/>
        <v>42462.993900462956</v>
      </c>
      <c r="V3753" s="17">
        <f t="shared" si="460"/>
        <v>2016</v>
      </c>
      <c r="W3753" s="17" t="str">
        <f t="shared" si="461"/>
        <v>April</v>
      </c>
    </row>
    <row r="3754" spans="1:23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8274</v>
      </c>
      <c r="O3754" t="s">
        <v>8316</v>
      </c>
      <c r="P3754">
        <f t="shared" si="455"/>
        <v>113</v>
      </c>
      <c r="Q3754">
        <f t="shared" si="456"/>
        <v>37.67</v>
      </c>
      <c r="R3754" s="16">
        <f t="shared" si="457"/>
        <v>42619.802488425921</v>
      </c>
      <c r="S3754" s="18">
        <f>YEAR(R3754)</f>
        <v>2016</v>
      </c>
      <c r="T3754" s="17" t="str">
        <f t="shared" si="458"/>
        <v>September</v>
      </c>
      <c r="U3754" s="16">
        <f t="shared" si="459"/>
        <v>42659.875</v>
      </c>
      <c r="V3754" s="17">
        <f t="shared" si="460"/>
        <v>2016</v>
      </c>
      <c r="W3754" s="17" t="str">
        <f t="shared" si="461"/>
        <v>October</v>
      </c>
    </row>
    <row r="3755" spans="1:23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8274</v>
      </c>
      <c r="O3755" t="s">
        <v>8316</v>
      </c>
      <c r="P3755">
        <f t="shared" si="455"/>
        <v>103</v>
      </c>
      <c r="Q3755">
        <f t="shared" si="456"/>
        <v>172.23</v>
      </c>
      <c r="R3755" s="16">
        <f t="shared" si="457"/>
        <v>42128.824074074073</v>
      </c>
      <c r="S3755" s="16"/>
      <c r="T3755" s="17" t="str">
        <f t="shared" si="458"/>
        <v>May</v>
      </c>
      <c r="U3755" s="16">
        <f t="shared" si="459"/>
        <v>42158</v>
      </c>
      <c r="V3755" s="17">
        <f t="shared" si="460"/>
        <v>2015</v>
      </c>
      <c r="W3755" s="17" t="str">
        <f t="shared" si="461"/>
        <v>June</v>
      </c>
    </row>
    <row r="3756" spans="1:23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8274</v>
      </c>
      <c r="O3756" t="s">
        <v>8316</v>
      </c>
      <c r="P3756">
        <f t="shared" si="455"/>
        <v>120</v>
      </c>
      <c r="Q3756">
        <f t="shared" si="456"/>
        <v>111.11</v>
      </c>
      <c r="R3756" s="16">
        <f t="shared" si="457"/>
        <v>41808.881215277775</v>
      </c>
      <c r="S3756" s="16"/>
      <c r="T3756" s="17" t="str">
        <f t="shared" si="458"/>
        <v>June</v>
      </c>
      <c r="U3756" s="16">
        <f t="shared" si="459"/>
        <v>41846.207638888889</v>
      </c>
      <c r="V3756" s="17">
        <f t="shared" si="460"/>
        <v>2014</v>
      </c>
      <c r="W3756" s="17" t="str">
        <f t="shared" si="461"/>
        <v>July</v>
      </c>
    </row>
    <row r="3757" spans="1:23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8274</v>
      </c>
      <c r="O3757" t="s">
        <v>8316</v>
      </c>
      <c r="P3757">
        <f t="shared" si="455"/>
        <v>130</v>
      </c>
      <c r="Q3757">
        <f t="shared" si="456"/>
        <v>25.46</v>
      </c>
      <c r="R3757" s="16">
        <f t="shared" si="457"/>
        <v>42445.866979166662</v>
      </c>
      <c r="S3757" s="18">
        <f>YEAR(R3757)</f>
        <v>2016</v>
      </c>
      <c r="T3757" s="17" t="str">
        <f t="shared" si="458"/>
        <v>March</v>
      </c>
      <c r="U3757" s="16">
        <f t="shared" si="459"/>
        <v>42475.866979166662</v>
      </c>
      <c r="V3757" s="17">
        <f t="shared" si="460"/>
        <v>2016</v>
      </c>
      <c r="W3757" s="17" t="str">
        <f t="shared" si="461"/>
        <v>April</v>
      </c>
    </row>
    <row r="3758" spans="1:23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8274</v>
      </c>
      <c r="O3758" t="s">
        <v>8316</v>
      </c>
      <c r="P3758">
        <f t="shared" si="455"/>
        <v>101</v>
      </c>
      <c r="Q3758">
        <f t="shared" si="456"/>
        <v>267.64999999999998</v>
      </c>
      <c r="R3758" s="16">
        <f t="shared" si="457"/>
        <v>41771.814791666664</v>
      </c>
      <c r="S3758" s="16"/>
      <c r="T3758" s="17" t="str">
        <f t="shared" si="458"/>
        <v>May</v>
      </c>
      <c r="U3758" s="16">
        <f t="shared" si="459"/>
        <v>41801.814791666664</v>
      </c>
      <c r="V3758" s="17">
        <f t="shared" si="460"/>
        <v>2014</v>
      </c>
      <c r="W3758" s="17" t="str">
        <f t="shared" si="461"/>
        <v>June</v>
      </c>
    </row>
    <row r="3759" spans="1:23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8274</v>
      </c>
      <c r="O3759" t="s">
        <v>8316</v>
      </c>
      <c r="P3759">
        <f t="shared" si="455"/>
        <v>109</v>
      </c>
      <c r="Q3759">
        <f t="shared" si="456"/>
        <v>75.959999999999994</v>
      </c>
      <c r="R3759" s="16">
        <f t="shared" si="457"/>
        <v>41954.850868055553</v>
      </c>
      <c r="S3759" s="16"/>
      <c r="T3759" s="17" t="str">
        <f t="shared" si="458"/>
        <v>November</v>
      </c>
      <c r="U3759" s="16">
        <f t="shared" si="459"/>
        <v>41974.850868055553</v>
      </c>
      <c r="V3759" s="17">
        <f t="shared" si="460"/>
        <v>2014</v>
      </c>
      <c r="W3759" s="17" t="str">
        <f t="shared" si="461"/>
        <v>December</v>
      </c>
    </row>
    <row r="3760" spans="1:23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8274</v>
      </c>
      <c r="O3760" t="s">
        <v>8316</v>
      </c>
      <c r="P3760">
        <f t="shared" si="455"/>
        <v>102</v>
      </c>
      <c r="Q3760">
        <f t="shared" si="456"/>
        <v>59.04</v>
      </c>
      <c r="R3760" s="16">
        <f t="shared" si="457"/>
        <v>41747.471504629626</v>
      </c>
      <c r="S3760" s="16"/>
      <c r="T3760" s="17" t="str">
        <f t="shared" si="458"/>
        <v>April</v>
      </c>
      <c r="U3760" s="16">
        <f t="shared" si="459"/>
        <v>41778.208333333336</v>
      </c>
      <c r="V3760" s="17">
        <f t="shared" si="460"/>
        <v>2014</v>
      </c>
      <c r="W3760" s="17" t="str">
        <f t="shared" si="461"/>
        <v>May</v>
      </c>
    </row>
    <row r="3761" spans="1:23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8274</v>
      </c>
      <c r="O3761" t="s">
        <v>8316</v>
      </c>
      <c r="P3761">
        <f t="shared" si="455"/>
        <v>110</v>
      </c>
      <c r="Q3761">
        <f t="shared" si="456"/>
        <v>50.11</v>
      </c>
      <c r="R3761" s="16">
        <f t="shared" si="457"/>
        <v>42182.108252314814</v>
      </c>
      <c r="S3761" s="16"/>
      <c r="T3761" s="17" t="str">
        <f t="shared" si="458"/>
        <v>June</v>
      </c>
      <c r="U3761" s="16">
        <f t="shared" si="459"/>
        <v>42242.108252314814</v>
      </c>
      <c r="V3761" s="17">
        <f t="shared" si="460"/>
        <v>2015</v>
      </c>
      <c r="W3761" s="17" t="str">
        <f t="shared" si="461"/>
        <v>August</v>
      </c>
    </row>
    <row r="3762" spans="1:23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8274</v>
      </c>
      <c r="O3762" t="s">
        <v>8316</v>
      </c>
      <c r="P3762">
        <f t="shared" si="455"/>
        <v>101</v>
      </c>
      <c r="Q3762">
        <f t="shared" si="456"/>
        <v>55.5</v>
      </c>
      <c r="R3762" s="16">
        <f t="shared" si="457"/>
        <v>41739.525300925925</v>
      </c>
      <c r="S3762" s="16"/>
      <c r="T3762" s="17" t="str">
        <f t="shared" si="458"/>
        <v>April</v>
      </c>
      <c r="U3762" s="16">
        <f t="shared" si="459"/>
        <v>41764.525300925925</v>
      </c>
      <c r="V3762" s="17">
        <f t="shared" si="460"/>
        <v>2014</v>
      </c>
      <c r="W3762" s="17" t="str">
        <f t="shared" si="461"/>
        <v>May</v>
      </c>
    </row>
    <row r="3763" spans="1:23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8274</v>
      </c>
      <c r="O3763" t="s">
        <v>8316</v>
      </c>
      <c r="P3763">
        <f t="shared" si="455"/>
        <v>100</v>
      </c>
      <c r="Q3763">
        <f t="shared" si="456"/>
        <v>166.67</v>
      </c>
      <c r="R3763" s="16">
        <f t="shared" si="457"/>
        <v>42173.466863425929</v>
      </c>
      <c r="S3763" s="18">
        <f t="shared" ref="S3763:S3764" si="462">YEAR(R3763)</f>
        <v>2015</v>
      </c>
      <c r="T3763" s="17" t="str">
        <f t="shared" si="458"/>
        <v>June</v>
      </c>
      <c r="U3763" s="16">
        <f t="shared" si="459"/>
        <v>42226.958333333328</v>
      </c>
      <c r="V3763" s="17">
        <f t="shared" si="460"/>
        <v>2015</v>
      </c>
      <c r="W3763" s="17" t="str">
        <f t="shared" si="461"/>
        <v>August</v>
      </c>
    </row>
    <row r="3764" spans="1:23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8274</v>
      </c>
      <c r="O3764" t="s">
        <v>8316</v>
      </c>
      <c r="P3764">
        <f t="shared" si="455"/>
        <v>106</v>
      </c>
      <c r="Q3764">
        <f t="shared" si="456"/>
        <v>47.43</v>
      </c>
      <c r="R3764" s="16">
        <f t="shared" si="457"/>
        <v>42193.813530092593</v>
      </c>
      <c r="S3764" s="18">
        <f t="shared" si="462"/>
        <v>2015</v>
      </c>
      <c r="T3764" s="17" t="str">
        <f t="shared" si="458"/>
        <v>July</v>
      </c>
      <c r="U3764" s="16">
        <f t="shared" si="459"/>
        <v>42218.813530092593</v>
      </c>
      <c r="V3764" s="17">
        <f t="shared" si="460"/>
        <v>2015</v>
      </c>
      <c r="W3764" s="17" t="str">
        <f t="shared" si="461"/>
        <v>August</v>
      </c>
    </row>
    <row r="3765" spans="1:23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8274</v>
      </c>
      <c r="O3765" t="s">
        <v>8316</v>
      </c>
      <c r="P3765">
        <f t="shared" si="455"/>
        <v>100</v>
      </c>
      <c r="Q3765">
        <f t="shared" si="456"/>
        <v>64.94</v>
      </c>
      <c r="R3765" s="16">
        <f t="shared" si="457"/>
        <v>42065.750300925924</v>
      </c>
      <c r="S3765" s="16"/>
      <c r="T3765" s="17" t="str">
        <f t="shared" si="458"/>
        <v>March</v>
      </c>
      <c r="U3765" s="16">
        <f t="shared" si="459"/>
        <v>42095.708634259259</v>
      </c>
      <c r="V3765" s="17">
        <f t="shared" si="460"/>
        <v>2015</v>
      </c>
      <c r="W3765" s="17" t="str">
        <f t="shared" si="461"/>
        <v>April</v>
      </c>
    </row>
    <row r="3766" spans="1:23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8274</v>
      </c>
      <c r="O3766" t="s">
        <v>8316</v>
      </c>
      <c r="P3766">
        <f t="shared" si="455"/>
        <v>100</v>
      </c>
      <c r="Q3766">
        <f t="shared" si="456"/>
        <v>55.56</v>
      </c>
      <c r="R3766" s="16">
        <f t="shared" si="457"/>
        <v>42499.842962962968</v>
      </c>
      <c r="S3766" s="16"/>
      <c r="T3766" s="17" t="str">
        <f t="shared" si="458"/>
        <v>May</v>
      </c>
      <c r="U3766" s="16">
        <f t="shared" si="459"/>
        <v>42519.024999999994</v>
      </c>
      <c r="V3766" s="17">
        <f t="shared" si="460"/>
        <v>2016</v>
      </c>
      <c r="W3766" s="17" t="str">
        <f t="shared" si="461"/>
        <v>May</v>
      </c>
    </row>
    <row r="3767" spans="1:23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8274</v>
      </c>
      <c r="O3767" t="s">
        <v>8316</v>
      </c>
      <c r="P3767">
        <f t="shared" si="455"/>
        <v>113</v>
      </c>
      <c r="Q3767">
        <f t="shared" si="456"/>
        <v>74.22</v>
      </c>
      <c r="R3767" s="16">
        <f t="shared" si="457"/>
        <v>41820.776412037041</v>
      </c>
      <c r="S3767" s="16"/>
      <c r="T3767" s="17" t="str">
        <f t="shared" si="458"/>
        <v>June</v>
      </c>
      <c r="U3767" s="16">
        <f t="shared" si="459"/>
        <v>41850.776412037041</v>
      </c>
      <c r="V3767" s="17">
        <f t="shared" si="460"/>
        <v>2014</v>
      </c>
      <c r="W3767" s="17" t="str">
        <f t="shared" si="461"/>
        <v>July</v>
      </c>
    </row>
    <row r="3768" spans="1:23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8274</v>
      </c>
      <c r="O3768" t="s">
        <v>8316</v>
      </c>
      <c r="P3768">
        <f t="shared" si="455"/>
        <v>103</v>
      </c>
      <c r="Q3768">
        <f t="shared" si="456"/>
        <v>106.93</v>
      </c>
      <c r="R3768" s="16">
        <f t="shared" si="457"/>
        <v>41788.167187500003</v>
      </c>
      <c r="S3768" s="16"/>
      <c r="T3768" s="17" t="str">
        <f t="shared" si="458"/>
        <v>May</v>
      </c>
      <c r="U3768" s="16">
        <f t="shared" si="459"/>
        <v>41823.167187500003</v>
      </c>
      <c r="V3768" s="17">
        <f t="shared" si="460"/>
        <v>2014</v>
      </c>
      <c r="W3768" s="17" t="str">
        <f t="shared" si="461"/>
        <v>July</v>
      </c>
    </row>
    <row r="3769" spans="1:23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8274</v>
      </c>
      <c r="O3769" t="s">
        <v>8316</v>
      </c>
      <c r="P3769">
        <f t="shared" si="455"/>
        <v>117</v>
      </c>
      <c r="Q3769">
        <f t="shared" si="456"/>
        <v>41.7</v>
      </c>
      <c r="R3769" s="16">
        <f t="shared" si="457"/>
        <v>42050.019641203704</v>
      </c>
      <c r="S3769" s="16"/>
      <c r="T3769" s="17" t="str">
        <f t="shared" si="458"/>
        <v>February</v>
      </c>
      <c r="U3769" s="16">
        <f t="shared" si="459"/>
        <v>42064.207638888889</v>
      </c>
      <c r="V3769" s="17">
        <f t="shared" si="460"/>
        <v>2015</v>
      </c>
      <c r="W3769" s="17" t="str">
        <f t="shared" si="461"/>
        <v>March</v>
      </c>
    </row>
    <row r="3770" spans="1:23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8274</v>
      </c>
      <c r="O3770" t="s">
        <v>8316</v>
      </c>
      <c r="P3770">
        <f t="shared" si="455"/>
        <v>108</v>
      </c>
      <c r="Q3770">
        <f t="shared" si="456"/>
        <v>74.239999999999995</v>
      </c>
      <c r="R3770" s="16">
        <f t="shared" si="457"/>
        <v>41772.727893518517</v>
      </c>
      <c r="S3770" s="16"/>
      <c r="T3770" s="17" t="str">
        <f t="shared" si="458"/>
        <v>May</v>
      </c>
      <c r="U3770" s="16">
        <f t="shared" si="459"/>
        <v>41802.727893518517</v>
      </c>
      <c r="V3770" s="17">
        <f t="shared" si="460"/>
        <v>2014</v>
      </c>
      <c r="W3770" s="17" t="str">
        <f t="shared" si="461"/>
        <v>June</v>
      </c>
    </row>
    <row r="3771" spans="1:23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8274</v>
      </c>
      <c r="O3771" t="s">
        <v>8316</v>
      </c>
      <c r="P3771">
        <f t="shared" si="455"/>
        <v>100</v>
      </c>
      <c r="Q3771">
        <f t="shared" si="456"/>
        <v>73.33</v>
      </c>
      <c r="R3771" s="16">
        <f t="shared" si="457"/>
        <v>42445.598136574074</v>
      </c>
      <c r="S3771" s="16"/>
      <c r="T3771" s="17" t="str">
        <f t="shared" si="458"/>
        <v>March</v>
      </c>
      <c r="U3771" s="16">
        <f t="shared" si="459"/>
        <v>42475.598136574074</v>
      </c>
      <c r="V3771" s="17">
        <f t="shared" si="460"/>
        <v>2016</v>
      </c>
      <c r="W3771" s="17" t="str">
        <f t="shared" si="461"/>
        <v>April</v>
      </c>
    </row>
    <row r="3772" spans="1:23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8274</v>
      </c>
      <c r="O3772" t="s">
        <v>8316</v>
      </c>
      <c r="P3772">
        <f t="shared" si="455"/>
        <v>100</v>
      </c>
      <c r="Q3772">
        <f t="shared" si="456"/>
        <v>100</v>
      </c>
      <c r="R3772" s="16">
        <f t="shared" si="457"/>
        <v>42138.930671296301</v>
      </c>
      <c r="S3772" s="18">
        <f>YEAR(R3772)</f>
        <v>2015</v>
      </c>
      <c r="T3772" s="17" t="str">
        <f t="shared" si="458"/>
        <v>May</v>
      </c>
      <c r="U3772" s="16">
        <f t="shared" si="459"/>
        <v>42168.930671296301</v>
      </c>
      <c r="V3772" s="17">
        <f t="shared" si="460"/>
        <v>2015</v>
      </c>
      <c r="W3772" s="17" t="str">
        <f t="shared" si="461"/>
        <v>June</v>
      </c>
    </row>
    <row r="3773" spans="1:23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8274</v>
      </c>
      <c r="O3773" t="s">
        <v>8316</v>
      </c>
      <c r="P3773">
        <f t="shared" si="455"/>
        <v>146</v>
      </c>
      <c r="Q3773">
        <f t="shared" si="456"/>
        <v>38.42</v>
      </c>
      <c r="R3773" s="16">
        <f t="shared" si="457"/>
        <v>42493.857083333336</v>
      </c>
      <c r="S3773" s="16"/>
      <c r="T3773" s="17" t="str">
        <f t="shared" si="458"/>
        <v>May</v>
      </c>
      <c r="U3773" s="16">
        <f t="shared" si="459"/>
        <v>42508</v>
      </c>
      <c r="V3773" s="17">
        <f t="shared" si="460"/>
        <v>2016</v>
      </c>
      <c r="W3773" s="17" t="str">
        <f t="shared" si="461"/>
        <v>May</v>
      </c>
    </row>
    <row r="3774" spans="1:23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8274</v>
      </c>
      <c r="O3774" t="s">
        <v>8316</v>
      </c>
      <c r="P3774">
        <f t="shared" si="455"/>
        <v>110</v>
      </c>
      <c r="Q3774">
        <f t="shared" si="456"/>
        <v>166.97</v>
      </c>
      <c r="R3774" s="16">
        <f t="shared" si="457"/>
        <v>42682.616967592592</v>
      </c>
      <c r="S3774" s="16"/>
      <c r="T3774" s="17" t="str">
        <f t="shared" si="458"/>
        <v>November</v>
      </c>
      <c r="U3774" s="16">
        <f t="shared" si="459"/>
        <v>42703.25</v>
      </c>
      <c r="V3774" s="17">
        <f t="shared" si="460"/>
        <v>2016</v>
      </c>
      <c r="W3774" s="17" t="str">
        <f t="shared" si="461"/>
        <v>November</v>
      </c>
    </row>
    <row r="3775" spans="1:23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8274</v>
      </c>
      <c r="O3775" t="s">
        <v>8316</v>
      </c>
      <c r="P3775">
        <f t="shared" si="455"/>
        <v>108</v>
      </c>
      <c r="Q3775">
        <f t="shared" si="456"/>
        <v>94.91</v>
      </c>
      <c r="R3775" s="16">
        <f t="shared" si="457"/>
        <v>42656.005173611105</v>
      </c>
      <c r="S3775" s="16"/>
      <c r="T3775" s="17" t="str">
        <f t="shared" si="458"/>
        <v>October</v>
      </c>
      <c r="U3775" s="16">
        <f t="shared" si="459"/>
        <v>42689.088888888888</v>
      </c>
      <c r="V3775" s="17">
        <f t="shared" si="460"/>
        <v>2016</v>
      </c>
      <c r="W3775" s="17" t="str">
        <f t="shared" si="461"/>
        <v>November</v>
      </c>
    </row>
    <row r="3776" spans="1:23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8274</v>
      </c>
      <c r="O3776" t="s">
        <v>8316</v>
      </c>
      <c r="P3776">
        <f t="shared" si="455"/>
        <v>100</v>
      </c>
      <c r="Q3776">
        <f t="shared" si="456"/>
        <v>100</v>
      </c>
      <c r="R3776" s="16">
        <f t="shared" si="457"/>
        <v>42087.792303240742</v>
      </c>
      <c r="S3776" s="16"/>
      <c r="T3776" s="17" t="str">
        <f t="shared" si="458"/>
        <v>March</v>
      </c>
      <c r="U3776" s="16">
        <f t="shared" si="459"/>
        <v>42103.792303240742</v>
      </c>
      <c r="V3776" s="17">
        <f t="shared" si="460"/>
        <v>2015</v>
      </c>
      <c r="W3776" s="17" t="str">
        <f t="shared" si="461"/>
        <v>April</v>
      </c>
    </row>
    <row r="3777" spans="1:23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8274</v>
      </c>
      <c r="O3777" t="s">
        <v>8316</v>
      </c>
      <c r="P3777">
        <f t="shared" si="455"/>
        <v>100</v>
      </c>
      <c r="Q3777">
        <f t="shared" si="456"/>
        <v>143.21</v>
      </c>
      <c r="R3777" s="16">
        <f t="shared" si="457"/>
        <v>42075.942627314813</v>
      </c>
      <c r="S3777" s="16"/>
      <c r="T3777" s="17" t="str">
        <f t="shared" si="458"/>
        <v>March</v>
      </c>
      <c r="U3777" s="16">
        <f t="shared" si="459"/>
        <v>42103.166666666672</v>
      </c>
      <c r="V3777" s="17">
        <f t="shared" si="460"/>
        <v>2015</v>
      </c>
      <c r="W3777" s="17" t="str">
        <f t="shared" si="461"/>
        <v>April</v>
      </c>
    </row>
    <row r="3778" spans="1:23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8274</v>
      </c>
      <c r="O3778" t="s">
        <v>8316</v>
      </c>
      <c r="P3778">
        <f t="shared" si="455"/>
        <v>107</v>
      </c>
      <c r="Q3778">
        <f t="shared" si="456"/>
        <v>90.82</v>
      </c>
      <c r="R3778" s="16">
        <f t="shared" si="457"/>
        <v>41814.367800925924</v>
      </c>
      <c r="S3778" s="16"/>
      <c r="T3778" s="17" t="str">
        <f t="shared" si="458"/>
        <v>June</v>
      </c>
      <c r="U3778" s="16">
        <f t="shared" si="459"/>
        <v>41852.041666666664</v>
      </c>
      <c r="V3778" s="17">
        <f t="shared" si="460"/>
        <v>2014</v>
      </c>
      <c r="W3778" s="17" t="str">
        <f t="shared" si="461"/>
        <v>August</v>
      </c>
    </row>
    <row r="3779" spans="1:23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8274</v>
      </c>
      <c r="O3779" t="s">
        <v>8316</v>
      </c>
      <c r="P3779">
        <f t="shared" ref="P3779:P3842" si="463">ROUND(E3779/D3779*100,0)</f>
        <v>143</v>
      </c>
      <c r="Q3779">
        <f t="shared" ref="Q3779:Q3842" si="464">ROUND(E3779/L3779,2)</f>
        <v>48.54</v>
      </c>
      <c r="R3779" s="16">
        <f t="shared" ref="R3779:R3842" si="465">(((J3779/60)/60)/24)+DATE(1970,1,1)</f>
        <v>41887.111354166671</v>
      </c>
      <c r="S3779" s="16"/>
      <c r="T3779" s="17" t="str">
        <f t="shared" ref="T3779:T3842" si="466">TEXT(R3779,"mmmm")</f>
        <v>September</v>
      </c>
      <c r="U3779" s="16">
        <f t="shared" ref="U3779:U3842" si="467">(((I3779/60)/60)/24)+DATE(1970,1,1)</f>
        <v>41909.166666666664</v>
      </c>
      <c r="V3779" s="17">
        <f t="shared" ref="V3779:V3842" si="468">YEAR(U3779)</f>
        <v>2014</v>
      </c>
      <c r="W3779" s="17" t="str">
        <f t="shared" ref="W3779:W3842" si="469">TEXT(U3779,"mmmm")</f>
        <v>September</v>
      </c>
    </row>
    <row r="3780" spans="1:23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8274</v>
      </c>
      <c r="O3780" t="s">
        <v>8316</v>
      </c>
      <c r="P3780">
        <f t="shared" si="463"/>
        <v>105</v>
      </c>
      <c r="Q3780">
        <f t="shared" si="464"/>
        <v>70.03</v>
      </c>
      <c r="R3780" s="16">
        <f t="shared" si="465"/>
        <v>41989.819212962961</v>
      </c>
      <c r="S3780" s="16"/>
      <c r="T3780" s="17" t="str">
        <f t="shared" si="466"/>
        <v>December</v>
      </c>
      <c r="U3780" s="16">
        <f t="shared" si="467"/>
        <v>42049.819212962961</v>
      </c>
      <c r="V3780" s="17">
        <f t="shared" si="468"/>
        <v>2015</v>
      </c>
      <c r="W3780" s="17" t="str">
        <f t="shared" si="469"/>
        <v>February</v>
      </c>
    </row>
    <row r="3781" spans="1:23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8274</v>
      </c>
      <c r="O3781" t="s">
        <v>8316</v>
      </c>
      <c r="P3781">
        <f t="shared" si="463"/>
        <v>104</v>
      </c>
      <c r="Q3781">
        <f t="shared" si="464"/>
        <v>135.63</v>
      </c>
      <c r="R3781" s="16">
        <f t="shared" si="465"/>
        <v>42425.735416666663</v>
      </c>
      <c r="S3781" s="16"/>
      <c r="T3781" s="17" t="str">
        <f t="shared" si="466"/>
        <v>February</v>
      </c>
      <c r="U3781" s="16">
        <f t="shared" si="467"/>
        <v>42455.693750000006</v>
      </c>
      <c r="V3781" s="17">
        <f t="shared" si="468"/>
        <v>2016</v>
      </c>
      <c r="W3781" s="17" t="str">
        <f t="shared" si="469"/>
        <v>March</v>
      </c>
    </row>
    <row r="3782" spans="1:23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8274</v>
      </c>
      <c r="O3782" t="s">
        <v>8316</v>
      </c>
      <c r="P3782">
        <f t="shared" si="463"/>
        <v>120</v>
      </c>
      <c r="Q3782">
        <f t="shared" si="464"/>
        <v>100</v>
      </c>
      <c r="R3782" s="16">
        <f t="shared" si="465"/>
        <v>42166.219733796301</v>
      </c>
      <c r="S3782" s="16"/>
      <c r="T3782" s="17" t="str">
        <f t="shared" si="466"/>
        <v>June</v>
      </c>
      <c r="U3782" s="16">
        <f t="shared" si="467"/>
        <v>42198.837499999994</v>
      </c>
      <c r="V3782" s="17">
        <f t="shared" si="468"/>
        <v>2015</v>
      </c>
      <c r="W3782" s="17" t="str">
        <f t="shared" si="469"/>
        <v>July</v>
      </c>
    </row>
    <row r="3783" spans="1:23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8274</v>
      </c>
      <c r="O3783" t="s">
        <v>8316</v>
      </c>
      <c r="P3783">
        <f t="shared" si="463"/>
        <v>110</v>
      </c>
      <c r="Q3783">
        <f t="shared" si="464"/>
        <v>94.9</v>
      </c>
      <c r="R3783" s="16">
        <f t="shared" si="465"/>
        <v>41865.882928240739</v>
      </c>
      <c r="S3783" s="16"/>
      <c r="T3783" s="17" t="str">
        <f t="shared" si="466"/>
        <v>August</v>
      </c>
      <c r="U3783" s="16">
        <f t="shared" si="467"/>
        <v>41890.882928240739</v>
      </c>
      <c r="V3783" s="17">
        <f t="shared" si="468"/>
        <v>2014</v>
      </c>
      <c r="W3783" s="17" t="str">
        <f t="shared" si="469"/>
        <v>September</v>
      </c>
    </row>
    <row r="3784" spans="1:23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8274</v>
      </c>
      <c r="O3784" t="s">
        <v>8316</v>
      </c>
      <c r="P3784">
        <f t="shared" si="463"/>
        <v>102</v>
      </c>
      <c r="Q3784">
        <f t="shared" si="464"/>
        <v>75.37</v>
      </c>
      <c r="R3784" s="16">
        <f t="shared" si="465"/>
        <v>42546.862233796302</v>
      </c>
      <c r="S3784" s="18">
        <f>YEAR(R3784)</f>
        <v>2016</v>
      </c>
      <c r="T3784" s="17" t="str">
        <f t="shared" si="466"/>
        <v>June</v>
      </c>
      <c r="U3784" s="16">
        <f t="shared" si="467"/>
        <v>42575.958333333328</v>
      </c>
      <c r="V3784" s="17">
        <f t="shared" si="468"/>
        <v>2016</v>
      </c>
      <c r="W3784" s="17" t="str">
        <f t="shared" si="469"/>
        <v>July</v>
      </c>
    </row>
    <row r="3785" spans="1:23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8274</v>
      </c>
      <c r="O3785" t="s">
        <v>8316</v>
      </c>
      <c r="P3785">
        <f t="shared" si="463"/>
        <v>129</v>
      </c>
      <c r="Q3785">
        <f t="shared" si="464"/>
        <v>64.459999999999994</v>
      </c>
      <c r="R3785" s="16">
        <f t="shared" si="465"/>
        <v>42420.140277777777</v>
      </c>
      <c r="S3785" s="16"/>
      <c r="T3785" s="17" t="str">
        <f t="shared" si="466"/>
        <v>February</v>
      </c>
      <c r="U3785" s="16">
        <f t="shared" si="467"/>
        <v>42444.666666666672</v>
      </c>
      <c r="V3785" s="17">
        <f t="shared" si="468"/>
        <v>2016</v>
      </c>
      <c r="W3785" s="17" t="str">
        <f t="shared" si="469"/>
        <v>March</v>
      </c>
    </row>
    <row r="3786" spans="1:23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8274</v>
      </c>
      <c r="O3786" t="s">
        <v>8316</v>
      </c>
      <c r="P3786">
        <f t="shared" si="463"/>
        <v>115</v>
      </c>
      <c r="Q3786">
        <f t="shared" si="464"/>
        <v>115</v>
      </c>
      <c r="R3786" s="16">
        <f t="shared" si="465"/>
        <v>42531.980694444443</v>
      </c>
      <c r="S3786" s="16"/>
      <c r="T3786" s="17" t="str">
        <f t="shared" si="466"/>
        <v>June</v>
      </c>
      <c r="U3786" s="16">
        <f t="shared" si="467"/>
        <v>42561.980694444443</v>
      </c>
      <c r="V3786" s="17">
        <f t="shared" si="468"/>
        <v>2016</v>
      </c>
      <c r="W3786" s="17" t="str">
        <f t="shared" si="469"/>
        <v>July</v>
      </c>
    </row>
    <row r="3787" spans="1:23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8274</v>
      </c>
      <c r="O3787" t="s">
        <v>8316</v>
      </c>
      <c r="P3787">
        <f t="shared" si="463"/>
        <v>151</v>
      </c>
      <c r="Q3787">
        <f t="shared" si="464"/>
        <v>100.5</v>
      </c>
      <c r="R3787" s="16">
        <f t="shared" si="465"/>
        <v>42548.63853009259</v>
      </c>
      <c r="S3787" s="18">
        <f>YEAR(R3787)</f>
        <v>2016</v>
      </c>
      <c r="T3787" s="17" t="str">
        <f t="shared" si="466"/>
        <v>June</v>
      </c>
      <c r="U3787" s="16">
        <f t="shared" si="467"/>
        <v>42584.418749999997</v>
      </c>
      <c r="V3787" s="17">
        <f t="shared" si="468"/>
        <v>2016</v>
      </c>
      <c r="W3787" s="17" t="str">
        <f t="shared" si="469"/>
        <v>August</v>
      </c>
    </row>
    <row r="3788" spans="1:23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8274</v>
      </c>
      <c r="O3788" t="s">
        <v>8316</v>
      </c>
      <c r="P3788">
        <f t="shared" si="463"/>
        <v>111</v>
      </c>
      <c r="Q3788">
        <f t="shared" si="464"/>
        <v>93.77</v>
      </c>
      <c r="R3788" s="16">
        <f t="shared" si="465"/>
        <v>42487.037905092591</v>
      </c>
      <c r="S3788" s="16"/>
      <c r="T3788" s="17" t="str">
        <f t="shared" si="466"/>
        <v>April</v>
      </c>
      <c r="U3788" s="16">
        <f t="shared" si="467"/>
        <v>42517.037905092591</v>
      </c>
      <c r="V3788" s="17">
        <f t="shared" si="468"/>
        <v>2016</v>
      </c>
      <c r="W3788" s="17" t="str">
        <f t="shared" si="469"/>
        <v>May</v>
      </c>
    </row>
    <row r="3789" spans="1:23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8274</v>
      </c>
      <c r="O3789" t="s">
        <v>8316</v>
      </c>
      <c r="P3789">
        <f t="shared" si="463"/>
        <v>100</v>
      </c>
      <c r="Q3789">
        <f t="shared" si="464"/>
        <v>35.1</v>
      </c>
      <c r="R3789" s="16">
        <f t="shared" si="465"/>
        <v>42167.534791666665</v>
      </c>
      <c r="S3789" s="16"/>
      <c r="T3789" s="17" t="str">
        <f t="shared" si="466"/>
        <v>June</v>
      </c>
      <c r="U3789" s="16">
        <f t="shared" si="467"/>
        <v>42196.165972222225</v>
      </c>
      <c r="V3789" s="17">
        <f t="shared" si="468"/>
        <v>2015</v>
      </c>
      <c r="W3789" s="17" t="str">
        <f t="shared" si="469"/>
        <v>July</v>
      </c>
    </row>
    <row r="3790" spans="1:23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8274</v>
      </c>
      <c r="O3790" t="s">
        <v>8316</v>
      </c>
      <c r="P3790">
        <f t="shared" si="463"/>
        <v>1</v>
      </c>
      <c r="Q3790">
        <f t="shared" si="464"/>
        <v>500</v>
      </c>
      <c r="R3790" s="16">
        <f t="shared" si="465"/>
        <v>42333.695821759262</v>
      </c>
      <c r="S3790" s="16"/>
      <c r="T3790" s="17" t="str">
        <f t="shared" si="466"/>
        <v>November</v>
      </c>
      <c r="U3790" s="16">
        <f t="shared" si="467"/>
        <v>42361.679166666669</v>
      </c>
      <c r="V3790" s="17">
        <f t="shared" si="468"/>
        <v>2015</v>
      </c>
      <c r="W3790" s="17" t="str">
        <f t="shared" si="469"/>
        <v>December</v>
      </c>
    </row>
    <row r="3791" spans="1:23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8274</v>
      </c>
      <c r="O3791" t="s">
        <v>8316</v>
      </c>
      <c r="P3791">
        <f t="shared" si="463"/>
        <v>3</v>
      </c>
      <c r="Q3791">
        <f t="shared" si="464"/>
        <v>29</v>
      </c>
      <c r="R3791" s="16">
        <f t="shared" si="465"/>
        <v>42138.798819444448</v>
      </c>
      <c r="S3791" s="18">
        <f>YEAR(R3791)</f>
        <v>2015</v>
      </c>
      <c r="T3791" s="17" t="str">
        <f t="shared" si="466"/>
        <v>May</v>
      </c>
      <c r="U3791" s="16">
        <f t="shared" si="467"/>
        <v>42170.798819444448</v>
      </c>
      <c r="V3791" s="17">
        <f t="shared" si="468"/>
        <v>2015</v>
      </c>
      <c r="W3791" s="17" t="str">
        <f t="shared" si="469"/>
        <v>June</v>
      </c>
    </row>
    <row r="3792" spans="1:23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8274</v>
      </c>
      <c r="O3792" t="s">
        <v>8316</v>
      </c>
      <c r="P3792">
        <f t="shared" si="463"/>
        <v>0</v>
      </c>
      <c r="Q3792" t="e">
        <f t="shared" si="464"/>
        <v>#DIV/0!</v>
      </c>
      <c r="R3792" s="16">
        <f t="shared" si="465"/>
        <v>42666.666932870372</v>
      </c>
      <c r="S3792" s="16"/>
      <c r="T3792" s="17" t="str">
        <f t="shared" si="466"/>
        <v>October</v>
      </c>
      <c r="U3792" s="16">
        <f t="shared" si="467"/>
        <v>42696.708599537036</v>
      </c>
      <c r="V3792" s="17">
        <f t="shared" si="468"/>
        <v>2016</v>
      </c>
      <c r="W3792" s="17" t="str">
        <f t="shared" si="469"/>
        <v>November</v>
      </c>
    </row>
    <row r="3793" spans="1:23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8274</v>
      </c>
      <c r="O3793" t="s">
        <v>8316</v>
      </c>
      <c r="P3793">
        <f t="shared" si="463"/>
        <v>0</v>
      </c>
      <c r="Q3793" t="e">
        <f t="shared" si="464"/>
        <v>#DIV/0!</v>
      </c>
      <c r="R3793" s="16">
        <f t="shared" si="465"/>
        <v>41766.692037037035</v>
      </c>
      <c r="S3793" s="16"/>
      <c r="T3793" s="17" t="str">
        <f t="shared" si="466"/>
        <v>May</v>
      </c>
      <c r="U3793" s="16">
        <f t="shared" si="467"/>
        <v>41826.692037037035</v>
      </c>
      <c r="V3793" s="17">
        <f t="shared" si="468"/>
        <v>2014</v>
      </c>
      <c r="W3793" s="17" t="str">
        <f t="shared" si="469"/>
        <v>July</v>
      </c>
    </row>
    <row r="3794" spans="1:23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8274</v>
      </c>
      <c r="O3794" t="s">
        <v>8316</v>
      </c>
      <c r="P3794">
        <f t="shared" si="463"/>
        <v>0</v>
      </c>
      <c r="Q3794">
        <f t="shared" si="464"/>
        <v>17.5</v>
      </c>
      <c r="R3794" s="16">
        <f t="shared" si="465"/>
        <v>42170.447013888886</v>
      </c>
      <c r="S3794" s="16"/>
      <c r="T3794" s="17" t="str">
        <f t="shared" si="466"/>
        <v>June</v>
      </c>
      <c r="U3794" s="16">
        <f t="shared" si="467"/>
        <v>42200.447013888886</v>
      </c>
      <c r="V3794" s="17">
        <f t="shared" si="468"/>
        <v>2015</v>
      </c>
      <c r="W3794" s="17" t="str">
        <f t="shared" si="469"/>
        <v>July</v>
      </c>
    </row>
    <row r="3795" spans="1:23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8274</v>
      </c>
      <c r="O3795" t="s">
        <v>8316</v>
      </c>
      <c r="P3795">
        <f t="shared" si="463"/>
        <v>60</v>
      </c>
      <c r="Q3795">
        <f t="shared" si="464"/>
        <v>174</v>
      </c>
      <c r="R3795" s="16">
        <f t="shared" si="465"/>
        <v>41968.938993055555</v>
      </c>
      <c r="S3795" s="16"/>
      <c r="T3795" s="17" t="str">
        <f t="shared" si="466"/>
        <v>November</v>
      </c>
      <c r="U3795" s="16">
        <f t="shared" si="467"/>
        <v>41989.938993055555</v>
      </c>
      <c r="V3795" s="17">
        <f t="shared" si="468"/>
        <v>2014</v>
      </c>
      <c r="W3795" s="17" t="str">
        <f t="shared" si="469"/>
        <v>December</v>
      </c>
    </row>
    <row r="3796" spans="1:23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8274</v>
      </c>
      <c r="O3796" t="s">
        <v>8316</v>
      </c>
      <c r="P3796">
        <f t="shared" si="463"/>
        <v>1</v>
      </c>
      <c r="Q3796">
        <f t="shared" si="464"/>
        <v>50</v>
      </c>
      <c r="R3796" s="16">
        <f t="shared" si="465"/>
        <v>42132.58048611111</v>
      </c>
      <c r="S3796" s="18">
        <f t="shared" ref="S3796:S3797" si="470">YEAR(R3796)</f>
        <v>2015</v>
      </c>
      <c r="T3796" s="17" t="str">
        <f t="shared" si="466"/>
        <v>May</v>
      </c>
      <c r="U3796" s="16">
        <f t="shared" si="467"/>
        <v>42162.58048611111</v>
      </c>
      <c r="V3796" s="17">
        <f t="shared" si="468"/>
        <v>2015</v>
      </c>
      <c r="W3796" s="17" t="str">
        <f t="shared" si="469"/>
        <v>June</v>
      </c>
    </row>
    <row r="3797" spans="1:23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8274</v>
      </c>
      <c r="O3797" t="s">
        <v>8316</v>
      </c>
      <c r="P3797">
        <f t="shared" si="463"/>
        <v>2</v>
      </c>
      <c r="Q3797">
        <f t="shared" si="464"/>
        <v>5</v>
      </c>
      <c r="R3797" s="16">
        <f t="shared" si="465"/>
        <v>42201.436226851853</v>
      </c>
      <c r="S3797" s="18">
        <f t="shared" si="470"/>
        <v>2015</v>
      </c>
      <c r="T3797" s="17" t="str">
        <f t="shared" si="466"/>
        <v>July</v>
      </c>
      <c r="U3797" s="16">
        <f t="shared" si="467"/>
        <v>42244.9375</v>
      </c>
      <c r="V3797" s="17">
        <f t="shared" si="468"/>
        <v>2015</v>
      </c>
      <c r="W3797" s="17" t="str">
        <f t="shared" si="469"/>
        <v>August</v>
      </c>
    </row>
    <row r="3798" spans="1:23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8274</v>
      </c>
      <c r="O3798" t="s">
        <v>8316</v>
      </c>
      <c r="P3798">
        <f t="shared" si="463"/>
        <v>0</v>
      </c>
      <c r="Q3798">
        <f t="shared" si="464"/>
        <v>1</v>
      </c>
      <c r="R3798" s="16">
        <f t="shared" si="465"/>
        <v>42689.029583333337</v>
      </c>
      <c r="S3798" s="16"/>
      <c r="T3798" s="17" t="str">
        <f t="shared" si="466"/>
        <v>November</v>
      </c>
      <c r="U3798" s="16">
        <f t="shared" si="467"/>
        <v>42749.029583333337</v>
      </c>
      <c r="V3798" s="17">
        <f t="shared" si="468"/>
        <v>2017</v>
      </c>
      <c r="W3798" s="17" t="str">
        <f t="shared" si="469"/>
        <v>January</v>
      </c>
    </row>
    <row r="3799" spans="1:23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8274</v>
      </c>
      <c r="O3799" t="s">
        <v>8316</v>
      </c>
      <c r="P3799">
        <f t="shared" si="463"/>
        <v>90</v>
      </c>
      <c r="Q3799">
        <f t="shared" si="464"/>
        <v>145.41</v>
      </c>
      <c r="R3799" s="16">
        <f t="shared" si="465"/>
        <v>42084.881539351853</v>
      </c>
      <c r="S3799" s="16"/>
      <c r="T3799" s="17" t="str">
        <f t="shared" si="466"/>
        <v>March</v>
      </c>
      <c r="U3799" s="16">
        <f t="shared" si="467"/>
        <v>42114.881539351853</v>
      </c>
      <c r="V3799" s="17">
        <f t="shared" si="468"/>
        <v>2015</v>
      </c>
      <c r="W3799" s="17" t="str">
        <f t="shared" si="469"/>
        <v>April</v>
      </c>
    </row>
    <row r="3800" spans="1:23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8274</v>
      </c>
      <c r="O3800" t="s">
        <v>8316</v>
      </c>
      <c r="P3800">
        <f t="shared" si="463"/>
        <v>1</v>
      </c>
      <c r="Q3800">
        <f t="shared" si="464"/>
        <v>205</v>
      </c>
      <c r="R3800" s="16">
        <f t="shared" si="465"/>
        <v>41831.722777777781</v>
      </c>
      <c r="S3800" s="16"/>
      <c r="T3800" s="17" t="str">
        <f t="shared" si="466"/>
        <v>July</v>
      </c>
      <c r="U3800" s="16">
        <f t="shared" si="467"/>
        <v>41861.722777777781</v>
      </c>
      <c r="V3800" s="17">
        <f t="shared" si="468"/>
        <v>2014</v>
      </c>
      <c r="W3800" s="17" t="str">
        <f t="shared" si="469"/>
        <v>August</v>
      </c>
    </row>
    <row r="3801" spans="1:23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8274</v>
      </c>
      <c r="O3801" t="s">
        <v>8316</v>
      </c>
      <c r="P3801">
        <f t="shared" si="463"/>
        <v>4</v>
      </c>
      <c r="Q3801">
        <f t="shared" si="464"/>
        <v>100.5</v>
      </c>
      <c r="R3801" s="16">
        <f t="shared" si="465"/>
        <v>42410.93105324074</v>
      </c>
      <c r="S3801" s="16"/>
      <c r="T3801" s="17" t="str">
        <f t="shared" si="466"/>
        <v>February</v>
      </c>
      <c r="U3801" s="16">
        <f t="shared" si="467"/>
        <v>42440.93105324074</v>
      </c>
      <c r="V3801" s="17">
        <f t="shared" si="468"/>
        <v>2016</v>
      </c>
      <c r="W3801" s="17" t="str">
        <f t="shared" si="469"/>
        <v>March</v>
      </c>
    </row>
    <row r="3802" spans="1:23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8274</v>
      </c>
      <c r="O3802" t="s">
        <v>8316</v>
      </c>
      <c r="P3802">
        <f t="shared" si="463"/>
        <v>4</v>
      </c>
      <c r="Q3802">
        <f t="shared" si="464"/>
        <v>55.06</v>
      </c>
      <c r="R3802" s="16">
        <f t="shared" si="465"/>
        <v>41982.737071759257</v>
      </c>
      <c r="S3802" s="16"/>
      <c r="T3802" s="17" t="str">
        <f t="shared" si="466"/>
        <v>December</v>
      </c>
      <c r="U3802" s="16">
        <f t="shared" si="467"/>
        <v>42015.207638888889</v>
      </c>
      <c r="V3802" s="17">
        <f t="shared" si="468"/>
        <v>2015</v>
      </c>
      <c r="W3802" s="17" t="str">
        <f t="shared" si="469"/>
        <v>January</v>
      </c>
    </row>
    <row r="3803" spans="1:23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8274</v>
      </c>
      <c r="O3803" t="s">
        <v>8316</v>
      </c>
      <c r="P3803">
        <f t="shared" si="463"/>
        <v>9</v>
      </c>
      <c r="Q3803">
        <f t="shared" si="464"/>
        <v>47.33</v>
      </c>
      <c r="R3803" s="16">
        <f t="shared" si="465"/>
        <v>41975.676111111112</v>
      </c>
      <c r="S3803" s="16"/>
      <c r="T3803" s="17" t="str">
        <f t="shared" si="466"/>
        <v>December</v>
      </c>
      <c r="U3803" s="16">
        <f t="shared" si="467"/>
        <v>42006.676111111112</v>
      </c>
      <c r="V3803" s="17">
        <f t="shared" si="468"/>
        <v>2015</v>
      </c>
      <c r="W3803" s="17" t="str">
        <f t="shared" si="469"/>
        <v>January</v>
      </c>
    </row>
    <row r="3804" spans="1:23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8274</v>
      </c>
      <c r="O3804" t="s">
        <v>8316</v>
      </c>
      <c r="P3804">
        <f t="shared" si="463"/>
        <v>0</v>
      </c>
      <c r="Q3804" t="e">
        <f t="shared" si="464"/>
        <v>#DIV/0!</v>
      </c>
      <c r="R3804" s="16">
        <f t="shared" si="465"/>
        <v>42269.126226851848</v>
      </c>
      <c r="S3804" s="16"/>
      <c r="T3804" s="17" t="str">
        <f t="shared" si="466"/>
        <v>September</v>
      </c>
      <c r="U3804" s="16">
        <f t="shared" si="467"/>
        <v>42299.126226851848</v>
      </c>
      <c r="V3804" s="17">
        <f t="shared" si="468"/>
        <v>2015</v>
      </c>
      <c r="W3804" s="17" t="str">
        <f t="shared" si="469"/>
        <v>October</v>
      </c>
    </row>
    <row r="3805" spans="1:23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8274</v>
      </c>
      <c r="O3805" t="s">
        <v>8316</v>
      </c>
      <c r="P3805">
        <f t="shared" si="463"/>
        <v>20</v>
      </c>
      <c r="Q3805">
        <f t="shared" si="464"/>
        <v>58.95</v>
      </c>
      <c r="R3805" s="16">
        <f t="shared" si="465"/>
        <v>42403.971851851849</v>
      </c>
      <c r="S3805" s="16"/>
      <c r="T3805" s="17" t="str">
        <f t="shared" si="466"/>
        <v>February</v>
      </c>
      <c r="U3805" s="16">
        <f t="shared" si="467"/>
        <v>42433.971851851849</v>
      </c>
      <c r="V3805" s="17">
        <f t="shared" si="468"/>
        <v>2016</v>
      </c>
      <c r="W3805" s="17" t="str">
        <f t="shared" si="469"/>
        <v>March</v>
      </c>
    </row>
    <row r="3806" spans="1:23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8274</v>
      </c>
      <c r="O3806" t="s">
        <v>8316</v>
      </c>
      <c r="P3806">
        <f t="shared" si="463"/>
        <v>0</v>
      </c>
      <c r="Q3806" t="e">
        <f t="shared" si="464"/>
        <v>#DIV/0!</v>
      </c>
      <c r="R3806" s="16">
        <f t="shared" si="465"/>
        <v>42527.00953703704</v>
      </c>
      <c r="S3806" s="16"/>
      <c r="T3806" s="17" t="str">
        <f t="shared" si="466"/>
        <v>June</v>
      </c>
      <c r="U3806" s="16">
        <f t="shared" si="467"/>
        <v>42582.291666666672</v>
      </c>
      <c r="V3806" s="17">
        <f t="shared" si="468"/>
        <v>2016</v>
      </c>
      <c r="W3806" s="17" t="str">
        <f t="shared" si="469"/>
        <v>July</v>
      </c>
    </row>
    <row r="3807" spans="1:23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8274</v>
      </c>
      <c r="O3807" t="s">
        <v>8316</v>
      </c>
      <c r="P3807">
        <f t="shared" si="463"/>
        <v>0</v>
      </c>
      <c r="Q3807">
        <f t="shared" si="464"/>
        <v>1.5</v>
      </c>
      <c r="R3807" s="16">
        <f t="shared" si="465"/>
        <v>41849.887037037035</v>
      </c>
      <c r="S3807" s="16"/>
      <c r="T3807" s="17" t="str">
        <f t="shared" si="466"/>
        <v>July</v>
      </c>
      <c r="U3807" s="16">
        <f t="shared" si="467"/>
        <v>41909.887037037035</v>
      </c>
      <c r="V3807" s="17">
        <f t="shared" si="468"/>
        <v>2014</v>
      </c>
      <c r="W3807" s="17" t="str">
        <f t="shared" si="469"/>
        <v>September</v>
      </c>
    </row>
    <row r="3808" spans="1:23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8274</v>
      </c>
      <c r="O3808" t="s">
        <v>8316</v>
      </c>
      <c r="P3808">
        <f t="shared" si="463"/>
        <v>0</v>
      </c>
      <c r="Q3808">
        <f t="shared" si="464"/>
        <v>5</v>
      </c>
      <c r="R3808" s="16">
        <f t="shared" si="465"/>
        <v>41799.259039351848</v>
      </c>
      <c r="S3808" s="16"/>
      <c r="T3808" s="17" t="str">
        <f t="shared" si="466"/>
        <v>June</v>
      </c>
      <c r="U3808" s="16">
        <f t="shared" si="467"/>
        <v>41819.259039351848</v>
      </c>
      <c r="V3808" s="17">
        <f t="shared" si="468"/>
        <v>2014</v>
      </c>
      <c r="W3808" s="17" t="str">
        <f t="shared" si="469"/>
        <v>June</v>
      </c>
    </row>
    <row r="3809" spans="1:23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8274</v>
      </c>
      <c r="O3809" t="s">
        <v>8316</v>
      </c>
      <c r="P3809">
        <f t="shared" si="463"/>
        <v>30</v>
      </c>
      <c r="Q3809">
        <f t="shared" si="464"/>
        <v>50.56</v>
      </c>
      <c r="R3809" s="16">
        <f t="shared" si="465"/>
        <v>42090.909016203703</v>
      </c>
      <c r="S3809" s="16"/>
      <c r="T3809" s="17" t="str">
        <f t="shared" si="466"/>
        <v>March</v>
      </c>
      <c r="U3809" s="16">
        <f t="shared" si="467"/>
        <v>42097.909016203703</v>
      </c>
      <c r="V3809" s="17">
        <f t="shared" si="468"/>
        <v>2015</v>
      </c>
      <c r="W3809" s="17" t="str">
        <f t="shared" si="469"/>
        <v>April</v>
      </c>
    </row>
    <row r="3810" spans="1:23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8274</v>
      </c>
      <c r="O3810" t="s">
        <v>8275</v>
      </c>
      <c r="P3810">
        <f t="shared" si="463"/>
        <v>100</v>
      </c>
      <c r="Q3810">
        <f t="shared" si="464"/>
        <v>41.67</v>
      </c>
      <c r="R3810" s="16">
        <f t="shared" si="465"/>
        <v>42059.453923611116</v>
      </c>
      <c r="S3810" s="16"/>
      <c r="T3810" s="17" t="str">
        <f t="shared" si="466"/>
        <v>February</v>
      </c>
      <c r="U3810" s="16">
        <f t="shared" si="467"/>
        <v>42119.412256944444</v>
      </c>
      <c r="V3810" s="17">
        <f t="shared" si="468"/>
        <v>2015</v>
      </c>
      <c r="W3810" s="17" t="str">
        <f t="shared" si="469"/>
        <v>April</v>
      </c>
    </row>
    <row r="3811" spans="1:23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8274</v>
      </c>
      <c r="O3811" t="s">
        <v>8275</v>
      </c>
      <c r="P3811">
        <f t="shared" si="463"/>
        <v>101</v>
      </c>
      <c r="Q3811">
        <f t="shared" si="464"/>
        <v>53.29</v>
      </c>
      <c r="R3811" s="16">
        <f t="shared" si="465"/>
        <v>41800.526701388888</v>
      </c>
      <c r="S3811" s="16"/>
      <c r="T3811" s="17" t="str">
        <f t="shared" si="466"/>
        <v>June</v>
      </c>
      <c r="U3811" s="16">
        <f t="shared" si="467"/>
        <v>41850.958333333336</v>
      </c>
      <c r="V3811" s="17">
        <f t="shared" si="468"/>
        <v>2014</v>
      </c>
      <c r="W3811" s="17" t="str">
        <f t="shared" si="469"/>
        <v>July</v>
      </c>
    </row>
    <row r="3812" spans="1:23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8274</v>
      </c>
      <c r="O3812" t="s">
        <v>8275</v>
      </c>
      <c r="P3812">
        <f t="shared" si="463"/>
        <v>122</v>
      </c>
      <c r="Q3812">
        <f t="shared" si="464"/>
        <v>70.23</v>
      </c>
      <c r="R3812" s="16">
        <f t="shared" si="465"/>
        <v>42054.849050925928</v>
      </c>
      <c r="S3812" s="16"/>
      <c r="T3812" s="17" t="str">
        <f t="shared" si="466"/>
        <v>February</v>
      </c>
      <c r="U3812" s="16">
        <f t="shared" si="467"/>
        <v>42084.807384259257</v>
      </c>
      <c r="V3812" s="17">
        <f t="shared" si="468"/>
        <v>2015</v>
      </c>
      <c r="W3812" s="17" t="str">
        <f t="shared" si="469"/>
        <v>March</v>
      </c>
    </row>
    <row r="3813" spans="1:23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8274</v>
      </c>
      <c r="O3813" t="s">
        <v>8275</v>
      </c>
      <c r="P3813">
        <f t="shared" si="463"/>
        <v>330</v>
      </c>
      <c r="Q3813">
        <f t="shared" si="464"/>
        <v>43.42</v>
      </c>
      <c r="R3813" s="16">
        <f t="shared" si="465"/>
        <v>42487.62700231481</v>
      </c>
      <c r="S3813" s="16"/>
      <c r="T3813" s="17" t="str">
        <f t="shared" si="466"/>
        <v>April</v>
      </c>
      <c r="U3813" s="16">
        <f t="shared" si="467"/>
        <v>42521.458333333328</v>
      </c>
      <c r="V3813" s="17">
        <f t="shared" si="468"/>
        <v>2016</v>
      </c>
      <c r="W3813" s="17" t="str">
        <f t="shared" si="469"/>
        <v>May</v>
      </c>
    </row>
    <row r="3814" spans="1:23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8274</v>
      </c>
      <c r="O3814" t="s">
        <v>8275</v>
      </c>
      <c r="P3814">
        <f t="shared" si="463"/>
        <v>110</v>
      </c>
      <c r="Q3814">
        <f t="shared" si="464"/>
        <v>199.18</v>
      </c>
      <c r="R3814" s="16">
        <f t="shared" si="465"/>
        <v>42109.751250000001</v>
      </c>
      <c r="S3814" s="16"/>
      <c r="T3814" s="17" t="str">
        <f t="shared" si="466"/>
        <v>April</v>
      </c>
      <c r="U3814" s="16">
        <f t="shared" si="467"/>
        <v>42156.165972222225</v>
      </c>
      <c r="V3814" s="17">
        <f t="shared" si="468"/>
        <v>2015</v>
      </c>
      <c r="W3814" s="17" t="str">
        <f t="shared" si="469"/>
        <v>June</v>
      </c>
    </row>
    <row r="3815" spans="1:23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8274</v>
      </c>
      <c r="O3815" t="s">
        <v>8275</v>
      </c>
      <c r="P3815">
        <f t="shared" si="463"/>
        <v>101</v>
      </c>
      <c r="Q3815">
        <f t="shared" si="464"/>
        <v>78.52</v>
      </c>
      <c r="R3815" s="16">
        <f t="shared" si="465"/>
        <v>42497.275706018518</v>
      </c>
      <c r="S3815" s="16"/>
      <c r="T3815" s="17" t="str">
        <f t="shared" si="466"/>
        <v>May</v>
      </c>
      <c r="U3815" s="16">
        <f t="shared" si="467"/>
        <v>42535.904861111107</v>
      </c>
      <c r="V3815" s="17">
        <f t="shared" si="468"/>
        <v>2016</v>
      </c>
      <c r="W3815" s="17" t="str">
        <f t="shared" si="469"/>
        <v>June</v>
      </c>
    </row>
    <row r="3816" spans="1:23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8274</v>
      </c>
      <c r="O3816" t="s">
        <v>8275</v>
      </c>
      <c r="P3816">
        <f t="shared" si="463"/>
        <v>140</v>
      </c>
      <c r="Q3816">
        <f t="shared" si="464"/>
        <v>61.82</v>
      </c>
      <c r="R3816" s="16">
        <f t="shared" si="465"/>
        <v>42058.904074074075</v>
      </c>
      <c r="S3816" s="16"/>
      <c r="T3816" s="17" t="str">
        <f t="shared" si="466"/>
        <v>February</v>
      </c>
      <c r="U3816" s="16">
        <f t="shared" si="467"/>
        <v>42095.165972222225</v>
      </c>
      <c r="V3816" s="17">
        <f t="shared" si="468"/>
        <v>2015</v>
      </c>
      <c r="W3816" s="17" t="str">
        <f t="shared" si="469"/>
        <v>April</v>
      </c>
    </row>
    <row r="3817" spans="1:23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8274</v>
      </c>
      <c r="O3817" t="s">
        <v>8275</v>
      </c>
      <c r="P3817">
        <f t="shared" si="463"/>
        <v>100</v>
      </c>
      <c r="Q3817">
        <f t="shared" si="464"/>
        <v>50</v>
      </c>
      <c r="R3817" s="16">
        <f t="shared" si="465"/>
        <v>42207.259918981479</v>
      </c>
      <c r="S3817" s="16"/>
      <c r="T3817" s="17" t="str">
        <f t="shared" si="466"/>
        <v>July</v>
      </c>
      <c r="U3817" s="16">
        <f t="shared" si="467"/>
        <v>42236.958333333328</v>
      </c>
      <c r="V3817" s="17">
        <f t="shared" si="468"/>
        <v>2015</v>
      </c>
      <c r="W3817" s="17" t="str">
        <f t="shared" si="469"/>
        <v>August</v>
      </c>
    </row>
    <row r="3818" spans="1:23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8274</v>
      </c>
      <c r="O3818" t="s">
        <v>8275</v>
      </c>
      <c r="P3818">
        <f t="shared" si="463"/>
        <v>119</v>
      </c>
      <c r="Q3818">
        <f t="shared" si="464"/>
        <v>48.34</v>
      </c>
      <c r="R3818" s="16">
        <f t="shared" si="465"/>
        <v>41807.690081018518</v>
      </c>
      <c r="S3818" s="16"/>
      <c r="T3818" s="17" t="str">
        <f t="shared" si="466"/>
        <v>June</v>
      </c>
      <c r="U3818" s="16">
        <f t="shared" si="467"/>
        <v>41837.690081018518</v>
      </c>
      <c r="V3818" s="17">
        <f t="shared" si="468"/>
        <v>2014</v>
      </c>
      <c r="W3818" s="17" t="str">
        <f t="shared" si="469"/>
        <v>July</v>
      </c>
    </row>
    <row r="3819" spans="1:23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8274</v>
      </c>
      <c r="O3819" t="s">
        <v>8275</v>
      </c>
      <c r="P3819">
        <f t="shared" si="463"/>
        <v>107</v>
      </c>
      <c r="Q3819">
        <f t="shared" si="464"/>
        <v>107.25</v>
      </c>
      <c r="R3819" s="16">
        <f t="shared" si="465"/>
        <v>42284.69694444444</v>
      </c>
      <c r="S3819" s="16"/>
      <c r="T3819" s="17" t="str">
        <f t="shared" si="466"/>
        <v>October</v>
      </c>
      <c r="U3819" s="16">
        <f t="shared" si="467"/>
        <v>42301.165972222225</v>
      </c>
      <c r="V3819" s="17">
        <f t="shared" si="468"/>
        <v>2015</v>
      </c>
      <c r="W3819" s="17" t="str">
        <f t="shared" si="469"/>
        <v>October</v>
      </c>
    </row>
    <row r="3820" spans="1:23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8274</v>
      </c>
      <c r="O3820" t="s">
        <v>8275</v>
      </c>
      <c r="P3820">
        <f t="shared" si="463"/>
        <v>228</v>
      </c>
      <c r="Q3820">
        <f t="shared" si="464"/>
        <v>57</v>
      </c>
      <c r="R3820" s="16">
        <f t="shared" si="465"/>
        <v>42045.84238425926</v>
      </c>
      <c r="S3820" s="16"/>
      <c r="T3820" s="17" t="str">
        <f t="shared" si="466"/>
        <v>February</v>
      </c>
      <c r="U3820" s="16">
        <f t="shared" si="467"/>
        <v>42075.800717592589</v>
      </c>
      <c r="V3820" s="17">
        <f t="shared" si="468"/>
        <v>2015</v>
      </c>
      <c r="W3820" s="17" t="str">
        <f t="shared" si="469"/>
        <v>March</v>
      </c>
    </row>
    <row r="3821" spans="1:23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8274</v>
      </c>
      <c r="O3821" t="s">
        <v>8275</v>
      </c>
      <c r="P3821">
        <f t="shared" si="463"/>
        <v>106</v>
      </c>
      <c r="Q3821">
        <f t="shared" si="464"/>
        <v>40.92</v>
      </c>
      <c r="R3821" s="16">
        <f t="shared" si="465"/>
        <v>42184.209537037037</v>
      </c>
      <c r="S3821" s="16"/>
      <c r="T3821" s="17" t="str">
        <f t="shared" si="466"/>
        <v>June</v>
      </c>
      <c r="U3821" s="16">
        <f t="shared" si="467"/>
        <v>42202.876388888893</v>
      </c>
      <c r="V3821" s="17">
        <f t="shared" si="468"/>
        <v>2015</v>
      </c>
      <c r="W3821" s="17" t="str">
        <f t="shared" si="469"/>
        <v>July</v>
      </c>
    </row>
    <row r="3822" spans="1:23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8274</v>
      </c>
      <c r="O3822" t="s">
        <v>8275</v>
      </c>
      <c r="P3822">
        <f t="shared" si="463"/>
        <v>143</v>
      </c>
      <c r="Q3822">
        <f t="shared" si="464"/>
        <v>21.5</v>
      </c>
      <c r="R3822" s="16">
        <f t="shared" si="465"/>
        <v>42160.651817129634</v>
      </c>
      <c r="S3822" s="16"/>
      <c r="T3822" s="17" t="str">
        <f t="shared" si="466"/>
        <v>June</v>
      </c>
      <c r="U3822" s="16">
        <f t="shared" si="467"/>
        <v>42190.651817129634</v>
      </c>
      <c r="V3822" s="17">
        <f t="shared" si="468"/>
        <v>2015</v>
      </c>
      <c r="W3822" s="17" t="str">
        <f t="shared" si="469"/>
        <v>July</v>
      </c>
    </row>
    <row r="3823" spans="1:23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8274</v>
      </c>
      <c r="O3823" t="s">
        <v>8275</v>
      </c>
      <c r="P3823">
        <f t="shared" si="463"/>
        <v>105</v>
      </c>
      <c r="Q3823">
        <f t="shared" si="464"/>
        <v>79.540000000000006</v>
      </c>
      <c r="R3823" s="16">
        <f t="shared" si="465"/>
        <v>42341.180636574078</v>
      </c>
      <c r="S3823" s="16"/>
      <c r="T3823" s="17" t="str">
        <f t="shared" si="466"/>
        <v>December</v>
      </c>
      <c r="U3823" s="16">
        <f t="shared" si="467"/>
        <v>42373.180636574078</v>
      </c>
      <c r="V3823" s="17">
        <f t="shared" si="468"/>
        <v>2016</v>
      </c>
      <c r="W3823" s="17" t="str">
        <f t="shared" si="469"/>
        <v>January</v>
      </c>
    </row>
    <row r="3824" spans="1:23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8274</v>
      </c>
      <c r="O3824" t="s">
        <v>8275</v>
      </c>
      <c r="P3824">
        <f t="shared" si="463"/>
        <v>110</v>
      </c>
      <c r="Q3824">
        <f t="shared" si="464"/>
        <v>72.38</v>
      </c>
      <c r="R3824" s="16">
        <f t="shared" si="465"/>
        <v>42329.838159722218</v>
      </c>
      <c r="S3824" s="16"/>
      <c r="T3824" s="17" t="str">
        <f t="shared" si="466"/>
        <v>November</v>
      </c>
      <c r="U3824" s="16">
        <f t="shared" si="467"/>
        <v>42388.957638888889</v>
      </c>
      <c r="V3824" s="17">
        <f t="shared" si="468"/>
        <v>2016</v>
      </c>
      <c r="W3824" s="17" t="str">
        <f t="shared" si="469"/>
        <v>January</v>
      </c>
    </row>
    <row r="3825" spans="1:23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8274</v>
      </c>
      <c r="O3825" t="s">
        <v>8275</v>
      </c>
      <c r="P3825">
        <f t="shared" si="463"/>
        <v>106</v>
      </c>
      <c r="Q3825">
        <f t="shared" si="464"/>
        <v>64.63</v>
      </c>
      <c r="R3825" s="16">
        <f t="shared" si="465"/>
        <v>42170.910231481481</v>
      </c>
      <c r="S3825" s="16"/>
      <c r="T3825" s="17" t="str">
        <f t="shared" si="466"/>
        <v>June</v>
      </c>
      <c r="U3825" s="16">
        <f t="shared" si="467"/>
        <v>42205.165972222225</v>
      </c>
      <c r="V3825" s="17">
        <f t="shared" si="468"/>
        <v>2015</v>
      </c>
      <c r="W3825" s="17" t="str">
        <f t="shared" si="469"/>
        <v>July</v>
      </c>
    </row>
    <row r="3826" spans="1:23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8274</v>
      </c>
      <c r="O3826" t="s">
        <v>8275</v>
      </c>
      <c r="P3826">
        <f t="shared" si="463"/>
        <v>108</v>
      </c>
      <c r="Q3826">
        <f t="shared" si="464"/>
        <v>38.57</v>
      </c>
      <c r="R3826" s="16">
        <f t="shared" si="465"/>
        <v>42571.626192129625</v>
      </c>
      <c r="S3826" s="16"/>
      <c r="T3826" s="17" t="str">
        <f t="shared" si="466"/>
        <v>July</v>
      </c>
      <c r="U3826" s="16">
        <f t="shared" si="467"/>
        <v>42583.570138888885</v>
      </c>
      <c r="V3826" s="17">
        <f t="shared" si="468"/>
        <v>2016</v>
      </c>
      <c r="W3826" s="17" t="str">
        <f t="shared" si="469"/>
        <v>August</v>
      </c>
    </row>
    <row r="3827" spans="1:23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8274</v>
      </c>
      <c r="O3827" t="s">
        <v>8275</v>
      </c>
      <c r="P3827">
        <f t="shared" si="463"/>
        <v>105</v>
      </c>
      <c r="Q3827">
        <f t="shared" si="464"/>
        <v>107.57</v>
      </c>
      <c r="R3827" s="16">
        <f t="shared" si="465"/>
        <v>42151.069606481484</v>
      </c>
      <c r="S3827" s="16"/>
      <c r="T3827" s="17" t="str">
        <f t="shared" si="466"/>
        <v>May</v>
      </c>
      <c r="U3827" s="16">
        <f t="shared" si="467"/>
        <v>42172.069606481484</v>
      </c>
      <c r="V3827" s="17">
        <f t="shared" si="468"/>
        <v>2015</v>
      </c>
      <c r="W3827" s="17" t="str">
        <f t="shared" si="469"/>
        <v>June</v>
      </c>
    </row>
    <row r="3828" spans="1:23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8274</v>
      </c>
      <c r="O3828" t="s">
        <v>8275</v>
      </c>
      <c r="P3828">
        <f t="shared" si="463"/>
        <v>119</v>
      </c>
      <c r="Q3828">
        <f t="shared" si="464"/>
        <v>27.5</v>
      </c>
      <c r="R3828" s="16">
        <f t="shared" si="465"/>
        <v>42101.423541666663</v>
      </c>
      <c r="S3828" s="16"/>
      <c r="T3828" s="17" t="str">
        <f t="shared" si="466"/>
        <v>April</v>
      </c>
      <c r="U3828" s="16">
        <f t="shared" si="467"/>
        <v>42131.423541666663</v>
      </c>
      <c r="V3828" s="17">
        <f t="shared" si="468"/>
        <v>2015</v>
      </c>
      <c r="W3828" s="17" t="str">
        <f t="shared" si="469"/>
        <v>May</v>
      </c>
    </row>
    <row r="3829" spans="1:23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8274</v>
      </c>
      <c r="O3829" t="s">
        <v>8275</v>
      </c>
      <c r="P3829">
        <f t="shared" si="463"/>
        <v>153</v>
      </c>
      <c r="Q3829">
        <f t="shared" si="464"/>
        <v>70.459999999999994</v>
      </c>
      <c r="R3829" s="16">
        <f t="shared" si="465"/>
        <v>42034.928252314814</v>
      </c>
      <c r="S3829" s="16"/>
      <c r="T3829" s="17" t="str">
        <f t="shared" si="466"/>
        <v>January</v>
      </c>
      <c r="U3829" s="16">
        <f t="shared" si="467"/>
        <v>42090</v>
      </c>
      <c r="V3829" s="17">
        <f t="shared" si="468"/>
        <v>2015</v>
      </c>
      <c r="W3829" s="17" t="str">
        <f t="shared" si="469"/>
        <v>March</v>
      </c>
    </row>
    <row r="3830" spans="1:23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8274</v>
      </c>
      <c r="O3830" t="s">
        <v>8275</v>
      </c>
      <c r="P3830">
        <f t="shared" si="463"/>
        <v>100</v>
      </c>
      <c r="Q3830">
        <f t="shared" si="464"/>
        <v>178.57</v>
      </c>
      <c r="R3830" s="16">
        <f t="shared" si="465"/>
        <v>41944.527627314819</v>
      </c>
      <c r="S3830" s="16"/>
      <c r="T3830" s="17" t="str">
        <f t="shared" si="466"/>
        <v>November</v>
      </c>
      <c r="U3830" s="16">
        <f t="shared" si="467"/>
        <v>42004.569293981483</v>
      </c>
      <c r="V3830" s="17">
        <f t="shared" si="468"/>
        <v>2014</v>
      </c>
      <c r="W3830" s="17" t="str">
        <f t="shared" si="469"/>
        <v>December</v>
      </c>
    </row>
    <row r="3831" spans="1:23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8274</v>
      </c>
      <c r="O3831" t="s">
        <v>8275</v>
      </c>
      <c r="P3831">
        <f t="shared" si="463"/>
        <v>100</v>
      </c>
      <c r="Q3831">
        <f t="shared" si="464"/>
        <v>62.63</v>
      </c>
      <c r="R3831" s="16">
        <f t="shared" si="465"/>
        <v>42593.865405092598</v>
      </c>
      <c r="S3831" s="16"/>
      <c r="T3831" s="17" t="str">
        <f t="shared" si="466"/>
        <v>August</v>
      </c>
      <c r="U3831" s="16">
        <f t="shared" si="467"/>
        <v>42613.865405092598</v>
      </c>
      <c r="V3831" s="17">
        <f t="shared" si="468"/>
        <v>2016</v>
      </c>
      <c r="W3831" s="17" t="str">
        <f t="shared" si="469"/>
        <v>August</v>
      </c>
    </row>
    <row r="3832" spans="1:23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8274</v>
      </c>
      <c r="O3832" t="s">
        <v>8275</v>
      </c>
      <c r="P3832">
        <f t="shared" si="463"/>
        <v>225</v>
      </c>
      <c r="Q3832">
        <f t="shared" si="464"/>
        <v>75</v>
      </c>
      <c r="R3832" s="16">
        <f t="shared" si="465"/>
        <v>42503.740868055553</v>
      </c>
      <c r="S3832" s="16"/>
      <c r="T3832" s="17" t="str">
        <f t="shared" si="466"/>
        <v>May</v>
      </c>
      <c r="U3832" s="16">
        <f t="shared" si="467"/>
        <v>42517.740868055553</v>
      </c>
      <c r="V3832" s="17">
        <f t="shared" si="468"/>
        <v>2016</v>
      </c>
      <c r="W3832" s="17" t="str">
        <f t="shared" si="469"/>
        <v>May</v>
      </c>
    </row>
    <row r="3833" spans="1:23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8274</v>
      </c>
      <c r="O3833" t="s">
        <v>8275</v>
      </c>
      <c r="P3833">
        <f t="shared" si="463"/>
        <v>106</v>
      </c>
      <c r="Q3833">
        <f t="shared" si="464"/>
        <v>58.9</v>
      </c>
      <c r="R3833" s="16">
        <f t="shared" si="465"/>
        <v>41927.848900462966</v>
      </c>
      <c r="S3833" s="16"/>
      <c r="T3833" s="17" t="str">
        <f t="shared" si="466"/>
        <v>October</v>
      </c>
      <c r="U3833" s="16">
        <f t="shared" si="467"/>
        <v>41948.890567129631</v>
      </c>
      <c r="V3833" s="17">
        <f t="shared" si="468"/>
        <v>2014</v>
      </c>
      <c r="W3833" s="17" t="str">
        <f t="shared" si="469"/>
        <v>November</v>
      </c>
    </row>
    <row r="3834" spans="1:23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8274</v>
      </c>
      <c r="O3834" t="s">
        <v>8275</v>
      </c>
      <c r="P3834">
        <f t="shared" si="463"/>
        <v>105</v>
      </c>
      <c r="Q3834">
        <f t="shared" si="464"/>
        <v>139.56</v>
      </c>
      <c r="R3834" s="16">
        <f t="shared" si="465"/>
        <v>42375.114988425921</v>
      </c>
      <c r="S3834" s="16"/>
      <c r="T3834" s="17" t="str">
        <f t="shared" si="466"/>
        <v>January</v>
      </c>
      <c r="U3834" s="16">
        <f t="shared" si="467"/>
        <v>42420.114988425921</v>
      </c>
      <c r="V3834" s="17">
        <f t="shared" si="468"/>
        <v>2016</v>
      </c>
      <c r="W3834" s="17" t="str">
        <f t="shared" si="469"/>
        <v>February</v>
      </c>
    </row>
    <row r="3835" spans="1:23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8274</v>
      </c>
      <c r="O3835" t="s">
        <v>8275</v>
      </c>
      <c r="P3835">
        <f t="shared" si="463"/>
        <v>117</v>
      </c>
      <c r="Q3835">
        <f t="shared" si="464"/>
        <v>70</v>
      </c>
      <c r="R3835" s="16">
        <f t="shared" si="465"/>
        <v>41963.872361111105</v>
      </c>
      <c r="S3835" s="16"/>
      <c r="T3835" s="17" t="str">
        <f t="shared" si="466"/>
        <v>November</v>
      </c>
      <c r="U3835" s="16">
        <f t="shared" si="467"/>
        <v>41974.797916666663</v>
      </c>
      <c r="V3835" s="17">
        <f t="shared" si="468"/>
        <v>2014</v>
      </c>
      <c r="W3835" s="17" t="str">
        <f t="shared" si="469"/>
        <v>December</v>
      </c>
    </row>
    <row r="3836" spans="1:23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8274</v>
      </c>
      <c r="O3836" t="s">
        <v>8275</v>
      </c>
      <c r="P3836">
        <f t="shared" si="463"/>
        <v>109</v>
      </c>
      <c r="Q3836">
        <f t="shared" si="464"/>
        <v>57.39</v>
      </c>
      <c r="R3836" s="16">
        <f t="shared" si="465"/>
        <v>42143.445219907408</v>
      </c>
      <c r="S3836" s="16"/>
      <c r="T3836" s="17" t="str">
        <f t="shared" si="466"/>
        <v>May</v>
      </c>
      <c r="U3836" s="16">
        <f t="shared" si="467"/>
        <v>42173.445219907408</v>
      </c>
      <c r="V3836" s="17">
        <f t="shared" si="468"/>
        <v>2015</v>
      </c>
      <c r="W3836" s="17" t="str">
        <f t="shared" si="469"/>
        <v>June</v>
      </c>
    </row>
    <row r="3837" spans="1:23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8274</v>
      </c>
      <c r="O3837" t="s">
        <v>8275</v>
      </c>
      <c r="P3837">
        <f t="shared" si="463"/>
        <v>160</v>
      </c>
      <c r="Q3837">
        <f t="shared" si="464"/>
        <v>40</v>
      </c>
      <c r="R3837" s="16">
        <f t="shared" si="465"/>
        <v>42460.94222222222</v>
      </c>
      <c r="S3837" s="16"/>
      <c r="T3837" s="17" t="str">
        <f t="shared" si="466"/>
        <v>March</v>
      </c>
      <c r="U3837" s="16">
        <f t="shared" si="467"/>
        <v>42481.94222222222</v>
      </c>
      <c r="V3837" s="17">
        <f t="shared" si="468"/>
        <v>2016</v>
      </c>
      <c r="W3837" s="17" t="str">
        <f t="shared" si="469"/>
        <v>April</v>
      </c>
    </row>
    <row r="3838" spans="1:23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8274</v>
      </c>
      <c r="O3838" t="s">
        <v>8275</v>
      </c>
      <c r="P3838">
        <f t="shared" si="463"/>
        <v>113</v>
      </c>
      <c r="Q3838">
        <f t="shared" si="464"/>
        <v>64.290000000000006</v>
      </c>
      <c r="R3838" s="16">
        <f t="shared" si="465"/>
        <v>42553.926527777774</v>
      </c>
      <c r="S3838" s="16"/>
      <c r="T3838" s="17" t="str">
        <f t="shared" si="466"/>
        <v>July</v>
      </c>
      <c r="U3838" s="16">
        <f t="shared" si="467"/>
        <v>42585.172916666663</v>
      </c>
      <c r="V3838" s="17">
        <f t="shared" si="468"/>
        <v>2016</v>
      </c>
      <c r="W3838" s="17" t="str">
        <f t="shared" si="469"/>
        <v>August</v>
      </c>
    </row>
    <row r="3839" spans="1:23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8274</v>
      </c>
      <c r="O3839" t="s">
        <v>8275</v>
      </c>
      <c r="P3839">
        <f t="shared" si="463"/>
        <v>102</v>
      </c>
      <c r="Q3839">
        <f t="shared" si="464"/>
        <v>120.12</v>
      </c>
      <c r="R3839" s="16">
        <f t="shared" si="465"/>
        <v>42152.765717592592</v>
      </c>
      <c r="S3839" s="16"/>
      <c r="T3839" s="17" t="str">
        <f t="shared" si="466"/>
        <v>May</v>
      </c>
      <c r="U3839" s="16">
        <f t="shared" si="467"/>
        <v>42188.765717592592</v>
      </c>
      <c r="V3839" s="17">
        <f t="shared" si="468"/>
        <v>2015</v>
      </c>
      <c r="W3839" s="17" t="str">
        <f t="shared" si="469"/>
        <v>July</v>
      </c>
    </row>
    <row r="3840" spans="1:23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8274</v>
      </c>
      <c r="O3840" t="s">
        <v>8275</v>
      </c>
      <c r="P3840">
        <f t="shared" si="463"/>
        <v>101</v>
      </c>
      <c r="Q3840">
        <f t="shared" si="464"/>
        <v>1008.24</v>
      </c>
      <c r="R3840" s="16">
        <f t="shared" si="465"/>
        <v>42116.710752314815</v>
      </c>
      <c r="S3840" s="16"/>
      <c r="T3840" s="17" t="str">
        <f t="shared" si="466"/>
        <v>April</v>
      </c>
      <c r="U3840" s="16">
        <f t="shared" si="467"/>
        <v>42146.710752314815</v>
      </c>
      <c r="V3840" s="17">
        <f t="shared" si="468"/>
        <v>2015</v>
      </c>
      <c r="W3840" s="17" t="str">
        <f t="shared" si="469"/>
        <v>May</v>
      </c>
    </row>
    <row r="3841" spans="1:23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8274</v>
      </c>
      <c r="O3841" t="s">
        <v>8275</v>
      </c>
      <c r="P3841">
        <f t="shared" si="463"/>
        <v>101</v>
      </c>
      <c r="Q3841">
        <f t="shared" si="464"/>
        <v>63.28</v>
      </c>
      <c r="R3841" s="16">
        <f t="shared" si="465"/>
        <v>42155.142638888887</v>
      </c>
      <c r="S3841" s="16"/>
      <c r="T3841" s="17" t="str">
        <f t="shared" si="466"/>
        <v>May</v>
      </c>
      <c r="U3841" s="16">
        <f t="shared" si="467"/>
        <v>42215.142638888887</v>
      </c>
      <c r="V3841" s="17">
        <f t="shared" si="468"/>
        <v>2015</v>
      </c>
      <c r="W3841" s="17" t="str">
        <f t="shared" si="469"/>
        <v>July</v>
      </c>
    </row>
    <row r="3842" spans="1:23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8274</v>
      </c>
      <c r="O3842" t="s">
        <v>8275</v>
      </c>
      <c r="P3842">
        <f t="shared" si="463"/>
        <v>6500</v>
      </c>
      <c r="Q3842">
        <f t="shared" si="464"/>
        <v>21.67</v>
      </c>
      <c r="R3842" s="16">
        <f t="shared" si="465"/>
        <v>42432.701724537037</v>
      </c>
      <c r="S3842" s="16"/>
      <c r="T3842" s="17" t="str">
        <f t="shared" si="466"/>
        <v>March</v>
      </c>
      <c r="U3842" s="16">
        <f t="shared" si="467"/>
        <v>42457.660057870366</v>
      </c>
      <c r="V3842" s="17">
        <f t="shared" si="468"/>
        <v>2016</v>
      </c>
      <c r="W3842" s="17" t="str">
        <f t="shared" si="469"/>
        <v>March</v>
      </c>
    </row>
    <row r="3843" spans="1:23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8274</v>
      </c>
      <c r="O3843" t="s">
        <v>8275</v>
      </c>
      <c r="P3843">
        <f t="shared" ref="P3843:P3906" si="471">ROUND(E3843/D3843*100,0)</f>
        <v>9</v>
      </c>
      <c r="Q3843">
        <f t="shared" ref="Q3843:Q3906" si="472">ROUND(E3843/L3843,2)</f>
        <v>25.65</v>
      </c>
      <c r="R3843" s="16">
        <f t="shared" ref="R3843:R3906" si="473">(((J3843/60)/60)/24)+DATE(1970,1,1)</f>
        <v>41780.785729166666</v>
      </c>
      <c r="S3843" s="16"/>
      <c r="T3843" s="17" t="str">
        <f t="shared" ref="T3843:T3906" si="474">TEXT(R3843,"mmmm")</f>
        <v>May</v>
      </c>
      <c r="U3843" s="16">
        <f t="shared" ref="U3843:U3906" si="475">(((I3843/60)/60)/24)+DATE(1970,1,1)</f>
        <v>41840.785729166666</v>
      </c>
      <c r="V3843" s="17">
        <f t="shared" ref="V3843:V3906" si="476">YEAR(U3843)</f>
        <v>2014</v>
      </c>
      <c r="W3843" s="17" t="str">
        <f t="shared" ref="W3843:W3906" si="477">TEXT(U3843,"mmmm")</f>
        <v>July</v>
      </c>
    </row>
    <row r="3844" spans="1:23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8274</v>
      </c>
      <c r="O3844" t="s">
        <v>8275</v>
      </c>
      <c r="P3844">
        <f t="shared" si="471"/>
        <v>22</v>
      </c>
      <c r="Q3844">
        <f t="shared" si="472"/>
        <v>47.7</v>
      </c>
      <c r="R3844" s="16">
        <f t="shared" si="473"/>
        <v>41740.493657407409</v>
      </c>
      <c r="S3844" s="16"/>
      <c r="T3844" s="17" t="str">
        <f t="shared" si="474"/>
        <v>April</v>
      </c>
      <c r="U3844" s="16">
        <f t="shared" si="475"/>
        <v>41770.493657407409</v>
      </c>
      <c r="V3844" s="17">
        <f t="shared" si="476"/>
        <v>2014</v>
      </c>
      <c r="W3844" s="17" t="str">
        <f t="shared" si="477"/>
        <v>May</v>
      </c>
    </row>
    <row r="3845" spans="1:23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8274</v>
      </c>
      <c r="O3845" t="s">
        <v>8275</v>
      </c>
      <c r="P3845">
        <f t="shared" si="471"/>
        <v>21</v>
      </c>
      <c r="Q3845">
        <f t="shared" si="472"/>
        <v>56.05</v>
      </c>
      <c r="R3845" s="16">
        <f t="shared" si="473"/>
        <v>41766.072500000002</v>
      </c>
      <c r="S3845" s="16"/>
      <c r="T3845" s="17" t="str">
        <f t="shared" si="474"/>
        <v>May</v>
      </c>
      <c r="U3845" s="16">
        <f t="shared" si="475"/>
        <v>41791.072500000002</v>
      </c>
      <c r="V3845" s="17">
        <f t="shared" si="476"/>
        <v>2014</v>
      </c>
      <c r="W3845" s="17" t="str">
        <f t="shared" si="477"/>
        <v>June</v>
      </c>
    </row>
    <row r="3846" spans="1:23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8274</v>
      </c>
      <c r="O3846" t="s">
        <v>8275</v>
      </c>
      <c r="P3846">
        <f t="shared" si="471"/>
        <v>41</v>
      </c>
      <c r="Q3846">
        <f t="shared" si="472"/>
        <v>81.319999999999993</v>
      </c>
      <c r="R3846" s="16">
        <f t="shared" si="473"/>
        <v>41766.617291666669</v>
      </c>
      <c r="S3846" s="16"/>
      <c r="T3846" s="17" t="str">
        <f t="shared" si="474"/>
        <v>May</v>
      </c>
      <c r="U3846" s="16">
        <f t="shared" si="475"/>
        <v>41793.290972222225</v>
      </c>
      <c r="V3846" s="17">
        <f t="shared" si="476"/>
        <v>2014</v>
      </c>
      <c r="W3846" s="17" t="str">
        <f t="shared" si="477"/>
        <v>June</v>
      </c>
    </row>
    <row r="3847" spans="1:23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8274</v>
      </c>
      <c r="O3847" t="s">
        <v>8275</v>
      </c>
      <c r="P3847">
        <f t="shared" si="471"/>
        <v>2</v>
      </c>
      <c r="Q3847">
        <f t="shared" si="472"/>
        <v>70.17</v>
      </c>
      <c r="R3847" s="16">
        <f t="shared" si="473"/>
        <v>42248.627013888887</v>
      </c>
      <c r="S3847" s="16"/>
      <c r="T3847" s="17" t="str">
        <f t="shared" si="474"/>
        <v>September</v>
      </c>
      <c r="U3847" s="16">
        <f t="shared" si="475"/>
        <v>42278.627013888887</v>
      </c>
      <c r="V3847" s="17">
        <f t="shared" si="476"/>
        <v>2015</v>
      </c>
      <c r="W3847" s="17" t="str">
        <f t="shared" si="477"/>
        <v>October</v>
      </c>
    </row>
    <row r="3848" spans="1:23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8274</v>
      </c>
      <c r="O3848" t="s">
        <v>8275</v>
      </c>
      <c r="P3848">
        <f t="shared" si="471"/>
        <v>3</v>
      </c>
      <c r="Q3848">
        <f t="shared" si="472"/>
        <v>23.63</v>
      </c>
      <c r="R3848" s="16">
        <f t="shared" si="473"/>
        <v>41885.221550925926</v>
      </c>
      <c r="S3848" s="16"/>
      <c r="T3848" s="17" t="str">
        <f t="shared" si="474"/>
        <v>September</v>
      </c>
      <c r="U3848" s="16">
        <f t="shared" si="475"/>
        <v>41916.290972222225</v>
      </c>
      <c r="V3848" s="17">
        <f t="shared" si="476"/>
        <v>2014</v>
      </c>
      <c r="W3848" s="17" t="str">
        <f t="shared" si="477"/>
        <v>October</v>
      </c>
    </row>
    <row r="3849" spans="1:23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8274</v>
      </c>
      <c r="O3849" t="s">
        <v>8275</v>
      </c>
      <c r="P3849">
        <f t="shared" si="471"/>
        <v>16</v>
      </c>
      <c r="Q3849">
        <f t="shared" si="472"/>
        <v>188.56</v>
      </c>
      <c r="R3849" s="16">
        <f t="shared" si="473"/>
        <v>42159.224432870367</v>
      </c>
      <c r="S3849" s="16"/>
      <c r="T3849" s="17" t="str">
        <f t="shared" si="474"/>
        <v>June</v>
      </c>
      <c r="U3849" s="16">
        <f t="shared" si="475"/>
        <v>42204.224432870367</v>
      </c>
      <c r="V3849" s="17">
        <f t="shared" si="476"/>
        <v>2015</v>
      </c>
      <c r="W3849" s="17" t="str">
        <f t="shared" si="477"/>
        <v>July</v>
      </c>
    </row>
    <row r="3850" spans="1:23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8274</v>
      </c>
      <c r="O3850" t="s">
        <v>8275</v>
      </c>
      <c r="P3850">
        <f t="shared" si="471"/>
        <v>16</v>
      </c>
      <c r="Q3850">
        <f t="shared" si="472"/>
        <v>49.51</v>
      </c>
      <c r="R3850" s="16">
        <f t="shared" si="473"/>
        <v>42265.817002314812</v>
      </c>
      <c r="S3850" s="16"/>
      <c r="T3850" s="17" t="str">
        <f t="shared" si="474"/>
        <v>September</v>
      </c>
      <c r="U3850" s="16">
        <f t="shared" si="475"/>
        <v>42295.817002314812</v>
      </c>
      <c r="V3850" s="17">
        <f t="shared" si="476"/>
        <v>2015</v>
      </c>
      <c r="W3850" s="17" t="str">
        <f t="shared" si="477"/>
        <v>October</v>
      </c>
    </row>
    <row r="3851" spans="1:23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8274</v>
      </c>
      <c r="O3851" t="s">
        <v>8275</v>
      </c>
      <c r="P3851">
        <f t="shared" si="471"/>
        <v>7</v>
      </c>
      <c r="Q3851">
        <f t="shared" si="472"/>
        <v>75.459999999999994</v>
      </c>
      <c r="R3851" s="16">
        <f t="shared" si="473"/>
        <v>42136.767175925925</v>
      </c>
      <c r="S3851" s="16"/>
      <c r="T3851" s="17" t="str">
        <f t="shared" si="474"/>
        <v>May</v>
      </c>
      <c r="U3851" s="16">
        <f t="shared" si="475"/>
        <v>42166.767175925925</v>
      </c>
      <c r="V3851" s="17">
        <f t="shared" si="476"/>
        <v>2015</v>
      </c>
      <c r="W3851" s="17" t="str">
        <f t="shared" si="477"/>
        <v>June</v>
      </c>
    </row>
    <row r="3852" spans="1:23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8274</v>
      </c>
      <c r="O3852" t="s">
        <v>8275</v>
      </c>
      <c r="P3852">
        <f t="shared" si="471"/>
        <v>4</v>
      </c>
      <c r="Q3852">
        <f t="shared" si="472"/>
        <v>9.5</v>
      </c>
      <c r="R3852" s="16">
        <f t="shared" si="473"/>
        <v>41975.124340277776</v>
      </c>
      <c r="S3852" s="16"/>
      <c r="T3852" s="17" t="str">
        <f t="shared" si="474"/>
        <v>December</v>
      </c>
      <c r="U3852" s="16">
        <f t="shared" si="475"/>
        <v>42005.124340277776</v>
      </c>
      <c r="V3852" s="17">
        <f t="shared" si="476"/>
        <v>2015</v>
      </c>
      <c r="W3852" s="17" t="str">
        <f t="shared" si="477"/>
        <v>January</v>
      </c>
    </row>
    <row r="3853" spans="1:23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8274</v>
      </c>
      <c r="O3853" t="s">
        <v>8275</v>
      </c>
      <c r="P3853">
        <f t="shared" si="471"/>
        <v>34</v>
      </c>
      <c r="Q3853">
        <f t="shared" si="472"/>
        <v>35.5</v>
      </c>
      <c r="R3853" s="16">
        <f t="shared" si="473"/>
        <v>42172.439571759256</v>
      </c>
      <c r="S3853" s="16"/>
      <c r="T3853" s="17" t="str">
        <f t="shared" si="474"/>
        <v>June</v>
      </c>
      <c r="U3853" s="16">
        <f t="shared" si="475"/>
        <v>42202.439571759256</v>
      </c>
      <c r="V3853" s="17">
        <f t="shared" si="476"/>
        <v>2015</v>
      </c>
      <c r="W3853" s="17" t="str">
        <f t="shared" si="477"/>
        <v>July</v>
      </c>
    </row>
    <row r="3854" spans="1:23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8274</v>
      </c>
      <c r="O3854" t="s">
        <v>8275</v>
      </c>
      <c r="P3854">
        <f t="shared" si="471"/>
        <v>0</v>
      </c>
      <c r="Q3854">
        <f t="shared" si="472"/>
        <v>10</v>
      </c>
      <c r="R3854" s="16">
        <f t="shared" si="473"/>
        <v>42065.190694444449</v>
      </c>
      <c r="S3854" s="16"/>
      <c r="T3854" s="17" t="str">
        <f t="shared" si="474"/>
        <v>March</v>
      </c>
      <c r="U3854" s="16">
        <f t="shared" si="475"/>
        <v>42090.149027777778</v>
      </c>
      <c r="V3854" s="17">
        <f t="shared" si="476"/>
        <v>2015</v>
      </c>
      <c r="W3854" s="17" t="str">
        <f t="shared" si="477"/>
        <v>March</v>
      </c>
    </row>
    <row r="3855" spans="1:23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8274</v>
      </c>
      <c r="O3855" t="s">
        <v>8275</v>
      </c>
      <c r="P3855">
        <f t="shared" si="471"/>
        <v>0</v>
      </c>
      <c r="Q3855">
        <f t="shared" si="472"/>
        <v>13</v>
      </c>
      <c r="R3855" s="16">
        <f t="shared" si="473"/>
        <v>41848.84002314815</v>
      </c>
      <c r="S3855" s="16"/>
      <c r="T3855" s="17" t="str">
        <f t="shared" si="474"/>
        <v>July</v>
      </c>
      <c r="U3855" s="16">
        <f t="shared" si="475"/>
        <v>41883.84002314815</v>
      </c>
      <c r="V3855" s="17">
        <f t="shared" si="476"/>
        <v>2014</v>
      </c>
      <c r="W3855" s="17" t="str">
        <f t="shared" si="477"/>
        <v>September</v>
      </c>
    </row>
    <row r="3856" spans="1:23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8274</v>
      </c>
      <c r="O3856" t="s">
        <v>8275</v>
      </c>
      <c r="P3856">
        <f t="shared" si="471"/>
        <v>16</v>
      </c>
      <c r="Q3856">
        <f t="shared" si="472"/>
        <v>89.4</v>
      </c>
      <c r="R3856" s="16">
        <f t="shared" si="473"/>
        <v>42103.884930555556</v>
      </c>
      <c r="S3856" s="16"/>
      <c r="T3856" s="17" t="str">
        <f t="shared" si="474"/>
        <v>April</v>
      </c>
      <c r="U3856" s="16">
        <f t="shared" si="475"/>
        <v>42133.884930555556</v>
      </c>
      <c r="V3856" s="17">
        <f t="shared" si="476"/>
        <v>2015</v>
      </c>
      <c r="W3856" s="17" t="str">
        <f t="shared" si="477"/>
        <v>May</v>
      </c>
    </row>
    <row r="3857" spans="1:23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8274</v>
      </c>
      <c r="O3857" t="s">
        <v>8275</v>
      </c>
      <c r="P3857">
        <f t="shared" si="471"/>
        <v>3</v>
      </c>
      <c r="Q3857">
        <f t="shared" si="472"/>
        <v>25</v>
      </c>
      <c r="R3857" s="16">
        <f t="shared" si="473"/>
        <v>42059.970729166671</v>
      </c>
      <c r="S3857" s="16"/>
      <c r="T3857" s="17" t="str">
        <f t="shared" si="474"/>
        <v>February</v>
      </c>
      <c r="U3857" s="16">
        <f t="shared" si="475"/>
        <v>42089.929062499999</v>
      </c>
      <c r="V3857" s="17">
        <f t="shared" si="476"/>
        <v>2015</v>
      </c>
      <c r="W3857" s="17" t="str">
        <f t="shared" si="477"/>
        <v>March</v>
      </c>
    </row>
    <row r="3858" spans="1:23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8274</v>
      </c>
      <c r="O3858" t="s">
        <v>8275</v>
      </c>
      <c r="P3858">
        <f t="shared" si="471"/>
        <v>0</v>
      </c>
      <c r="Q3858">
        <f t="shared" si="472"/>
        <v>1</v>
      </c>
      <c r="R3858" s="16">
        <f t="shared" si="473"/>
        <v>42041.743090277778</v>
      </c>
      <c r="S3858" s="16"/>
      <c r="T3858" s="17" t="str">
        <f t="shared" si="474"/>
        <v>February</v>
      </c>
      <c r="U3858" s="16">
        <f t="shared" si="475"/>
        <v>42071.701423611114</v>
      </c>
      <c r="V3858" s="17">
        <f t="shared" si="476"/>
        <v>2015</v>
      </c>
      <c r="W3858" s="17" t="str">
        <f t="shared" si="477"/>
        <v>March</v>
      </c>
    </row>
    <row r="3859" spans="1:23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8274</v>
      </c>
      <c r="O3859" t="s">
        <v>8275</v>
      </c>
      <c r="P3859">
        <f t="shared" si="471"/>
        <v>5</v>
      </c>
      <c r="Q3859">
        <f t="shared" si="472"/>
        <v>65</v>
      </c>
      <c r="R3859" s="16">
        <f t="shared" si="473"/>
        <v>41829.73715277778</v>
      </c>
      <c r="S3859" s="16"/>
      <c r="T3859" s="17" t="str">
        <f t="shared" si="474"/>
        <v>July</v>
      </c>
      <c r="U3859" s="16">
        <f t="shared" si="475"/>
        <v>41852.716666666667</v>
      </c>
      <c r="V3859" s="17">
        <f t="shared" si="476"/>
        <v>2014</v>
      </c>
      <c r="W3859" s="17" t="str">
        <f t="shared" si="477"/>
        <v>August</v>
      </c>
    </row>
    <row r="3860" spans="1:23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8274</v>
      </c>
      <c r="O3860" t="s">
        <v>8275</v>
      </c>
      <c r="P3860">
        <f t="shared" si="471"/>
        <v>2</v>
      </c>
      <c r="Q3860">
        <f t="shared" si="472"/>
        <v>10</v>
      </c>
      <c r="R3860" s="16">
        <f t="shared" si="473"/>
        <v>42128.431064814817</v>
      </c>
      <c r="S3860" s="16"/>
      <c r="T3860" s="17" t="str">
        <f t="shared" si="474"/>
        <v>May</v>
      </c>
      <c r="U3860" s="16">
        <f t="shared" si="475"/>
        <v>42146.875</v>
      </c>
      <c r="V3860" s="17">
        <f t="shared" si="476"/>
        <v>2015</v>
      </c>
      <c r="W3860" s="17" t="str">
        <f t="shared" si="477"/>
        <v>May</v>
      </c>
    </row>
    <row r="3861" spans="1:23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8274</v>
      </c>
      <c r="O3861" t="s">
        <v>8275</v>
      </c>
      <c r="P3861">
        <f t="shared" si="471"/>
        <v>0</v>
      </c>
      <c r="Q3861">
        <f t="shared" si="472"/>
        <v>1</v>
      </c>
      <c r="R3861" s="16">
        <f t="shared" si="473"/>
        <v>41789.893599537041</v>
      </c>
      <c r="S3861" s="16"/>
      <c r="T3861" s="17" t="str">
        <f t="shared" si="474"/>
        <v>May</v>
      </c>
      <c r="U3861" s="16">
        <f t="shared" si="475"/>
        <v>41815.875</v>
      </c>
      <c r="V3861" s="17">
        <f t="shared" si="476"/>
        <v>2014</v>
      </c>
      <c r="W3861" s="17" t="str">
        <f t="shared" si="477"/>
        <v>June</v>
      </c>
    </row>
    <row r="3862" spans="1:23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8274</v>
      </c>
      <c r="O3862" t="s">
        <v>8275</v>
      </c>
      <c r="P3862">
        <f t="shared" si="471"/>
        <v>18</v>
      </c>
      <c r="Q3862">
        <f t="shared" si="472"/>
        <v>81.540000000000006</v>
      </c>
      <c r="R3862" s="16">
        <f t="shared" si="473"/>
        <v>41833.660995370366</v>
      </c>
      <c r="S3862" s="16"/>
      <c r="T3862" s="17" t="str">
        <f t="shared" si="474"/>
        <v>July</v>
      </c>
      <c r="U3862" s="16">
        <f t="shared" si="475"/>
        <v>41863.660995370366</v>
      </c>
      <c r="V3862" s="17">
        <f t="shared" si="476"/>
        <v>2014</v>
      </c>
      <c r="W3862" s="17" t="str">
        <f t="shared" si="477"/>
        <v>August</v>
      </c>
    </row>
    <row r="3863" spans="1:23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8274</v>
      </c>
      <c r="O3863" t="s">
        <v>8275</v>
      </c>
      <c r="P3863">
        <f t="shared" si="471"/>
        <v>5</v>
      </c>
      <c r="Q3863">
        <f t="shared" si="472"/>
        <v>100</v>
      </c>
      <c r="R3863" s="16">
        <f t="shared" si="473"/>
        <v>41914.590011574073</v>
      </c>
      <c r="S3863" s="16"/>
      <c r="T3863" s="17" t="str">
        <f t="shared" si="474"/>
        <v>October</v>
      </c>
      <c r="U3863" s="16">
        <f t="shared" si="475"/>
        <v>41955.907638888893</v>
      </c>
      <c r="V3863" s="17">
        <f t="shared" si="476"/>
        <v>2014</v>
      </c>
      <c r="W3863" s="17" t="str">
        <f t="shared" si="477"/>
        <v>November</v>
      </c>
    </row>
    <row r="3864" spans="1:23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8274</v>
      </c>
      <c r="O3864" t="s">
        <v>8275</v>
      </c>
      <c r="P3864">
        <f t="shared" si="471"/>
        <v>0</v>
      </c>
      <c r="Q3864">
        <f t="shared" si="472"/>
        <v>1</v>
      </c>
      <c r="R3864" s="16">
        <f t="shared" si="473"/>
        <v>42611.261064814811</v>
      </c>
      <c r="S3864" s="16"/>
      <c r="T3864" s="17" t="str">
        <f t="shared" si="474"/>
        <v>August</v>
      </c>
      <c r="U3864" s="16">
        <f t="shared" si="475"/>
        <v>42625.707638888889</v>
      </c>
      <c r="V3864" s="17">
        <f t="shared" si="476"/>
        <v>2016</v>
      </c>
      <c r="W3864" s="17" t="str">
        <f t="shared" si="477"/>
        <v>September</v>
      </c>
    </row>
    <row r="3865" spans="1:23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8274</v>
      </c>
      <c r="O3865" t="s">
        <v>8275</v>
      </c>
      <c r="P3865">
        <f t="shared" si="471"/>
        <v>0</v>
      </c>
      <c r="Q3865" t="e">
        <f t="shared" si="472"/>
        <v>#DIV/0!</v>
      </c>
      <c r="R3865" s="16">
        <f t="shared" si="473"/>
        <v>42253.633159722223</v>
      </c>
      <c r="S3865" s="16"/>
      <c r="T3865" s="17" t="str">
        <f t="shared" si="474"/>
        <v>September</v>
      </c>
      <c r="U3865" s="16">
        <f t="shared" si="475"/>
        <v>42313.674826388888</v>
      </c>
      <c r="V3865" s="17">
        <f t="shared" si="476"/>
        <v>2015</v>
      </c>
      <c r="W3865" s="17" t="str">
        <f t="shared" si="477"/>
        <v>November</v>
      </c>
    </row>
    <row r="3866" spans="1:23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8274</v>
      </c>
      <c r="O3866" t="s">
        <v>8275</v>
      </c>
      <c r="P3866">
        <f t="shared" si="471"/>
        <v>1</v>
      </c>
      <c r="Q3866">
        <f t="shared" si="472"/>
        <v>20</v>
      </c>
      <c r="R3866" s="16">
        <f t="shared" si="473"/>
        <v>42295.891828703709</v>
      </c>
      <c r="S3866" s="16"/>
      <c r="T3866" s="17" t="str">
        <f t="shared" si="474"/>
        <v>October</v>
      </c>
      <c r="U3866" s="16">
        <f t="shared" si="475"/>
        <v>42325.933495370366</v>
      </c>
      <c r="V3866" s="17">
        <f t="shared" si="476"/>
        <v>2015</v>
      </c>
      <c r="W3866" s="17" t="str">
        <f t="shared" si="477"/>
        <v>November</v>
      </c>
    </row>
    <row r="3867" spans="1:23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8274</v>
      </c>
      <c r="O3867" t="s">
        <v>8275</v>
      </c>
      <c r="P3867">
        <f t="shared" si="471"/>
        <v>27</v>
      </c>
      <c r="Q3867">
        <f t="shared" si="472"/>
        <v>46.43</v>
      </c>
      <c r="R3867" s="16">
        <f t="shared" si="473"/>
        <v>41841.651597222226</v>
      </c>
      <c r="S3867" s="16"/>
      <c r="T3867" s="17" t="str">
        <f t="shared" si="474"/>
        <v>July</v>
      </c>
      <c r="U3867" s="16">
        <f t="shared" si="475"/>
        <v>41881.229166666664</v>
      </c>
      <c r="V3867" s="17">
        <f t="shared" si="476"/>
        <v>2014</v>
      </c>
      <c r="W3867" s="17" t="str">
        <f t="shared" si="477"/>
        <v>August</v>
      </c>
    </row>
    <row r="3868" spans="1:23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8274</v>
      </c>
      <c r="O3868" t="s">
        <v>8275</v>
      </c>
      <c r="P3868">
        <f t="shared" si="471"/>
        <v>1</v>
      </c>
      <c r="Q3868">
        <f t="shared" si="472"/>
        <v>5.5</v>
      </c>
      <c r="R3868" s="16">
        <f t="shared" si="473"/>
        <v>42402.947002314817</v>
      </c>
      <c r="S3868" s="16"/>
      <c r="T3868" s="17" t="str">
        <f t="shared" si="474"/>
        <v>February</v>
      </c>
      <c r="U3868" s="16">
        <f t="shared" si="475"/>
        <v>42452.145138888889</v>
      </c>
      <c r="V3868" s="17">
        <f t="shared" si="476"/>
        <v>2016</v>
      </c>
      <c r="W3868" s="17" t="str">
        <f t="shared" si="477"/>
        <v>March</v>
      </c>
    </row>
    <row r="3869" spans="1:23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8274</v>
      </c>
      <c r="O3869" t="s">
        <v>8275</v>
      </c>
      <c r="P3869">
        <f t="shared" si="471"/>
        <v>13</v>
      </c>
      <c r="Q3869">
        <f t="shared" si="472"/>
        <v>50.2</v>
      </c>
      <c r="R3869" s="16">
        <f t="shared" si="473"/>
        <v>42509.814108796301</v>
      </c>
      <c r="S3869" s="16"/>
      <c r="T3869" s="17" t="str">
        <f t="shared" si="474"/>
        <v>May</v>
      </c>
      <c r="U3869" s="16">
        <f t="shared" si="475"/>
        <v>42539.814108796301</v>
      </c>
      <c r="V3869" s="17">
        <f t="shared" si="476"/>
        <v>2016</v>
      </c>
      <c r="W3869" s="17" t="str">
        <f t="shared" si="477"/>
        <v>June</v>
      </c>
    </row>
    <row r="3870" spans="1:23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8274</v>
      </c>
      <c r="O3870" t="s">
        <v>8316</v>
      </c>
      <c r="P3870">
        <f t="shared" si="471"/>
        <v>0</v>
      </c>
      <c r="Q3870">
        <f t="shared" si="472"/>
        <v>10</v>
      </c>
      <c r="R3870" s="16">
        <f t="shared" si="473"/>
        <v>41865.659780092588</v>
      </c>
      <c r="S3870" s="18">
        <f>YEAR(R3870)</f>
        <v>2014</v>
      </c>
      <c r="T3870" s="17" t="str">
        <f t="shared" si="474"/>
        <v>August</v>
      </c>
      <c r="U3870" s="16">
        <f t="shared" si="475"/>
        <v>41890.659780092588</v>
      </c>
      <c r="V3870" s="17">
        <f t="shared" si="476"/>
        <v>2014</v>
      </c>
      <c r="W3870" s="17" t="str">
        <f t="shared" si="477"/>
        <v>September</v>
      </c>
    </row>
    <row r="3871" spans="1:23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8274</v>
      </c>
      <c r="O3871" t="s">
        <v>8316</v>
      </c>
      <c r="P3871">
        <f t="shared" si="471"/>
        <v>3</v>
      </c>
      <c r="Q3871">
        <f t="shared" si="472"/>
        <v>30.13</v>
      </c>
      <c r="R3871" s="16">
        <f t="shared" si="473"/>
        <v>42047.724444444444</v>
      </c>
      <c r="S3871" s="16"/>
      <c r="T3871" s="17" t="str">
        <f t="shared" si="474"/>
        <v>February</v>
      </c>
      <c r="U3871" s="16">
        <f t="shared" si="475"/>
        <v>42077.132638888885</v>
      </c>
      <c r="V3871" s="17">
        <f t="shared" si="476"/>
        <v>2015</v>
      </c>
      <c r="W3871" s="17" t="str">
        <f t="shared" si="477"/>
        <v>March</v>
      </c>
    </row>
    <row r="3872" spans="1:23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8274</v>
      </c>
      <c r="O3872" t="s">
        <v>8316</v>
      </c>
      <c r="P3872">
        <f t="shared" si="471"/>
        <v>15</v>
      </c>
      <c r="Q3872">
        <f t="shared" si="472"/>
        <v>150</v>
      </c>
      <c r="R3872" s="16">
        <f t="shared" si="473"/>
        <v>41793.17219907407</v>
      </c>
      <c r="S3872" s="16"/>
      <c r="T3872" s="17" t="str">
        <f t="shared" si="474"/>
        <v>June</v>
      </c>
      <c r="U3872" s="16">
        <f t="shared" si="475"/>
        <v>41823.17219907407</v>
      </c>
      <c r="V3872" s="17">
        <f t="shared" si="476"/>
        <v>2014</v>
      </c>
      <c r="W3872" s="17" t="str">
        <f t="shared" si="477"/>
        <v>July</v>
      </c>
    </row>
    <row r="3873" spans="1:23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8274</v>
      </c>
      <c r="O3873" t="s">
        <v>8316</v>
      </c>
      <c r="P3873">
        <f t="shared" si="471"/>
        <v>3</v>
      </c>
      <c r="Q3873">
        <f t="shared" si="472"/>
        <v>13.33</v>
      </c>
      <c r="R3873" s="16">
        <f t="shared" si="473"/>
        <v>42763.780671296292</v>
      </c>
      <c r="S3873" s="16"/>
      <c r="T3873" s="17" t="str">
        <f t="shared" si="474"/>
        <v>January</v>
      </c>
      <c r="U3873" s="16">
        <f t="shared" si="475"/>
        <v>42823.739004629635</v>
      </c>
      <c r="V3873" s="17">
        <f t="shared" si="476"/>
        <v>2017</v>
      </c>
      <c r="W3873" s="17" t="str">
        <f t="shared" si="477"/>
        <v>March</v>
      </c>
    </row>
    <row r="3874" spans="1:23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8274</v>
      </c>
      <c r="O3874" t="s">
        <v>8316</v>
      </c>
      <c r="P3874">
        <f t="shared" si="471"/>
        <v>0</v>
      </c>
      <c r="Q3874" t="e">
        <f t="shared" si="472"/>
        <v>#DIV/0!</v>
      </c>
      <c r="R3874" s="16">
        <f t="shared" si="473"/>
        <v>42180.145787037036</v>
      </c>
      <c r="S3874" s="16"/>
      <c r="T3874" s="17" t="str">
        <f t="shared" si="474"/>
        <v>June</v>
      </c>
      <c r="U3874" s="16">
        <f t="shared" si="475"/>
        <v>42230.145787037036</v>
      </c>
      <c r="V3874" s="17">
        <f t="shared" si="476"/>
        <v>2015</v>
      </c>
      <c r="W3874" s="17" t="str">
        <f t="shared" si="477"/>
        <v>August</v>
      </c>
    </row>
    <row r="3875" spans="1:23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8274</v>
      </c>
      <c r="O3875" t="s">
        <v>8316</v>
      </c>
      <c r="P3875">
        <f t="shared" si="471"/>
        <v>0</v>
      </c>
      <c r="Q3875" t="e">
        <f t="shared" si="472"/>
        <v>#DIV/0!</v>
      </c>
      <c r="R3875" s="16">
        <f t="shared" si="473"/>
        <v>42255.696006944447</v>
      </c>
      <c r="S3875" s="16"/>
      <c r="T3875" s="17" t="str">
        <f t="shared" si="474"/>
        <v>September</v>
      </c>
      <c r="U3875" s="16">
        <f t="shared" si="475"/>
        <v>42285.696006944447</v>
      </c>
      <c r="V3875" s="17">
        <f t="shared" si="476"/>
        <v>2015</v>
      </c>
      <c r="W3875" s="17" t="str">
        <f t="shared" si="477"/>
        <v>October</v>
      </c>
    </row>
    <row r="3876" spans="1:23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8274</v>
      </c>
      <c r="O3876" t="s">
        <v>8316</v>
      </c>
      <c r="P3876">
        <f t="shared" si="471"/>
        <v>0</v>
      </c>
      <c r="Q3876" t="e">
        <f t="shared" si="472"/>
        <v>#DIV/0!</v>
      </c>
      <c r="R3876" s="16">
        <f t="shared" si="473"/>
        <v>42007.016458333332</v>
      </c>
      <c r="S3876" s="16"/>
      <c r="T3876" s="17" t="str">
        <f t="shared" si="474"/>
        <v>January</v>
      </c>
      <c r="U3876" s="16">
        <f t="shared" si="475"/>
        <v>42028.041666666672</v>
      </c>
      <c r="V3876" s="17">
        <f t="shared" si="476"/>
        <v>2015</v>
      </c>
      <c r="W3876" s="17" t="str">
        <f t="shared" si="477"/>
        <v>January</v>
      </c>
    </row>
    <row r="3877" spans="1:23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8274</v>
      </c>
      <c r="O3877" t="s">
        <v>8316</v>
      </c>
      <c r="P3877">
        <f t="shared" si="471"/>
        <v>0</v>
      </c>
      <c r="Q3877" t="e">
        <f t="shared" si="472"/>
        <v>#DIV/0!</v>
      </c>
      <c r="R3877" s="16">
        <f t="shared" si="473"/>
        <v>42615.346817129626</v>
      </c>
      <c r="S3877" s="16"/>
      <c r="T3877" s="17" t="str">
        <f t="shared" si="474"/>
        <v>September</v>
      </c>
      <c r="U3877" s="16">
        <f t="shared" si="475"/>
        <v>42616.416666666672</v>
      </c>
      <c r="V3877" s="17">
        <f t="shared" si="476"/>
        <v>2016</v>
      </c>
      <c r="W3877" s="17" t="str">
        <f t="shared" si="477"/>
        <v>September</v>
      </c>
    </row>
    <row r="3878" spans="1:23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8274</v>
      </c>
      <c r="O3878" t="s">
        <v>8316</v>
      </c>
      <c r="P3878">
        <f t="shared" si="471"/>
        <v>53</v>
      </c>
      <c r="Q3878">
        <f t="shared" si="472"/>
        <v>44.76</v>
      </c>
      <c r="R3878" s="16">
        <f t="shared" si="473"/>
        <v>42372.624166666668</v>
      </c>
      <c r="S3878" s="18">
        <f>YEAR(R3878)</f>
        <v>2016</v>
      </c>
      <c r="T3878" s="17" t="str">
        <f t="shared" si="474"/>
        <v>January</v>
      </c>
      <c r="U3878" s="16">
        <f t="shared" si="475"/>
        <v>42402.624166666668</v>
      </c>
      <c r="V3878" s="17">
        <f t="shared" si="476"/>
        <v>2016</v>
      </c>
      <c r="W3878" s="17" t="str">
        <f t="shared" si="477"/>
        <v>February</v>
      </c>
    </row>
    <row r="3879" spans="1:23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8274</v>
      </c>
      <c r="O3879" t="s">
        <v>8316</v>
      </c>
      <c r="P3879">
        <f t="shared" si="471"/>
        <v>5</v>
      </c>
      <c r="Q3879">
        <f t="shared" si="472"/>
        <v>88.64</v>
      </c>
      <c r="R3879" s="16">
        <f t="shared" si="473"/>
        <v>42682.67768518519</v>
      </c>
      <c r="S3879" s="16"/>
      <c r="T3879" s="17" t="str">
        <f t="shared" si="474"/>
        <v>November</v>
      </c>
      <c r="U3879" s="16">
        <f t="shared" si="475"/>
        <v>42712.67768518519</v>
      </c>
      <c r="V3879" s="17">
        <f t="shared" si="476"/>
        <v>2016</v>
      </c>
      <c r="W3879" s="17" t="str">
        <f t="shared" si="477"/>
        <v>December</v>
      </c>
    </row>
    <row r="3880" spans="1:23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8274</v>
      </c>
      <c r="O3880" t="s">
        <v>8316</v>
      </c>
      <c r="P3880">
        <f t="shared" si="471"/>
        <v>0</v>
      </c>
      <c r="Q3880">
        <f t="shared" si="472"/>
        <v>10</v>
      </c>
      <c r="R3880" s="16">
        <f t="shared" si="473"/>
        <v>42154.818819444445</v>
      </c>
      <c r="S3880" s="16"/>
      <c r="T3880" s="17" t="str">
        <f t="shared" si="474"/>
        <v>May</v>
      </c>
      <c r="U3880" s="16">
        <f t="shared" si="475"/>
        <v>42185.165972222225</v>
      </c>
      <c r="V3880" s="17">
        <f t="shared" si="476"/>
        <v>2015</v>
      </c>
      <c r="W3880" s="17" t="str">
        <f t="shared" si="477"/>
        <v>June</v>
      </c>
    </row>
    <row r="3881" spans="1:23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8274</v>
      </c>
      <c r="O3881" t="s">
        <v>8316</v>
      </c>
      <c r="P3881">
        <f t="shared" si="471"/>
        <v>0</v>
      </c>
      <c r="Q3881" t="e">
        <f t="shared" si="472"/>
        <v>#DIV/0!</v>
      </c>
      <c r="R3881" s="16">
        <f t="shared" si="473"/>
        <v>41999.861064814817</v>
      </c>
      <c r="S3881" s="18">
        <f t="shared" ref="S3881:S3882" si="478">YEAR(R3881)</f>
        <v>2014</v>
      </c>
      <c r="T3881" s="17" t="str">
        <f t="shared" si="474"/>
        <v>December</v>
      </c>
      <c r="U3881" s="16">
        <f t="shared" si="475"/>
        <v>42029.861064814817</v>
      </c>
      <c r="V3881" s="17">
        <f t="shared" si="476"/>
        <v>2015</v>
      </c>
      <c r="W3881" s="17" t="str">
        <f t="shared" si="477"/>
        <v>January</v>
      </c>
    </row>
    <row r="3882" spans="1:23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8274</v>
      </c>
      <c r="O3882" t="s">
        <v>8316</v>
      </c>
      <c r="P3882">
        <f t="shared" si="471"/>
        <v>13</v>
      </c>
      <c r="Q3882">
        <f t="shared" si="472"/>
        <v>57.65</v>
      </c>
      <c r="R3882" s="16">
        <f t="shared" si="473"/>
        <v>41815.815046296295</v>
      </c>
      <c r="S3882" s="18">
        <f t="shared" si="478"/>
        <v>2014</v>
      </c>
      <c r="T3882" s="17" t="str">
        <f t="shared" si="474"/>
        <v>June</v>
      </c>
      <c r="U3882" s="16">
        <f t="shared" si="475"/>
        <v>41850.958333333336</v>
      </c>
      <c r="V3882" s="17">
        <f t="shared" si="476"/>
        <v>2014</v>
      </c>
      <c r="W3882" s="17" t="str">
        <f t="shared" si="477"/>
        <v>July</v>
      </c>
    </row>
    <row r="3883" spans="1:23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8274</v>
      </c>
      <c r="O3883" t="s">
        <v>8316</v>
      </c>
      <c r="P3883">
        <f t="shared" si="471"/>
        <v>5</v>
      </c>
      <c r="Q3883">
        <f t="shared" si="472"/>
        <v>25</v>
      </c>
      <c r="R3883" s="16">
        <f t="shared" si="473"/>
        <v>42756.018506944441</v>
      </c>
      <c r="S3883" s="16"/>
      <c r="T3883" s="17" t="str">
        <f t="shared" si="474"/>
        <v>January</v>
      </c>
      <c r="U3883" s="16">
        <f t="shared" si="475"/>
        <v>42786.018506944441</v>
      </c>
      <c r="V3883" s="17">
        <f t="shared" si="476"/>
        <v>2017</v>
      </c>
      <c r="W3883" s="17" t="str">
        <f t="shared" si="477"/>
        <v>February</v>
      </c>
    </row>
    <row r="3884" spans="1:23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8274</v>
      </c>
      <c r="O3884" t="s">
        <v>8316</v>
      </c>
      <c r="P3884">
        <f t="shared" si="471"/>
        <v>0</v>
      </c>
      <c r="Q3884" t="e">
        <f t="shared" si="472"/>
        <v>#DIV/0!</v>
      </c>
      <c r="R3884" s="16">
        <f t="shared" si="473"/>
        <v>42373.983449074076</v>
      </c>
      <c r="S3884" s="16"/>
      <c r="T3884" s="17" t="str">
        <f t="shared" si="474"/>
        <v>January</v>
      </c>
      <c r="U3884" s="16">
        <f t="shared" si="475"/>
        <v>42400.960416666669</v>
      </c>
      <c r="V3884" s="17">
        <f t="shared" si="476"/>
        <v>2016</v>
      </c>
      <c r="W3884" s="17" t="str">
        <f t="shared" si="477"/>
        <v>January</v>
      </c>
    </row>
    <row r="3885" spans="1:23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8274</v>
      </c>
      <c r="O3885" t="s">
        <v>8316</v>
      </c>
      <c r="P3885">
        <f t="shared" si="471"/>
        <v>0</v>
      </c>
      <c r="Q3885" t="e">
        <f t="shared" si="472"/>
        <v>#DIV/0!</v>
      </c>
      <c r="R3885" s="16">
        <f t="shared" si="473"/>
        <v>41854.602650462963</v>
      </c>
      <c r="S3885" s="18">
        <f>YEAR(R3885)</f>
        <v>2014</v>
      </c>
      <c r="T3885" s="17" t="str">
        <f t="shared" si="474"/>
        <v>August</v>
      </c>
      <c r="U3885" s="16">
        <f t="shared" si="475"/>
        <v>41884.602650462963</v>
      </c>
      <c r="V3885" s="17">
        <f t="shared" si="476"/>
        <v>2014</v>
      </c>
      <c r="W3885" s="17" t="str">
        <f t="shared" si="477"/>
        <v>September</v>
      </c>
    </row>
    <row r="3886" spans="1:23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8274</v>
      </c>
      <c r="O3886" t="s">
        <v>8316</v>
      </c>
      <c r="P3886">
        <f t="shared" si="471"/>
        <v>0</v>
      </c>
      <c r="Q3886" t="e">
        <f t="shared" si="472"/>
        <v>#DIV/0!</v>
      </c>
      <c r="R3886" s="16">
        <f t="shared" si="473"/>
        <v>42065.791574074072</v>
      </c>
      <c r="S3886" s="16"/>
      <c r="T3886" s="17" t="str">
        <f t="shared" si="474"/>
        <v>March</v>
      </c>
      <c r="U3886" s="16">
        <f t="shared" si="475"/>
        <v>42090.749907407408</v>
      </c>
      <c r="V3886" s="17">
        <f t="shared" si="476"/>
        <v>2015</v>
      </c>
      <c r="W3886" s="17" t="str">
        <f t="shared" si="477"/>
        <v>March</v>
      </c>
    </row>
    <row r="3887" spans="1:23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8274</v>
      </c>
      <c r="O3887" t="s">
        <v>8316</v>
      </c>
      <c r="P3887">
        <f t="shared" si="471"/>
        <v>0</v>
      </c>
      <c r="Q3887" t="e">
        <f t="shared" si="472"/>
        <v>#DIV/0!</v>
      </c>
      <c r="R3887" s="16">
        <f t="shared" si="473"/>
        <v>42469.951284722221</v>
      </c>
      <c r="S3887" s="16"/>
      <c r="T3887" s="17" t="str">
        <f t="shared" si="474"/>
        <v>April</v>
      </c>
      <c r="U3887" s="16">
        <f t="shared" si="475"/>
        <v>42499.951284722221</v>
      </c>
      <c r="V3887" s="17">
        <f t="shared" si="476"/>
        <v>2016</v>
      </c>
      <c r="W3887" s="17" t="str">
        <f t="shared" si="477"/>
        <v>May</v>
      </c>
    </row>
    <row r="3888" spans="1:23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8274</v>
      </c>
      <c r="O3888" t="s">
        <v>8316</v>
      </c>
      <c r="P3888">
        <f t="shared" si="471"/>
        <v>0</v>
      </c>
      <c r="Q3888" t="e">
        <f t="shared" si="472"/>
        <v>#DIV/0!</v>
      </c>
      <c r="R3888" s="16">
        <f t="shared" si="473"/>
        <v>41954.228032407409</v>
      </c>
      <c r="S3888" s="16"/>
      <c r="T3888" s="17" t="str">
        <f t="shared" si="474"/>
        <v>November</v>
      </c>
      <c r="U3888" s="16">
        <f t="shared" si="475"/>
        <v>41984.228032407409</v>
      </c>
      <c r="V3888" s="17">
        <f t="shared" si="476"/>
        <v>2014</v>
      </c>
      <c r="W3888" s="17" t="str">
        <f t="shared" si="477"/>
        <v>December</v>
      </c>
    </row>
    <row r="3889" spans="1:23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8274</v>
      </c>
      <c r="O3889" t="s">
        <v>8316</v>
      </c>
      <c r="P3889">
        <f t="shared" si="471"/>
        <v>2</v>
      </c>
      <c r="Q3889">
        <f t="shared" si="472"/>
        <v>17.5</v>
      </c>
      <c r="R3889" s="16">
        <f t="shared" si="473"/>
        <v>42079.857974537037</v>
      </c>
      <c r="S3889" s="16"/>
      <c r="T3889" s="17" t="str">
        <f t="shared" si="474"/>
        <v>March</v>
      </c>
      <c r="U3889" s="16">
        <f t="shared" si="475"/>
        <v>42125.916666666672</v>
      </c>
      <c r="V3889" s="17">
        <f t="shared" si="476"/>
        <v>2015</v>
      </c>
      <c r="W3889" s="17" t="str">
        <f t="shared" si="477"/>
        <v>May</v>
      </c>
    </row>
    <row r="3890" spans="1:23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8274</v>
      </c>
      <c r="O3890" t="s">
        <v>8275</v>
      </c>
      <c r="P3890">
        <f t="shared" si="471"/>
        <v>27</v>
      </c>
      <c r="Q3890">
        <f t="shared" si="472"/>
        <v>38.71</v>
      </c>
      <c r="R3890" s="16">
        <f t="shared" si="473"/>
        <v>42762.545810185184</v>
      </c>
      <c r="S3890" s="16"/>
      <c r="T3890" s="17" t="str">
        <f t="shared" si="474"/>
        <v>January</v>
      </c>
      <c r="U3890" s="16">
        <f t="shared" si="475"/>
        <v>42792.545810185184</v>
      </c>
      <c r="V3890" s="17">
        <f t="shared" si="476"/>
        <v>2017</v>
      </c>
      <c r="W3890" s="17" t="str">
        <f t="shared" si="477"/>
        <v>February</v>
      </c>
    </row>
    <row r="3891" spans="1:23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8274</v>
      </c>
      <c r="O3891" t="s">
        <v>8275</v>
      </c>
      <c r="P3891">
        <f t="shared" si="471"/>
        <v>1</v>
      </c>
      <c r="Q3891">
        <f t="shared" si="472"/>
        <v>13.11</v>
      </c>
      <c r="R3891" s="16">
        <f t="shared" si="473"/>
        <v>41977.004976851851</v>
      </c>
      <c r="S3891" s="16"/>
      <c r="T3891" s="17" t="str">
        <f t="shared" si="474"/>
        <v>December</v>
      </c>
      <c r="U3891" s="16">
        <f t="shared" si="475"/>
        <v>42008.976388888885</v>
      </c>
      <c r="V3891" s="17">
        <f t="shared" si="476"/>
        <v>2015</v>
      </c>
      <c r="W3891" s="17" t="str">
        <f t="shared" si="477"/>
        <v>January</v>
      </c>
    </row>
    <row r="3892" spans="1:23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8274</v>
      </c>
      <c r="O3892" t="s">
        <v>8275</v>
      </c>
      <c r="P3892">
        <f t="shared" si="471"/>
        <v>17</v>
      </c>
      <c r="Q3892">
        <f t="shared" si="472"/>
        <v>315.5</v>
      </c>
      <c r="R3892" s="16">
        <f t="shared" si="473"/>
        <v>42171.758611111116</v>
      </c>
      <c r="S3892" s="16"/>
      <c r="T3892" s="17" t="str">
        <f t="shared" si="474"/>
        <v>June</v>
      </c>
      <c r="U3892" s="16">
        <f t="shared" si="475"/>
        <v>42231.758611111116</v>
      </c>
      <c r="V3892" s="17">
        <f t="shared" si="476"/>
        <v>2015</v>
      </c>
      <c r="W3892" s="17" t="str">
        <f t="shared" si="477"/>
        <v>August</v>
      </c>
    </row>
    <row r="3893" spans="1:23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8274</v>
      </c>
      <c r="O3893" t="s">
        <v>8275</v>
      </c>
      <c r="P3893">
        <f t="shared" si="471"/>
        <v>33</v>
      </c>
      <c r="Q3893">
        <f t="shared" si="472"/>
        <v>37.14</v>
      </c>
      <c r="R3893" s="16">
        <f t="shared" si="473"/>
        <v>42056.1324537037</v>
      </c>
      <c r="S3893" s="16"/>
      <c r="T3893" s="17" t="str">
        <f t="shared" si="474"/>
        <v>February</v>
      </c>
      <c r="U3893" s="16">
        <f t="shared" si="475"/>
        <v>42086.207638888889</v>
      </c>
      <c r="V3893" s="17">
        <f t="shared" si="476"/>
        <v>2015</v>
      </c>
      <c r="W3893" s="17" t="str">
        <f t="shared" si="477"/>
        <v>March</v>
      </c>
    </row>
    <row r="3894" spans="1:23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8274</v>
      </c>
      <c r="O3894" t="s">
        <v>8275</v>
      </c>
      <c r="P3894">
        <f t="shared" si="471"/>
        <v>0</v>
      </c>
      <c r="Q3894" t="e">
        <f t="shared" si="472"/>
        <v>#DIV/0!</v>
      </c>
      <c r="R3894" s="16">
        <f t="shared" si="473"/>
        <v>41867.652280092596</v>
      </c>
      <c r="S3894" s="16"/>
      <c r="T3894" s="17" t="str">
        <f t="shared" si="474"/>
        <v>August</v>
      </c>
      <c r="U3894" s="16">
        <f t="shared" si="475"/>
        <v>41875.291666666664</v>
      </c>
      <c r="V3894" s="17">
        <f t="shared" si="476"/>
        <v>2014</v>
      </c>
      <c r="W3894" s="17" t="str">
        <f t="shared" si="477"/>
        <v>August</v>
      </c>
    </row>
    <row r="3895" spans="1:23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8274</v>
      </c>
      <c r="O3895" t="s">
        <v>8275</v>
      </c>
      <c r="P3895">
        <f t="shared" si="471"/>
        <v>22</v>
      </c>
      <c r="Q3895">
        <f t="shared" si="472"/>
        <v>128.27000000000001</v>
      </c>
      <c r="R3895" s="16">
        <f t="shared" si="473"/>
        <v>41779.657870370371</v>
      </c>
      <c r="S3895" s="16"/>
      <c r="T3895" s="17" t="str">
        <f t="shared" si="474"/>
        <v>May</v>
      </c>
      <c r="U3895" s="16">
        <f t="shared" si="475"/>
        <v>41821.25</v>
      </c>
      <c r="V3895" s="17">
        <f t="shared" si="476"/>
        <v>2014</v>
      </c>
      <c r="W3895" s="17" t="str">
        <f t="shared" si="477"/>
        <v>July</v>
      </c>
    </row>
    <row r="3896" spans="1:23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8274</v>
      </c>
      <c r="O3896" t="s">
        <v>8275</v>
      </c>
      <c r="P3896">
        <f t="shared" si="471"/>
        <v>3</v>
      </c>
      <c r="Q3896">
        <f t="shared" si="472"/>
        <v>47.27</v>
      </c>
      <c r="R3896" s="16">
        <f t="shared" si="473"/>
        <v>42679.958472222221</v>
      </c>
      <c r="S3896" s="16"/>
      <c r="T3896" s="17" t="str">
        <f t="shared" si="474"/>
        <v>November</v>
      </c>
      <c r="U3896" s="16">
        <f t="shared" si="475"/>
        <v>42710.207638888889</v>
      </c>
      <c r="V3896" s="17">
        <f t="shared" si="476"/>
        <v>2016</v>
      </c>
      <c r="W3896" s="17" t="str">
        <f t="shared" si="477"/>
        <v>December</v>
      </c>
    </row>
    <row r="3897" spans="1:23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8274</v>
      </c>
      <c r="O3897" t="s">
        <v>8275</v>
      </c>
      <c r="P3897">
        <f t="shared" si="471"/>
        <v>5</v>
      </c>
      <c r="Q3897">
        <f t="shared" si="472"/>
        <v>50</v>
      </c>
      <c r="R3897" s="16">
        <f t="shared" si="473"/>
        <v>42032.250208333338</v>
      </c>
      <c r="S3897" s="16"/>
      <c r="T3897" s="17" t="str">
        <f t="shared" si="474"/>
        <v>January</v>
      </c>
      <c r="U3897" s="16">
        <f t="shared" si="475"/>
        <v>42063.250208333338</v>
      </c>
      <c r="V3897" s="17">
        <f t="shared" si="476"/>
        <v>2015</v>
      </c>
      <c r="W3897" s="17" t="str">
        <f t="shared" si="477"/>
        <v>February</v>
      </c>
    </row>
    <row r="3898" spans="1:23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8274</v>
      </c>
      <c r="O3898" t="s">
        <v>8275</v>
      </c>
      <c r="P3898">
        <f t="shared" si="471"/>
        <v>11</v>
      </c>
      <c r="Q3898">
        <f t="shared" si="472"/>
        <v>42.5</v>
      </c>
      <c r="R3898" s="16">
        <f t="shared" si="473"/>
        <v>41793.191875000004</v>
      </c>
      <c r="S3898" s="16"/>
      <c r="T3898" s="17" t="str">
        <f t="shared" si="474"/>
        <v>June</v>
      </c>
      <c r="U3898" s="16">
        <f t="shared" si="475"/>
        <v>41807.191875000004</v>
      </c>
      <c r="V3898" s="17">
        <f t="shared" si="476"/>
        <v>2014</v>
      </c>
      <c r="W3898" s="17" t="str">
        <f t="shared" si="477"/>
        <v>June</v>
      </c>
    </row>
    <row r="3899" spans="1:23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8274</v>
      </c>
      <c r="O3899" t="s">
        <v>8275</v>
      </c>
      <c r="P3899">
        <f t="shared" si="471"/>
        <v>18</v>
      </c>
      <c r="Q3899">
        <f t="shared" si="472"/>
        <v>44</v>
      </c>
      <c r="R3899" s="16">
        <f t="shared" si="473"/>
        <v>41982.87364583333</v>
      </c>
      <c r="S3899" s="16"/>
      <c r="T3899" s="17" t="str">
        <f t="shared" si="474"/>
        <v>December</v>
      </c>
      <c r="U3899" s="16">
        <f t="shared" si="475"/>
        <v>42012.87364583333</v>
      </c>
      <c r="V3899" s="17">
        <f t="shared" si="476"/>
        <v>2015</v>
      </c>
      <c r="W3899" s="17" t="str">
        <f t="shared" si="477"/>
        <v>January</v>
      </c>
    </row>
    <row r="3900" spans="1:23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8274</v>
      </c>
      <c r="O3900" t="s">
        <v>8275</v>
      </c>
      <c r="P3900">
        <f t="shared" si="471"/>
        <v>33</v>
      </c>
      <c r="Q3900">
        <f t="shared" si="472"/>
        <v>50.88</v>
      </c>
      <c r="R3900" s="16">
        <f t="shared" si="473"/>
        <v>42193.482291666667</v>
      </c>
      <c r="S3900" s="16"/>
      <c r="T3900" s="17" t="str">
        <f t="shared" si="474"/>
        <v>July</v>
      </c>
      <c r="U3900" s="16">
        <f t="shared" si="475"/>
        <v>42233.666666666672</v>
      </c>
      <c r="V3900" s="17">
        <f t="shared" si="476"/>
        <v>2015</v>
      </c>
      <c r="W3900" s="17" t="str">
        <f t="shared" si="477"/>
        <v>August</v>
      </c>
    </row>
    <row r="3901" spans="1:23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8274</v>
      </c>
      <c r="O3901" t="s">
        <v>8275</v>
      </c>
      <c r="P3901">
        <f t="shared" si="471"/>
        <v>1</v>
      </c>
      <c r="Q3901">
        <f t="shared" si="472"/>
        <v>62.5</v>
      </c>
      <c r="R3901" s="16">
        <f t="shared" si="473"/>
        <v>41843.775011574071</v>
      </c>
      <c r="S3901" s="16"/>
      <c r="T3901" s="17" t="str">
        <f t="shared" si="474"/>
        <v>July</v>
      </c>
      <c r="U3901" s="16">
        <f t="shared" si="475"/>
        <v>41863.775011574071</v>
      </c>
      <c r="V3901" s="17">
        <f t="shared" si="476"/>
        <v>2014</v>
      </c>
      <c r="W3901" s="17" t="str">
        <f t="shared" si="477"/>
        <v>August</v>
      </c>
    </row>
    <row r="3902" spans="1:23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8274</v>
      </c>
      <c r="O3902" t="s">
        <v>8275</v>
      </c>
      <c r="P3902">
        <f t="shared" si="471"/>
        <v>5</v>
      </c>
      <c r="Q3902">
        <f t="shared" si="472"/>
        <v>27</v>
      </c>
      <c r="R3902" s="16">
        <f t="shared" si="473"/>
        <v>42136.092488425929</v>
      </c>
      <c r="S3902" s="16"/>
      <c r="T3902" s="17" t="str">
        <f t="shared" si="474"/>
        <v>May</v>
      </c>
      <c r="U3902" s="16">
        <f t="shared" si="475"/>
        <v>42166.092488425929</v>
      </c>
      <c r="V3902" s="17">
        <f t="shared" si="476"/>
        <v>2015</v>
      </c>
      <c r="W3902" s="17" t="str">
        <f t="shared" si="477"/>
        <v>June</v>
      </c>
    </row>
    <row r="3903" spans="1:23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8274</v>
      </c>
      <c r="O3903" t="s">
        <v>8275</v>
      </c>
      <c r="P3903">
        <f t="shared" si="471"/>
        <v>1</v>
      </c>
      <c r="Q3903">
        <f t="shared" si="472"/>
        <v>25</v>
      </c>
      <c r="R3903" s="16">
        <f t="shared" si="473"/>
        <v>42317.826377314821</v>
      </c>
      <c r="S3903" s="16"/>
      <c r="T3903" s="17" t="str">
        <f t="shared" si="474"/>
        <v>November</v>
      </c>
      <c r="U3903" s="16">
        <f t="shared" si="475"/>
        <v>42357.826377314821</v>
      </c>
      <c r="V3903" s="17">
        <f t="shared" si="476"/>
        <v>2015</v>
      </c>
      <c r="W3903" s="17" t="str">
        <f t="shared" si="477"/>
        <v>December</v>
      </c>
    </row>
    <row r="3904" spans="1:23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8274</v>
      </c>
      <c r="O3904" t="s">
        <v>8275</v>
      </c>
      <c r="P3904">
        <f t="shared" si="471"/>
        <v>49</v>
      </c>
      <c r="Q3904">
        <f t="shared" si="472"/>
        <v>47.26</v>
      </c>
      <c r="R3904" s="16">
        <f t="shared" si="473"/>
        <v>42663.468078703707</v>
      </c>
      <c r="S3904" s="16"/>
      <c r="T3904" s="17" t="str">
        <f t="shared" si="474"/>
        <v>October</v>
      </c>
      <c r="U3904" s="16">
        <f t="shared" si="475"/>
        <v>42688.509745370371</v>
      </c>
      <c r="V3904" s="17">
        <f t="shared" si="476"/>
        <v>2016</v>
      </c>
      <c r="W3904" s="17" t="str">
        <f t="shared" si="477"/>
        <v>November</v>
      </c>
    </row>
    <row r="3905" spans="1:23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8274</v>
      </c>
      <c r="O3905" t="s">
        <v>8275</v>
      </c>
      <c r="P3905">
        <f t="shared" si="471"/>
        <v>0</v>
      </c>
      <c r="Q3905" t="e">
        <f t="shared" si="472"/>
        <v>#DIV/0!</v>
      </c>
      <c r="R3905" s="16">
        <f t="shared" si="473"/>
        <v>42186.01116898148</v>
      </c>
      <c r="S3905" s="16"/>
      <c r="T3905" s="17" t="str">
        <f t="shared" si="474"/>
        <v>July</v>
      </c>
      <c r="U3905" s="16">
        <f t="shared" si="475"/>
        <v>42230.818055555559</v>
      </c>
      <c r="V3905" s="17">
        <f t="shared" si="476"/>
        <v>2015</v>
      </c>
      <c r="W3905" s="17" t="str">
        <f t="shared" si="477"/>
        <v>August</v>
      </c>
    </row>
    <row r="3906" spans="1:23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8274</v>
      </c>
      <c r="O3906" t="s">
        <v>8275</v>
      </c>
      <c r="P3906">
        <f t="shared" si="471"/>
        <v>0</v>
      </c>
      <c r="Q3906">
        <f t="shared" si="472"/>
        <v>1.5</v>
      </c>
      <c r="R3906" s="16">
        <f t="shared" si="473"/>
        <v>42095.229166666672</v>
      </c>
      <c r="S3906" s="16"/>
      <c r="T3906" s="17" t="str">
        <f t="shared" si="474"/>
        <v>April</v>
      </c>
      <c r="U3906" s="16">
        <f t="shared" si="475"/>
        <v>42109.211111111115</v>
      </c>
      <c r="V3906" s="17">
        <f t="shared" si="476"/>
        <v>2015</v>
      </c>
      <c r="W3906" s="17" t="str">
        <f t="shared" si="477"/>
        <v>April</v>
      </c>
    </row>
    <row r="3907" spans="1:23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8274</v>
      </c>
      <c r="O3907" t="s">
        <v>8275</v>
      </c>
      <c r="P3907">
        <f t="shared" ref="P3907:P3970" si="479">ROUND(E3907/D3907*100,0)</f>
        <v>12</v>
      </c>
      <c r="Q3907">
        <f t="shared" ref="Q3907:Q3970" si="480">ROUND(E3907/L3907,2)</f>
        <v>24.71</v>
      </c>
      <c r="R3907" s="16">
        <f t="shared" ref="R3907:R3970" si="481">(((J3907/60)/60)/24)+DATE(1970,1,1)</f>
        <v>42124.623877314814</v>
      </c>
      <c r="S3907" s="16"/>
      <c r="T3907" s="17" t="str">
        <f t="shared" ref="T3907:T3970" si="482">TEXT(R3907,"mmmm")</f>
        <v>April</v>
      </c>
      <c r="U3907" s="16">
        <f t="shared" ref="U3907:U3970" si="483">(((I3907/60)/60)/24)+DATE(1970,1,1)</f>
        <v>42166.958333333328</v>
      </c>
      <c r="V3907" s="17">
        <f t="shared" ref="V3907:V3970" si="484">YEAR(U3907)</f>
        <v>2015</v>
      </c>
      <c r="W3907" s="17" t="str">
        <f t="shared" ref="W3907:W3970" si="485">TEXT(U3907,"mmmm")</f>
        <v>June</v>
      </c>
    </row>
    <row r="3908" spans="1:23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8274</v>
      </c>
      <c r="O3908" t="s">
        <v>8275</v>
      </c>
      <c r="P3908">
        <f t="shared" si="479"/>
        <v>67</v>
      </c>
      <c r="Q3908">
        <f t="shared" si="480"/>
        <v>63.13</v>
      </c>
      <c r="R3908" s="16">
        <f t="shared" si="481"/>
        <v>42143.917743055557</v>
      </c>
      <c r="S3908" s="16"/>
      <c r="T3908" s="17" t="str">
        <f t="shared" si="482"/>
        <v>May</v>
      </c>
      <c r="U3908" s="16">
        <f t="shared" si="483"/>
        <v>42181.559027777781</v>
      </c>
      <c r="V3908" s="17">
        <f t="shared" si="484"/>
        <v>2015</v>
      </c>
      <c r="W3908" s="17" t="str">
        <f t="shared" si="485"/>
        <v>June</v>
      </c>
    </row>
    <row r="3909" spans="1:23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8274</v>
      </c>
      <c r="O3909" t="s">
        <v>8275</v>
      </c>
      <c r="P3909">
        <f t="shared" si="479"/>
        <v>15</v>
      </c>
      <c r="Q3909">
        <f t="shared" si="480"/>
        <v>38.25</v>
      </c>
      <c r="R3909" s="16">
        <f t="shared" si="481"/>
        <v>41906.819513888891</v>
      </c>
      <c r="S3909" s="16"/>
      <c r="T3909" s="17" t="str">
        <f t="shared" si="482"/>
        <v>September</v>
      </c>
      <c r="U3909" s="16">
        <f t="shared" si="483"/>
        <v>41938.838888888888</v>
      </c>
      <c r="V3909" s="17">
        <f t="shared" si="484"/>
        <v>2014</v>
      </c>
      <c r="W3909" s="17" t="str">
        <f t="shared" si="485"/>
        <v>October</v>
      </c>
    </row>
    <row r="3910" spans="1:23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8274</v>
      </c>
      <c r="O3910" t="s">
        <v>8275</v>
      </c>
      <c r="P3910">
        <f t="shared" si="479"/>
        <v>9</v>
      </c>
      <c r="Q3910">
        <f t="shared" si="480"/>
        <v>16.25</v>
      </c>
      <c r="R3910" s="16">
        <f t="shared" si="481"/>
        <v>41834.135370370372</v>
      </c>
      <c r="S3910" s="16"/>
      <c r="T3910" s="17" t="str">
        <f t="shared" si="482"/>
        <v>July</v>
      </c>
      <c r="U3910" s="16">
        <f t="shared" si="483"/>
        <v>41849.135370370372</v>
      </c>
      <c r="V3910" s="17">
        <f t="shared" si="484"/>
        <v>2014</v>
      </c>
      <c r="W3910" s="17" t="str">
        <f t="shared" si="485"/>
        <v>July</v>
      </c>
    </row>
    <row r="3911" spans="1:23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8274</v>
      </c>
      <c r="O3911" t="s">
        <v>8275</v>
      </c>
      <c r="P3911">
        <f t="shared" si="479"/>
        <v>0</v>
      </c>
      <c r="Q3911">
        <f t="shared" si="480"/>
        <v>33.75</v>
      </c>
      <c r="R3911" s="16">
        <f t="shared" si="481"/>
        <v>41863.359282407408</v>
      </c>
      <c r="S3911" s="16"/>
      <c r="T3911" s="17" t="str">
        <f t="shared" si="482"/>
        <v>August</v>
      </c>
      <c r="U3911" s="16">
        <f t="shared" si="483"/>
        <v>41893.359282407408</v>
      </c>
      <c r="V3911" s="17">
        <f t="shared" si="484"/>
        <v>2014</v>
      </c>
      <c r="W3911" s="17" t="str">
        <f t="shared" si="485"/>
        <v>September</v>
      </c>
    </row>
    <row r="3912" spans="1:23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8274</v>
      </c>
      <c r="O3912" t="s">
        <v>8275</v>
      </c>
      <c r="P3912">
        <f t="shared" si="479"/>
        <v>3</v>
      </c>
      <c r="Q3912">
        <f t="shared" si="480"/>
        <v>61.67</v>
      </c>
      <c r="R3912" s="16">
        <f t="shared" si="481"/>
        <v>42224.756909722222</v>
      </c>
      <c r="S3912" s="16"/>
      <c r="T3912" s="17" t="str">
        <f t="shared" si="482"/>
        <v>August</v>
      </c>
      <c r="U3912" s="16">
        <f t="shared" si="483"/>
        <v>42254.756909722222</v>
      </c>
      <c r="V3912" s="17">
        <f t="shared" si="484"/>
        <v>2015</v>
      </c>
      <c r="W3912" s="17" t="str">
        <f t="shared" si="485"/>
        <v>September</v>
      </c>
    </row>
    <row r="3913" spans="1:23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8274</v>
      </c>
      <c r="O3913" t="s">
        <v>8275</v>
      </c>
      <c r="P3913">
        <f t="shared" si="479"/>
        <v>37</v>
      </c>
      <c r="Q3913">
        <f t="shared" si="480"/>
        <v>83.14</v>
      </c>
      <c r="R3913" s="16">
        <f t="shared" si="481"/>
        <v>41939.8122337963</v>
      </c>
      <c r="S3913" s="16"/>
      <c r="T3913" s="17" t="str">
        <f t="shared" si="482"/>
        <v>October</v>
      </c>
      <c r="U3913" s="16">
        <f t="shared" si="483"/>
        <v>41969.853900462964</v>
      </c>
      <c r="V3913" s="17">
        <f t="shared" si="484"/>
        <v>2014</v>
      </c>
      <c r="W3913" s="17" t="str">
        <f t="shared" si="485"/>
        <v>November</v>
      </c>
    </row>
    <row r="3914" spans="1:23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8274</v>
      </c>
      <c r="O3914" t="s">
        <v>8275</v>
      </c>
      <c r="P3914">
        <f t="shared" si="479"/>
        <v>0</v>
      </c>
      <c r="Q3914">
        <f t="shared" si="480"/>
        <v>1</v>
      </c>
      <c r="R3914" s="16">
        <f t="shared" si="481"/>
        <v>42059.270023148143</v>
      </c>
      <c r="S3914" s="16"/>
      <c r="T3914" s="17" t="str">
        <f t="shared" si="482"/>
        <v>February</v>
      </c>
      <c r="U3914" s="16">
        <f t="shared" si="483"/>
        <v>42119.190972222219</v>
      </c>
      <c r="V3914" s="17">
        <f t="shared" si="484"/>
        <v>2015</v>
      </c>
      <c r="W3914" s="17" t="str">
        <f t="shared" si="485"/>
        <v>April</v>
      </c>
    </row>
    <row r="3915" spans="1:23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8274</v>
      </c>
      <c r="O3915" t="s">
        <v>8275</v>
      </c>
      <c r="P3915">
        <f t="shared" si="479"/>
        <v>10</v>
      </c>
      <c r="Q3915">
        <f t="shared" si="480"/>
        <v>142.86000000000001</v>
      </c>
      <c r="R3915" s="16">
        <f t="shared" si="481"/>
        <v>42308.211215277777</v>
      </c>
      <c r="S3915" s="16"/>
      <c r="T3915" s="17" t="str">
        <f t="shared" si="482"/>
        <v>October</v>
      </c>
      <c r="U3915" s="16">
        <f t="shared" si="483"/>
        <v>42338.252881944441</v>
      </c>
      <c r="V3915" s="17">
        <f t="shared" si="484"/>
        <v>2015</v>
      </c>
      <c r="W3915" s="17" t="str">
        <f t="shared" si="485"/>
        <v>November</v>
      </c>
    </row>
    <row r="3916" spans="1:23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8274</v>
      </c>
      <c r="O3916" t="s">
        <v>8275</v>
      </c>
      <c r="P3916">
        <f t="shared" si="479"/>
        <v>36</v>
      </c>
      <c r="Q3916">
        <f t="shared" si="480"/>
        <v>33.67</v>
      </c>
      <c r="R3916" s="16">
        <f t="shared" si="481"/>
        <v>42114.818935185183</v>
      </c>
      <c r="S3916" s="16"/>
      <c r="T3916" s="17" t="str">
        <f t="shared" si="482"/>
        <v>April</v>
      </c>
      <c r="U3916" s="16">
        <f t="shared" si="483"/>
        <v>42134.957638888889</v>
      </c>
      <c r="V3916" s="17">
        <f t="shared" si="484"/>
        <v>2015</v>
      </c>
      <c r="W3916" s="17" t="str">
        <f t="shared" si="485"/>
        <v>May</v>
      </c>
    </row>
    <row r="3917" spans="1:23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8274</v>
      </c>
      <c r="O3917" t="s">
        <v>8275</v>
      </c>
      <c r="P3917">
        <f t="shared" si="479"/>
        <v>0</v>
      </c>
      <c r="Q3917">
        <f t="shared" si="480"/>
        <v>5</v>
      </c>
      <c r="R3917" s="16">
        <f t="shared" si="481"/>
        <v>42492.98505787037</v>
      </c>
      <c r="S3917" s="16"/>
      <c r="T3917" s="17" t="str">
        <f t="shared" si="482"/>
        <v>May</v>
      </c>
      <c r="U3917" s="16">
        <f t="shared" si="483"/>
        <v>42522.98505787037</v>
      </c>
      <c r="V3917" s="17">
        <f t="shared" si="484"/>
        <v>2016</v>
      </c>
      <c r="W3917" s="17" t="str">
        <f t="shared" si="485"/>
        <v>June</v>
      </c>
    </row>
    <row r="3918" spans="1:23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8274</v>
      </c>
      <c r="O3918" t="s">
        <v>8275</v>
      </c>
      <c r="P3918">
        <f t="shared" si="479"/>
        <v>0</v>
      </c>
      <c r="Q3918" t="e">
        <f t="shared" si="480"/>
        <v>#DIV/0!</v>
      </c>
      <c r="R3918" s="16">
        <f t="shared" si="481"/>
        <v>42494.471666666665</v>
      </c>
      <c r="S3918" s="16"/>
      <c r="T3918" s="17" t="str">
        <f t="shared" si="482"/>
        <v>May</v>
      </c>
      <c r="U3918" s="16">
        <f t="shared" si="483"/>
        <v>42524.471666666665</v>
      </c>
      <c r="V3918" s="17">
        <f t="shared" si="484"/>
        <v>2016</v>
      </c>
      <c r="W3918" s="17" t="str">
        <f t="shared" si="485"/>
        <v>June</v>
      </c>
    </row>
    <row r="3919" spans="1:23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8274</v>
      </c>
      <c r="O3919" t="s">
        <v>8275</v>
      </c>
      <c r="P3919">
        <f t="shared" si="479"/>
        <v>0</v>
      </c>
      <c r="Q3919">
        <f t="shared" si="480"/>
        <v>10</v>
      </c>
      <c r="R3919" s="16">
        <f t="shared" si="481"/>
        <v>41863.527326388888</v>
      </c>
      <c r="S3919" s="16"/>
      <c r="T3919" s="17" t="str">
        <f t="shared" si="482"/>
        <v>August</v>
      </c>
      <c r="U3919" s="16">
        <f t="shared" si="483"/>
        <v>41893.527326388888</v>
      </c>
      <c r="V3919" s="17">
        <f t="shared" si="484"/>
        <v>2014</v>
      </c>
      <c r="W3919" s="17" t="str">
        <f t="shared" si="485"/>
        <v>September</v>
      </c>
    </row>
    <row r="3920" spans="1:23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8274</v>
      </c>
      <c r="O3920" t="s">
        <v>8275</v>
      </c>
      <c r="P3920">
        <f t="shared" si="479"/>
        <v>0</v>
      </c>
      <c r="Q3920">
        <f t="shared" si="480"/>
        <v>40</v>
      </c>
      <c r="R3920" s="16">
        <f t="shared" si="481"/>
        <v>41843.664618055554</v>
      </c>
      <c r="S3920" s="16"/>
      <c r="T3920" s="17" t="str">
        <f t="shared" si="482"/>
        <v>July</v>
      </c>
      <c r="U3920" s="16">
        <f t="shared" si="483"/>
        <v>41855.666666666664</v>
      </c>
      <c r="V3920" s="17">
        <f t="shared" si="484"/>
        <v>2014</v>
      </c>
      <c r="W3920" s="17" t="str">
        <f t="shared" si="485"/>
        <v>August</v>
      </c>
    </row>
    <row r="3921" spans="1:23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8274</v>
      </c>
      <c r="O3921" t="s">
        <v>8275</v>
      </c>
      <c r="P3921">
        <f t="shared" si="479"/>
        <v>2</v>
      </c>
      <c r="Q3921">
        <f t="shared" si="480"/>
        <v>30</v>
      </c>
      <c r="R3921" s="16">
        <f t="shared" si="481"/>
        <v>42358.684872685189</v>
      </c>
      <c r="S3921" s="16"/>
      <c r="T3921" s="17" t="str">
        <f t="shared" si="482"/>
        <v>December</v>
      </c>
      <c r="U3921" s="16">
        <f t="shared" si="483"/>
        <v>42387</v>
      </c>
      <c r="V3921" s="17">
        <f t="shared" si="484"/>
        <v>2016</v>
      </c>
      <c r="W3921" s="17" t="str">
        <f t="shared" si="485"/>
        <v>January</v>
      </c>
    </row>
    <row r="3922" spans="1:23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8274</v>
      </c>
      <c r="O3922" t="s">
        <v>8275</v>
      </c>
      <c r="P3922">
        <f t="shared" si="479"/>
        <v>5</v>
      </c>
      <c r="Q3922">
        <f t="shared" si="480"/>
        <v>45</v>
      </c>
      <c r="R3922" s="16">
        <f t="shared" si="481"/>
        <v>42657.38726851852</v>
      </c>
      <c r="S3922" s="16"/>
      <c r="T3922" s="17" t="str">
        <f t="shared" si="482"/>
        <v>October</v>
      </c>
      <c r="U3922" s="16">
        <f t="shared" si="483"/>
        <v>42687.428935185191</v>
      </c>
      <c r="V3922" s="17">
        <f t="shared" si="484"/>
        <v>2016</v>
      </c>
      <c r="W3922" s="17" t="str">
        <f t="shared" si="485"/>
        <v>November</v>
      </c>
    </row>
    <row r="3923" spans="1:23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8274</v>
      </c>
      <c r="O3923" t="s">
        <v>8275</v>
      </c>
      <c r="P3923">
        <f t="shared" si="479"/>
        <v>0</v>
      </c>
      <c r="Q3923" t="e">
        <f t="shared" si="480"/>
        <v>#DIV/0!</v>
      </c>
      <c r="R3923" s="16">
        <f t="shared" si="481"/>
        <v>41926.542303240742</v>
      </c>
      <c r="S3923" s="16"/>
      <c r="T3923" s="17" t="str">
        <f t="shared" si="482"/>
        <v>October</v>
      </c>
      <c r="U3923" s="16">
        <f t="shared" si="483"/>
        <v>41938.75</v>
      </c>
      <c r="V3923" s="17">
        <f t="shared" si="484"/>
        <v>2014</v>
      </c>
      <c r="W3923" s="17" t="str">
        <f t="shared" si="485"/>
        <v>October</v>
      </c>
    </row>
    <row r="3924" spans="1:23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8274</v>
      </c>
      <c r="O3924" t="s">
        <v>8275</v>
      </c>
      <c r="P3924">
        <f t="shared" si="479"/>
        <v>8</v>
      </c>
      <c r="Q3924">
        <f t="shared" si="480"/>
        <v>10.17</v>
      </c>
      <c r="R3924" s="16">
        <f t="shared" si="481"/>
        <v>42020.768634259264</v>
      </c>
      <c r="S3924" s="16"/>
      <c r="T3924" s="17" t="str">
        <f t="shared" si="482"/>
        <v>January</v>
      </c>
      <c r="U3924" s="16">
        <f t="shared" si="483"/>
        <v>42065.958333333328</v>
      </c>
      <c r="V3924" s="17">
        <f t="shared" si="484"/>
        <v>2015</v>
      </c>
      <c r="W3924" s="17" t="str">
        <f t="shared" si="485"/>
        <v>March</v>
      </c>
    </row>
    <row r="3925" spans="1:23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8274</v>
      </c>
      <c r="O3925" t="s">
        <v>8275</v>
      </c>
      <c r="P3925">
        <f t="shared" si="479"/>
        <v>12</v>
      </c>
      <c r="Q3925">
        <f t="shared" si="480"/>
        <v>81.41</v>
      </c>
      <c r="R3925" s="16">
        <f t="shared" si="481"/>
        <v>42075.979988425926</v>
      </c>
      <c r="S3925" s="16"/>
      <c r="T3925" s="17" t="str">
        <f t="shared" si="482"/>
        <v>March</v>
      </c>
      <c r="U3925" s="16">
        <f t="shared" si="483"/>
        <v>42103.979988425926</v>
      </c>
      <c r="V3925" s="17">
        <f t="shared" si="484"/>
        <v>2015</v>
      </c>
      <c r="W3925" s="17" t="str">
        <f t="shared" si="485"/>
        <v>April</v>
      </c>
    </row>
    <row r="3926" spans="1:23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8274</v>
      </c>
      <c r="O3926" t="s">
        <v>8275</v>
      </c>
      <c r="P3926">
        <f t="shared" si="479"/>
        <v>15</v>
      </c>
      <c r="Q3926">
        <f t="shared" si="480"/>
        <v>57.25</v>
      </c>
      <c r="R3926" s="16">
        <f t="shared" si="481"/>
        <v>41786.959745370368</v>
      </c>
      <c r="S3926" s="16"/>
      <c r="T3926" s="17" t="str">
        <f t="shared" si="482"/>
        <v>May</v>
      </c>
      <c r="U3926" s="16">
        <f t="shared" si="483"/>
        <v>41816.959745370368</v>
      </c>
      <c r="V3926" s="17">
        <f t="shared" si="484"/>
        <v>2014</v>
      </c>
      <c r="W3926" s="17" t="str">
        <f t="shared" si="485"/>
        <v>June</v>
      </c>
    </row>
    <row r="3927" spans="1:23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8274</v>
      </c>
      <c r="O3927" t="s">
        <v>8275</v>
      </c>
      <c r="P3927">
        <f t="shared" si="479"/>
        <v>10</v>
      </c>
      <c r="Q3927">
        <f t="shared" si="480"/>
        <v>5</v>
      </c>
      <c r="R3927" s="16">
        <f t="shared" si="481"/>
        <v>41820.870821759258</v>
      </c>
      <c r="S3927" s="16"/>
      <c r="T3927" s="17" t="str">
        <f t="shared" si="482"/>
        <v>June</v>
      </c>
      <c r="U3927" s="16">
        <f t="shared" si="483"/>
        <v>41850.870821759258</v>
      </c>
      <c r="V3927" s="17">
        <f t="shared" si="484"/>
        <v>2014</v>
      </c>
      <c r="W3927" s="17" t="str">
        <f t="shared" si="485"/>
        <v>July</v>
      </c>
    </row>
    <row r="3928" spans="1:23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8274</v>
      </c>
      <c r="O3928" t="s">
        <v>8275</v>
      </c>
      <c r="P3928">
        <f t="shared" si="479"/>
        <v>0</v>
      </c>
      <c r="Q3928">
        <f t="shared" si="480"/>
        <v>15</v>
      </c>
      <c r="R3928" s="16">
        <f t="shared" si="481"/>
        <v>41970.085046296299</v>
      </c>
      <c r="S3928" s="16"/>
      <c r="T3928" s="17" t="str">
        <f t="shared" si="482"/>
        <v>November</v>
      </c>
      <c r="U3928" s="16">
        <f t="shared" si="483"/>
        <v>42000.085046296299</v>
      </c>
      <c r="V3928" s="17">
        <f t="shared" si="484"/>
        <v>2014</v>
      </c>
      <c r="W3928" s="17" t="str">
        <f t="shared" si="485"/>
        <v>December</v>
      </c>
    </row>
    <row r="3929" spans="1:23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8274</v>
      </c>
      <c r="O3929" t="s">
        <v>8275</v>
      </c>
      <c r="P3929">
        <f t="shared" si="479"/>
        <v>1</v>
      </c>
      <c r="Q3929">
        <f t="shared" si="480"/>
        <v>12.5</v>
      </c>
      <c r="R3929" s="16">
        <f t="shared" si="481"/>
        <v>41830.267407407409</v>
      </c>
      <c r="S3929" s="16"/>
      <c r="T3929" s="17" t="str">
        <f t="shared" si="482"/>
        <v>July</v>
      </c>
      <c r="U3929" s="16">
        <f t="shared" si="483"/>
        <v>41860.267407407409</v>
      </c>
      <c r="V3929" s="17">
        <f t="shared" si="484"/>
        <v>2014</v>
      </c>
      <c r="W3929" s="17" t="str">
        <f t="shared" si="485"/>
        <v>August</v>
      </c>
    </row>
    <row r="3930" spans="1:23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8274</v>
      </c>
      <c r="O3930" t="s">
        <v>8275</v>
      </c>
      <c r="P3930">
        <f t="shared" si="479"/>
        <v>13</v>
      </c>
      <c r="Q3930">
        <f t="shared" si="480"/>
        <v>93</v>
      </c>
      <c r="R3930" s="16">
        <f t="shared" si="481"/>
        <v>42265.683182870373</v>
      </c>
      <c r="S3930" s="16"/>
      <c r="T3930" s="17" t="str">
        <f t="shared" si="482"/>
        <v>September</v>
      </c>
      <c r="U3930" s="16">
        <f t="shared" si="483"/>
        <v>42293.207638888889</v>
      </c>
      <c r="V3930" s="17">
        <f t="shared" si="484"/>
        <v>2015</v>
      </c>
      <c r="W3930" s="17" t="str">
        <f t="shared" si="485"/>
        <v>October</v>
      </c>
    </row>
    <row r="3931" spans="1:23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8274</v>
      </c>
      <c r="O3931" t="s">
        <v>8275</v>
      </c>
      <c r="P3931">
        <f t="shared" si="479"/>
        <v>2</v>
      </c>
      <c r="Q3931">
        <f t="shared" si="480"/>
        <v>32.36</v>
      </c>
      <c r="R3931" s="16">
        <f t="shared" si="481"/>
        <v>42601.827141203699</v>
      </c>
      <c r="S3931" s="16"/>
      <c r="T3931" s="17" t="str">
        <f t="shared" si="482"/>
        <v>August</v>
      </c>
      <c r="U3931" s="16">
        <f t="shared" si="483"/>
        <v>42631.827141203699</v>
      </c>
      <c r="V3931" s="17">
        <f t="shared" si="484"/>
        <v>2016</v>
      </c>
      <c r="W3931" s="17" t="str">
        <f t="shared" si="485"/>
        <v>September</v>
      </c>
    </row>
    <row r="3932" spans="1:23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8274</v>
      </c>
      <c r="O3932" t="s">
        <v>8275</v>
      </c>
      <c r="P3932">
        <f t="shared" si="479"/>
        <v>0</v>
      </c>
      <c r="Q3932" t="e">
        <f t="shared" si="480"/>
        <v>#DIV/0!</v>
      </c>
      <c r="R3932" s="16">
        <f t="shared" si="481"/>
        <v>42433.338749999995</v>
      </c>
      <c r="S3932" s="16"/>
      <c r="T3932" s="17" t="str">
        <f t="shared" si="482"/>
        <v>March</v>
      </c>
      <c r="U3932" s="16">
        <f t="shared" si="483"/>
        <v>42461.25</v>
      </c>
      <c r="V3932" s="17">
        <f t="shared" si="484"/>
        <v>2016</v>
      </c>
      <c r="W3932" s="17" t="str">
        <f t="shared" si="485"/>
        <v>April</v>
      </c>
    </row>
    <row r="3933" spans="1:23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8274</v>
      </c>
      <c r="O3933" t="s">
        <v>8275</v>
      </c>
      <c r="P3933">
        <f t="shared" si="479"/>
        <v>0</v>
      </c>
      <c r="Q3933" t="e">
        <f t="shared" si="480"/>
        <v>#DIV/0!</v>
      </c>
      <c r="R3933" s="16">
        <f t="shared" si="481"/>
        <v>42228.151701388888</v>
      </c>
      <c r="S3933" s="16"/>
      <c r="T3933" s="17" t="str">
        <f t="shared" si="482"/>
        <v>August</v>
      </c>
      <c r="U3933" s="16">
        <f t="shared" si="483"/>
        <v>42253.151701388888</v>
      </c>
      <c r="V3933" s="17">
        <f t="shared" si="484"/>
        <v>2015</v>
      </c>
      <c r="W3933" s="17" t="str">
        <f t="shared" si="485"/>
        <v>September</v>
      </c>
    </row>
    <row r="3934" spans="1:23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8274</v>
      </c>
      <c r="O3934" t="s">
        <v>8275</v>
      </c>
      <c r="P3934">
        <f t="shared" si="479"/>
        <v>0</v>
      </c>
      <c r="Q3934">
        <f t="shared" si="480"/>
        <v>1</v>
      </c>
      <c r="R3934" s="16">
        <f t="shared" si="481"/>
        <v>42415.168564814812</v>
      </c>
      <c r="S3934" s="16"/>
      <c r="T3934" s="17" t="str">
        <f t="shared" si="482"/>
        <v>February</v>
      </c>
      <c r="U3934" s="16">
        <f t="shared" si="483"/>
        <v>42445.126898148148</v>
      </c>
      <c r="V3934" s="17">
        <f t="shared" si="484"/>
        <v>2016</v>
      </c>
      <c r="W3934" s="17" t="str">
        <f t="shared" si="485"/>
        <v>March</v>
      </c>
    </row>
    <row r="3935" spans="1:23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8274</v>
      </c>
      <c r="O3935" t="s">
        <v>8275</v>
      </c>
      <c r="P3935">
        <f t="shared" si="479"/>
        <v>16</v>
      </c>
      <c r="Q3935">
        <f t="shared" si="480"/>
        <v>91.83</v>
      </c>
      <c r="R3935" s="16">
        <f t="shared" si="481"/>
        <v>42538.968310185184</v>
      </c>
      <c r="S3935" s="16"/>
      <c r="T3935" s="17" t="str">
        <f t="shared" si="482"/>
        <v>June</v>
      </c>
      <c r="U3935" s="16">
        <f t="shared" si="483"/>
        <v>42568.029861111107</v>
      </c>
      <c r="V3935" s="17">
        <f t="shared" si="484"/>
        <v>2016</v>
      </c>
      <c r="W3935" s="17" t="str">
        <f t="shared" si="485"/>
        <v>July</v>
      </c>
    </row>
    <row r="3936" spans="1:23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8274</v>
      </c>
      <c r="O3936" t="s">
        <v>8275</v>
      </c>
      <c r="P3936">
        <f t="shared" si="479"/>
        <v>11</v>
      </c>
      <c r="Q3936">
        <f t="shared" si="480"/>
        <v>45.83</v>
      </c>
      <c r="R3936" s="16">
        <f t="shared" si="481"/>
        <v>42233.671747685185</v>
      </c>
      <c r="S3936" s="16"/>
      <c r="T3936" s="17" t="str">
        <f t="shared" si="482"/>
        <v>August</v>
      </c>
      <c r="U3936" s="16">
        <f t="shared" si="483"/>
        <v>42278.541666666672</v>
      </c>
      <c r="V3936" s="17">
        <f t="shared" si="484"/>
        <v>2015</v>
      </c>
      <c r="W3936" s="17" t="str">
        <f t="shared" si="485"/>
        <v>October</v>
      </c>
    </row>
    <row r="3937" spans="1:23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8274</v>
      </c>
      <c r="O3937" t="s">
        <v>8275</v>
      </c>
      <c r="P3937">
        <f t="shared" si="479"/>
        <v>44</v>
      </c>
      <c r="Q3937">
        <f t="shared" si="480"/>
        <v>57.17</v>
      </c>
      <c r="R3937" s="16">
        <f t="shared" si="481"/>
        <v>42221.656782407401</v>
      </c>
      <c r="S3937" s="16"/>
      <c r="T3937" s="17" t="str">
        <f t="shared" si="482"/>
        <v>August</v>
      </c>
      <c r="U3937" s="16">
        <f t="shared" si="483"/>
        <v>42281.656782407401</v>
      </c>
      <c r="V3937" s="17">
        <f t="shared" si="484"/>
        <v>2015</v>
      </c>
      <c r="W3937" s="17" t="str">
        <f t="shared" si="485"/>
        <v>October</v>
      </c>
    </row>
    <row r="3938" spans="1:23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8274</v>
      </c>
      <c r="O3938" t="s">
        <v>8275</v>
      </c>
      <c r="P3938">
        <f t="shared" si="479"/>
        <v>0</v>
      </c>
      <c r="Q3938" t="e">
        <f t="shared" si="480"/>
        <v>#DIV/0!</v>
      </c>
      <c r="R3938" s="16">
        <f t="shared" si="481"/>
        <v>42675.262962962966</v>
      </c>
      <c r="S3938" s="16"/>
      <c r="T3938" s="17" t="str">
        <f t="shared" si="482"/>
        <v>November</v>
      </c>
      <c r="U3938" s="16">
        <f t="shared" si="483"/>
        <v>42705.304629629631</v>
      </c>
      <c r="V3938" s="17">
        <f t="shared" si="484"/>
        <v>2016</v>
      </c>
      <c r="W3938" s="17" t="str">
        <f t="shared" si="485"/>
        <v>December</v>
      </c>
    </row>
    <row r="3939" spans="1:23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8274</v>
      </c>
      <c r="O3939" t="s">
        <v>8275</v>
      </c>
      <c r="P3939">
        <f t="shared" si="479"/>
        <v>86</v>
      </c>
      <c r="Q3939">
        <f t="shared" si="480"/>
        <v>248.5</v>
      </c>
      <c r="R3939" s="16">
        <f t="shared" si="481"/>
        <v>42534.631481481483</v>
      </c>
      <c r="S3939" s="16"/>
      <c r="T3939" s="17" t="str">
        <f t="shared" si="482"/>
        <v>June</v>
      </c>
      <c r="U3939" s="16">
        <f t="shared" si="483"/>
        <v>42562.631481481483</v>
      </c>
      <c r="V3939" s="17">
        <f t="shared" si="484"/>
        <v>2016</v>
      </c>
      <c r="W3939" s="17" t="str">
        <f t="shared" si="485"/>
        <v>July</v>
      </c>
    </row>
    <row r="3940" spans="1:23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8274</v>
      </c>
      <c r="O3940" t="s">
        <v>8275</v>
      </c>
      <c r="P3940">
        <f t="shared" si="479"/>
        <v>12</v>
      </c>
      <c r="Q3940">
        <f t="shared" si="480"/>
        <v>79.400000000000006</v>
      </c>
      <c r="R3940" s="16">
        <f t="shared" si="481"/>
        <v>42151.905717592599</v>
      </c>
      <c r="S3940" s="16"/>
      <c r="T3940" s="17" t="str">
        <f t="shared" si="482"/>
        <v>May</v>
      </c>
      <c r="U3940" s="16">
        <f t="shared" si="483"/>
        <v>42182.905717592599</v>
      </c>
      <c r="V3940" s="17">
        <f t="shared" si="484"/>
        <v>2015</v>
      </c>
      <c r="W3940" s="17" t="str">
        <f t="shared" si="485"/>
        <v>June</v>
      </c>
    </row>
    <row r="3941" spans="1:23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8274</v>
      </c>
      <c r="O3941" t="s">
        <v>8275</v>
      </c>
      <c r="P3941">
        <f t="shared" si="479"/>
        <v>0</v>
      </c>
      <c r="Q3941">
        <f t="shared" si="480"/>
        <v>5</v>
      </c>
      <c r="R3941" s="16">
        <f t="shared" si="481"/>
        <v>41915.400219907409</v>
      </c>
      <c r="S3941" s="16"/>
      <c r="T3941" s="17" t="str">
        <f t="shared" si="482"/>
        <v>October</v>
      </c>
      <c r="U3941" s="16">
        <f t="shared" si="483"/>
        <v>41919.1875</v>
      </c>
      <c r="V3941" s="17">
        <f t="shared" si="484"/>
        <v>2014</v>
      </c>
      <c r="W3941" s="17" t="str">
        <f t="shared" si="485"/>
        <v>October</v>
      </c>
    </row>
    <row r="3942" spans="1:23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8274</v>
      </c>
      <c r="O3942" t="s">
        <v>8275</v>
      </c>
      <c r="P3942">
        <f t="shared" si="479"/>
        <v>0</v>
      </c>
      <c r="Q3942">
        <f t="shared" si="480"/>
        <v>5.5</v>
      </c>
      <c r="R3942" s="16">
        <f t="shared" si="481"/>
        <v>41961.492488425924</v>
      </c>
      <c r="S3942" s="16"/>
      <c r="T3942" s="17" t="str">
        <f t="shared" si="482"/>
        <v>November</v>
      </c>
      <c r="U3942" s="16">
        <f t="shared" si="483"/>
        <v>42006.492488425924</v>
      </c>
      <c r="V3942" s="17">
        <f t="shared" si="484"/>
        <v>2015</v>
      </c>
      <c r="W3942" s="17" t="str">
        <f t="shared" si="485"/>
        <v>January</v>
      </c>
    </row>
    <row r="3943" spans="1:23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8274</v>
      </c>
      <c r="O3943" t="s">
        <v>8275</v>
      </c>
      <c r="P3943">
        <f t="shared" si="479"/>
        <v>1</v>
      </c>
      <c r="Q3943">
        <f t="shared" si="480"/>
        <v>25</v>
      </c>
      <c r="R3943" s="16">
        <f t="shared" si="481"/>
        <v>41940.587233796294</v>
      </c>
      <c r="S3943" s="16"/>
      <c r="T3943" s="17" t="str">
        <f t="shared" si="482"/>
        <v>October</v>
      </c>
      <c r="U3943" s="16">
        <f t="shared" si="483"/>
        <v>41968.041666666672</v>
      </c>
      <c r="V3943" s="17">
        <f t="shared" si="484"/>
        <v>2014</v>
      </c>
      <c r="W3943" s="17" t="str">
        <f t="shared" si="485"/>
        <v>November</v>
      </c>
    </row>
    <row r="3944" spans="1:23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8274</v>
      </c>
      <c r="O3944" t="s">
        <v>8275</v>
      </c>
      <c r="P3944">
        <f t="shared" si="479"/>
        <v>0</v>
      </c>
      <c r="Q3944" t="e">
        <f t="shared" si="480"/>
        <v>#DIV/0!</v>
      </c>
      <c r="R3944" s="16">
        <f t="shared" si="481"/>
        <v>42111.904097222221</v>
      </c>
      <c r="S3944" s="16"/>
      <c r="T3944" s="17" t="str">
        <f t="shared" si="482"/>
        <v>April</v>
      </c>
      <c r="U3944" s="16">
        <f t="shared" si="483"/>
        <v>42171.904097222221</v>
      </c>
      <c r="V3944" s="17">
        <f t="shared" si="484"/>
        <v>2015</v>
      </c>
      <c r="W3944" s="17" t="str">
        <f t="shared" si="485"/>
        <v>June</v>
      </c>
    </row>
    <row r="3945" spans="1:23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8274</v>
      </c>
      <c r="O3945" t="s">
        <v>8275</v>
      </c>
      <c r="P3945">
        <f t="shared" si="479"/>
        <v>36</v>
      </c>
      <c r="Q3945">
        <f t="shared" si="480"/>
        <v>137.08000000000001</v>
      </c>
      <c r="R3945" s="16">
        <f t="shared" si="481"/>
        <v>42279.778564814813</v>
      </c>
      <c r="S3945" s="16"/>
      <c r="T3945" s="17" t="str">
        <f t="shared" si="482"/>
        <v>October</v>
      </c>
      <c r="U3945" s="16">
        <f t="shared" si="483"/>
        <v>42310.701388888891</v>
      </c>
      <c r="V3945" s="17">
        <f t="shared" si="484"/>
        <v>2015</v>
      </c>
      <c r="W3945" s="17" t="str">
        <f t="shared" si="485"/>
        <v>November</v>
      </c>
    </row>
    <row r="3946" spans="1:23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8274</v>
      </c>
      <c r="O3946" t="s">
        <v>8275</v>
      </c>
      <c r="P3946">
        <f t="shared" si="479"/>
        <v>0</v>
      </c>
      <c r="Q3946" t="e">
        <f t="shared" si="480"/>
        <v>#DIV/0!</v>
      </c>
      <c r="R3946" s="16">
        <f t="shared" si="481"/>
        <v>42213.662905092591</v>
      </c>
      <c r="S3946" s="16"/>
      <c r="T3946" s="17" t="str">
        <f t="shared" si="482"/>
        <v>July</v>
      </c>
      <c r="U3946" s="16">
        <f t="shared" si="483"/>
        <v>42243.662905092591</v>
      </c>
      <c r="V3946" s="17">
        <f t="shared" si="484"/>
        <v>2015</v>
      </c>
      <c r="W3946" s="17" t="str">
        <f t="shared" si="485"/>
        <v>August</v>
      </c>
    </row>
    <row r="3947" spans="1:23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8274</v>
      </c>
      <c r="O3947" t="s">
        <v>8275</v>
      </c>
      <c r="P3947">
        <f t="shared" si="479"/>
        <v>0</v>
      </c>
      <c r="Q3947">
        <f t="shared" si="480"/>
        <v>5</v>
      </c>
      <c r="R3947" s="16">
        <f t="shared" si="481"/>
        <v>42109.801712962959</v>
      </c>
      <c r="S3947" s="16"/>
      <c r="T3947" s="17" t="str">
        <f t="shared" si="482"/>
        <v>April</v>
      </c>
      <c r="U3947" s="16">
        <f t="shared" si="483"/>
        <v>42139.801712962959</v>
      </c>
      <c r="V3947" s="17">
        <f t="shared" si="484"/>
        <v>2015</v>
      </c>
      <c r="W3947" s="17" t="str">
        <f t="shared" si="485"/>
        <v>May</v>
      </c>
    </row>
    <row r="3948" spans="1:23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8274</v>
      </c>
      <c r="O3948" t="s">
        <v>8275</v>
      </c>
      <c r="P3948">
        <f t="shared" si="479"/>
        <v>3</v>
      </c>
      <c r="Q3948">
        <f t="shared" si="480"/>
        <v>39</v>
      </c>
      <c r="R3948" s="16">
        <f t="shared" si="481"/>
        <v>42031.833587962959</v>
      </c>
      <c r="S3948" s="16"/>
      <c r="T3948" s="17" t="str">
        <f t="shared" si="482"/>
        <v>January</v>
      </c>
      <c r="U3948" s="16">
        <f t="shared" si="483"/>
        <v>42063.333333333328</v>
      </c>
      <c r="V3948" s="17">
        <f t="shared" si="484"/>
        <v>2015</v>
      </c>
      <c r="W3948" s="17" t="str">
        <f t="shared" si="485"/>
        <v>February</v>
      </c>
    </row>
    <row r="3949" spans="1:23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8274</v>
      </c>
      <c r="O3949" t="s">
        <v>8275</v>
      </c>
      <c r="P3949">
        <f t="shared" si="479"/>
        <v>3</v>
      </c>
      <c r="Q3949">
        <f t="shared" si="480"/>
        <v>50.5</v>
      </c>
      <c r="R3949" s="16">
        <f t="shared" si="481"/>
        <v>42615.142870370371</v>
      </c>
      <c r="S3949" s="16"/>
      <c r="T3949" s="17" t="str">
        <f t="shared" si="482"/>
        <v>September</v>
      </c>
      <c r="U3949" s="16">
        <f t="shared" si="483"/>
        <v>42645.142870370371</v>
      </c>
      <c r="V3949" s="17">
        <f t="shared" si="484"/>
        <v>2016</v>
      </c>
      <c r="W3949" s="17" t="str">
        <f t="shared" si="485"/>
        <v>October</v>
      </c>
    </row>
    <row r="3950" spans="1:23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8274</v>
      </c>
      <c r="O3950" t="s">
        <v>8275</v>
      </c>
      <c r="P3950">
        <f t="shared" si="479"/>
        <v>0</v>
      </c>
      <c r="Q3950" t="e">
        <f t="shared" si="480"/>
        <v>#DIV/0!</v>
      </c>
      <c r="R3950" s="16">
        <f t="shared" si="481"/>
        <v>41829.325497685182</v>
      </c>
      <c r="S3950" s="16"/>
      <c r="T3950" s="17" t="str">
        <f t="shared" si="482"/>
        <v>July</v>
      </c>
      <c r="U3950" s="16">
        <f t="shared" si="483"/>
        <v>41889.325497685182</v>
      </c>
      <c r="V3950" s="17">
        <f t="shared" si="484"/>
        <v>2014</v>
      </c>
      <c r="W3950" s="17" t="str">
        <f t="shared" si="485"/>
        <v>September</v>
      </c>
    </row>
    <row r="3951" spans="1:23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8274</v>
      </c>
      <c r="O3951" t="s">
        <v>8275</v>
      </c>
      <c r="P3951">
        <f t="shared" si="479"/>
        <v>16</v>
      </c>
      <c r="Q3951">
        <f t="shared" si="480"/>
        <v>49.28</v>
      </c>
      <c r="R3951" s="16">
        <f t="shared" si="481"/>
        <v>42016.120613425926</v>
      </c>
      <c r="S3951" s="16"/>
      <c r="T3951" s="17" t="str">
        <f t="shared" si="482"/>
        <v>January</v>
      </c>
      <c r="U3951" s="16">
        <f t="shared" si="483"/>
        <v>42046.120613425926</v>
      </c>
      <c r="V3951" s="17">
        <f t="shared" si="484"/>
        <v>2015</v>
      </c>
      <c r="W3951" s="17" t="str">
        <f t="shared" si="485"/>
        <v>February</v>
      </c>
    </row>
    <row r="3952" spans="1:23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8274</v>
      </c>
      <c r="O3952" t="s">
        <v>8275</v>
      </c>
      <c r="P3952">
        <f t="shared" si="479"/>
        <v>1</v>
      </c>
      <c r="Q3952">
        <f t="shared" si="480"/>
        <v>25</v>
      </c>
      <c r="R3952" s="16">
        <f t="shared" si="481"/>
        <v>42439.702314814815</v>
      </c>
      <c r="S3952" s="16"/>
      <c r="T3952" s="17" t="str">
        <f t="shared" si="482"/>
        <v>March</v>
      </c>
      <c r="U3952" s="16">
        <f t="shared" si="483"/>
        <v>42468.774305555555</v>
      </c>
      <c r="V3952" s="17">
        <f t="shared" si="484"/>
        <v>2016</v>
      </c>
      <c r="W3952" s="17" t="str">
        <f t="shared" si="485"/>
        <v>April</v>
      </c>
    </row>
    <row r="3953" spans="1:23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8274</v>
      </c>
      <c r="O3953" t="s">
        <v>8275</v>
      </c>
      <c r="P3953">
        <f t="shared" si="479"/>
        <v>0</v>
      </c>
      <c r="Q3953">
        <f t="shared" si="480"/>
        <v>1</v>
      </c>
      <c r="R3953" s="16">
        <f t="shared" si="481"/>
        <v>42433.825717592597</v>
      </c>
      <c r="S3953" s="16"/>
      <c r="T3953" s="17" t="str">
        <f t="shared" si="482"/>
        <v>March</v>
      </c>
      <c r="U3953" s="16">
        <f t="shared" si="483"/>
        <v>42493.784050925926</v>
      </c>
      <c r="V3953" s="17">
        <f t="shared" si="484"/>
        <v>2016</v>
      </c>
      <c r="W3953" s="17" t="str">
        <f t="shared" si="485"/>
        <v>May</v>
      </c>
    </row>
    <row r="3954" spans="1:23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8274</v>
      </c>
      <c r="O3954" t="s">
        <v>8275</v>
      </c>
      <c r="P3954">
        <f t="shared" si="479"/>
        <v>0</v>
      </c>
      <c r="Q3954">
        <f t="shared" si="480"/>
        <v>25</v>
      </c>
      <c r="R3954" s="16">
        <f t="shared" si="481"/>
        <v>42243.790393518517</v>
      </c>
      <c r="S3954" s="16"/>
      <c r="T3954" s="17" t="str">
        <f t="shared" si="482"/>
        <v>August</v>
      </c>
      <c r="U3954" s="16">
        <f t="shared" si="483"/>
        <v>42303.790393518517</v>
      </c>
      <c r="V3954" s="17">
        <f t="shared" si="484"/>
        <v>2015</v>
      </c>
      <c r="W3954" s="17" t="str">
        <f t="shared" si="485"/>
        <v>October</v>
      </c>
    </row>
    <row r="3955" spans="1:23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8274</v>
      </c>
      <c r="O3955" t="s">
        <v>8275</v>
      </c>
      <c r="P3955">
        <f t="shared" si="479"/>
        <v>0</v>
      </c>
      <c r="Q3955" t="e">
        <f t="shared" si="480"/>
        <v>#DIV/0!</v>
      </c>
      <c r="R3955" s="16">
        <f t="shared" si="481"/>
        <v>42550.048449074078</v>
      </c>
      <c r="S3955" s="16"/>
      <c r="T3955" s="17" t="str">
        <f t="shared" si="482"/>
        <v>June</v>
      </c>
      <c r="U3955" s="16">
        <f t="shared" si="483"/>
        <v>42580.978472222225</v>
      </c>
      <c r="V3955" s="17">
        <f t="shared" si="484"/>
        <v>2016</v>
      </c>
      <c r="W3955" s="17" t="str">
        <f t="shared" si="485"/>
        <v>July</v>
      </c>
    </row>
    <row r="3956" spans="1:23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8274</v>
      </c>
      <c r="O3956" t="s">
        <v>8275</v>
      </c>
      <c r="P3956">
        <f t="shared" si="479"/>
        <v>0</v>
      </c>
      <c r="Q3956" t="e">
        <f t="shared" si="480"/>
        <v>#DIV/0!</v>
      </c>
      <c r="R3956" s="16">
        <f t="shared" si="481"/>
        <v>41774.651203703703</v>
      </c>
      <c r="S3956" s="16"/>
      <c r="T3956" s="17" t="str">
        <f t="shared" si="482"/>
        <v>May</v>
      </c>
      <c r="U3956" s="16">
        <f t="shared" si="483"/>
        <v>41834.651203703703</v>
      </c>
      <c r="V3956" s="17">
        <f t="shared" si="484"/>
        <v>2014</v>
      </c>
      <c r="W3956" s="17" t="str">
        <f t="shared" si="485"/>
        <v>July</v>
      </c>
    </row>
    <row r="3957" spans="1:23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8274</v>
      </c>
      <c r="O3957" t="s">
        <v>8275</v>
      </c>
      <c r="P3957">
        <f t="shared" si="479"/>
        <v>24</v>
      </c>
      <c r="Q3957">
        <f t="shared" si="480"/>
        <v>53.13</v>
      </c>
      <c r="R3957" s="16">
        <f t="shared" si="481"/>
        <v>42306.848854166667</v>
      </c>
      <c r="S3957" s="16"/>
      <c r="T3957" s="17" t="str">
        <f t="shared" si="482"/>
        <v>October</v>
      </c>
      <c r="U3957" s="16">
        <f t="shared" si="483"/>
        <v>42336.890520833331</v>
      </c>
      <c r="V3957" s="17">
        <f t="shared" si="484"/>
        <v>2015</v>
      </c>
      <c r="W3957" s="17" t="str">
        <f t="shared" si="485"/>
        <v>November</v>
      </c>
    </row>
    <row r="3958" spans="1:23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8274</v>
      </c>
      <c r="O3958" t="s">
        <v>8275</v>
      </c>
      <c r="P3958">
        <f t="shared" si="479"/>
        <v>0</v>
      </c>
      <c r="Q3958" t="e">
        <f t="shared" si="480"/>
        <v>#DIV/0!</v>
      </c>
      <c r="R3958" s="16">
        <f t="shared" si="481"/>
        <v>42457.932025462964</v>
      </c>
      <c r="S3958" s="16"/>
      <c r="T3958" s="17" t="str">
        <f t="shared" si="482"/>
        <v>March</v>
      </c>
      <c r="U3958" s="16">
        <f t="shared" si="483"/>
        <v>42485.013888888891</v>
      </c>
      <c r="V3958" s="17">
        <f t="shared" si="484"/>
        <v>2016</v>
      </c>
      <c r="W3958" s="17" t="str">
        <f t="shared" si="485"/>
        <v>April</v>
      </c>
    </row>
    <row r="3959" spans="1:23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8274</v>
      </c>
      <c r="O3959" t="s">
        <v>8275</v>
      </c>
      <c r="P3959">
        <f t="shared" si="479"/>
        <v>0</v>
      </c>
      <c r="Q3959">
        <f t="shared" si="480"/>
        <v>7</v>
      </c>
      <c r="R3959" s="16">
        <f t="shared" si="481"/>
        <v>42513.976319444439</v>
      </c>
      <c r="S3959" s="16"/>
      <c r="T3959" s="17" t="str">
        <f t="shared" si="482"/>
        <v>May</v>
      </c>
      <c r="U3959" s="16">
        <f t="shared" si="483"/>
        <v>42559.976319444439</v>
      </c>
      <c r="V3959" s="17">
        <f t="shared" si="484"/>
        <v>2016</v>
      </c>
      <c r="W3959" s="17" t="str">
        <f t="shared" si="485"/>
        <v>July</v>
      </c>
    </row>
    <row r="3960" spans="1:23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8274</v>
      </c>
      <c r="O3960" t="s">
        <v>8275</v>
      </c>
      <c r="P3960">
        <f t="shared" si="479"/>
        <v>32</v>
      </c>
      <c r="Q3960">
        <f t="shared" si="480"/>
        <v>40.06</v>
      </c>
      <c r="R3960" s="16">
        <f t="shared" si="481"/>
        <v>41816.950370370374</v>
      </c>
      <c r="S3960" s="16"/>
      <c r="T3960" s="17" t="str">
        <f t="shared" si="482"/>
        <v>June</v>
      </c>
      <c r="U3960" s="16">
        <f t="shared" si="483"/>
        <v>41853.583333333336</v>
      </c>
      <c r="V3960" s="17">
        <f t="shared" si="484"/>
        <v>2014</v>
      </c>
      <c r="W3960" s="17" t="str">
        <f t="shared" si="485"/>
        <v>August</v>
      </c>
    </row>
    <row r="3961" spans="1:23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8274</v>
      </c>
      <c r="O3961" t="s">
        <v>8275</v>
      </c>
      <c r="P3961">
        <f t="shared" si="479"/>
        <v>24</v>
      </c>
      <c r="Q3961">
        <f t="shared" si="480"/>
        <v>24.33</v>
      </c>
      <c r="R3961" s="16">
        <f t="shared" si="481"/>
        <v>41880.788842592592</v>
      </c>
      <c r="S3961" s="16"/>
      <c r="T3961" s="17" t="str">
        <f t="shared" si="482"/>
        <v>August</v>
      </c>
      <c r="U3961" s="16">
        <f t="shared" si="483"/>
        <v>41910.788842592592</v>
      </c>
      <c r="V3961" s="17">
        <f t="shared" si="484"/>
        <v>2014</v>
      </c>
      <c r="W3961" s="17" t="str">
        <f t="shared" si="485"/>
        <v>September</v>
      </c>
    </row>
    <row r="3962" spans="1:23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8274</v>
      </c>
      <c r="O3962" t="s">
        <v>8275</v>
      </c>
      <c r="P3962">
        <f t="shared" si="479"/>
        <v>2</v>
      </c>
      <c r="Q3962">
        <f t="shared" si="480"/>
        <v>11.25</v>
      </c>
      <c r="R3962" s="16">
        <f t="shared" si="481"/>
        <v>42342.845555555556</v>
      </c>
      <c r="S3962" s="16"/>
      <c r="T3962" s="17" t="str">
        <f t="shared" si="482"/>
        <v>December</v>
      </c>
      <c r="U3962" s="16">
        <f t="shared" si="483"/>
        <v>42372.845555555556</v>
      </c>
      <c r="V3962" s="17">
        <f t="shared" si="484"/>
        <v>2016</v>
      </c>
      <c r="W3962" s="17" t="str">
        <f t="shared" si="485"/>
        <v>January</v>
      </c>
    </row>
    <row r="3963" spans="1:23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8274</v>
      </c>
      <c r="O3963" t="s">
        <v>8275</v>
      </c>
      <c r="P3963">
        <f t="shared" si="479"/>
        <v>0</v>
      </c>
      <c r="Q3963">
        <f t="shared" si="480"/>
        <v>10.5</v>
      </c>
      <c r="R3963" s="16">
        <f t="shared" si="481"/>
        <v>41745.891319444447</v>
      </c>
      <c r="S3963" s="16"/>
      <c r="T3963" s="17" t="str">
        <f t="shared" si="482"/>
        <v>April</v>
      </c>
      <c r="U3963" s="16">
        <f t="shared" si="483"/>
        <v>41767.891319444447</v>
      </c>
      <c r="V3963" s="17">
        <f t="shared" si="484"/>
        <v>2014</v>
      </c>
      <c r="W3963" s="17" t="str">
        <f t="shared" si="485"/>
        <v>May</v>
      </c>
    </row>
    <row r="3964" spans="1:23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8274</v>
      </c>
      <c r="O3964" t="s">
        <v>8275</v>
      </c>
      <c r="P3964">
        <f t="shared" si="479"/>
        <v>3</v>
      </c>
      <c r="Q3964">
        <f t="shared" si="480"/>
        <v>15</v>
      </c>
      <c r="R3964" s="16">
        <f t="shared" si="481"/>
        <v>42311.621458333335</v>
      </c>
      <c r="S3964" s="16"/>
      <c r="T3964" s="17" t="str">
        <f t="shared" si="482"/>
        <v>November</v>
      </c>
      <c r="U3964" s="16">
        <f t="shared" si="483"/>
        <v>42336.621458333335</v>
      </c>
      <c r="V3964" s="17">
        <f t="shared" si="484"/>
        <v>2015</v>
      </c>
      <c r="W3964" s="17" t="str">
        <f t="shared" si="485"/>
        <v>November</v>
      </c>
    </row>
    <row r="3965" spans="1:23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8274</v>
      </c>
      <c r="O3965" t="s">
        <v>8275</v>
      </c>
      <c r="P3965">
        <f t="shared" si="479"/>
        <v>0</v>
      </c>
      <c r="Q3965" t="e">
        <f t="shared" si="480"/>
        <v>#DIV/0!</v>
      </c>
      <c r="R3965" s="16">
        <f t="shared" si="481"/>
        <v>42296.154131944444</v>
      </c>
      <c r="S3965" s="16"/>
      <c r="T3965" s="17" t="str">
        <f t="shared" si="482"/>
        <v>October</v>
      </c>
      <c r="U3965" s="16">
        <f t="shared" si="483"/>
        <v>42326.195798611108</v>
      </c>
      <c r="V3965" s="17">
        <f t="shared" si="484"/>
        <v>2015</v>
      </c>
      <c r="W3965" s="17" t="str">
        <f t="shared" si="485"/>
        <v>November</v>
      </c>
    </row>
    <row r="3966" spans="1:23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8274</v>
      </c>
      <c r="O3966" t="s">
        <v>8275</v>
      </c>
      <c r="P3966">
        <f t="shared" si="479"/>
        <v>6</v>
      </c>
      <c r="Q3966">
        <f t="shared" si="480"/>
        <v>42</v>
      </c>
      <c r="R3966" s="16">
        <f t="shared" si="481"/>
        <v>42053.722060185188</v>
      </c>
      <c r="S3966" s="16"/>
      <c r="T3966" s="17" t="str">
        <f t="shared" si="482"/>
        <v>February</v>
      </c>
      <c r="U3966" s="16">
        <f t="shared" si="483"/>
        <v>42113.680393518516</v>
      </c>
      <c r="V3966" s="17">
        <f t="shared" si="484"/>
        <v>2015</v>
      </c>
      <c r="W3966" s="17" t="str">
        <f t="shared" si="485"/>
        <v>April</v>
      </c>
    </row>
    <row r="3967" spans="1:23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8274</v>
      </c>
      <c r="O3967" t="s">
        <v>8275</v>
      </c>
      <c r="P3967">
        <f t="shared" si="479"/>
        <v>14</v>
      </c>
      <c r="Q3967">
        <f t="shared" si="480"/>
        <v>71.25</v>
      </c>
      <c r="R3967" s="16">
        <f t="shared" si="481"/>
        <v>42414.235879629632</v>
      </c>
      <c r="S3967" s="16"/>
      <c r="T3967" s="17" t="str">
        <f t="shared" si="482"/>
        <v>February</v>
      </c>
      <c r="U3967" s="16">
        <f t="shared" si="483"/>
        <v>42474.194212962961</v>
      </c>
      <c r="V3967" s="17">
        <f t="shared" si="484"/>
        <v>2016</v>
      </c>
      <c r="W3967" s="17" t="str">
        <f t="shared" si="485"/>
        <v>April</v>
      </c>
    </row>
    <row r="3968" spans="1:23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8274</v>
      </c>
      <c r="O3968" t="s">
        <v>8275</v>
      </c>
      <c r="P3968">
        <f t="shared" si="479"/>
        <v>1</v>
      </c>
      <c r="Q3968">
        <f t="shared" si="480"/>
        <v>22.5</v>
      </c>
      <c r="R3968" s="16">
        <f t="shared" si="481"/>
        <v>41801.711550925924</v>
      </c>
      <c r="S3968" s="16"/>
      <c r="T3968" s="17" t="str">
        <f t="shared" si="482"/>
        <v>June</v>
      </c>
      <c r="U3968" s="16">
        <f t="shared" si="483"/>
        <v>41844.124305555553</v>
      </c>
      <c r="V3968" s="17">
        <f t="shared" si="484"/>
        <v>2014</v>
      </c>
      <c r="W3968" s="17" t="str">
        <f t="shared" si="485"/>
        <v>July</v>
      </c>
    </row>
    <row r="3969" spans="1:23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8274</v>
      </c>
      <c r="O3969" t="s">
        <v>8275</v>
      </c>
      <c r="P3969">
        <f t="shared" si="479"/>
        <v>24</v>
      </c>
      <c r="Q3969">
        <f t="shared" si="480"/>
        <v>41</v>
      </c>
      <c r="R3969" s="16">
        <f t="shared" si="481"/>
        <v>42770.290590277778</v>
      </c>
      <c r="S3969" s="16"/>
      <c r="T3969" s="17" t="str">
        <f t="shared" si="482"/>
        <v>February</v>
      </c>
      <c r="U3969" s="16">
        <f t="shared" si="483"/>
        <v>42800.290590277778</v>
      </c>
      <c r="V3969" s="17">
        <f t="shared" si="484"/>
        <v>2017</v>
      </c>
      <c r="W3969" s="17" t="str">
        <f t="shared" si="485"/>
        <v>March</v>
      </c>
    </row>
    <row r="3970" spans="1:23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8274</v>
      </c>
      <c r="O3970" t="s">
        <v>8275</v>
      </c>
      <c r="P3970">
        <f t="shared" si="479"/>
        <v>11</v>
      </c>
      <c r="Q3970">
        <f t="shared" si="480"/>
        <v>47.91</v>
      </c>
      <c r="R3970" s="16">
        <f t="shared" si="481"/>
        <v>42452.815659722226</v>
      </c>
      <c r="S3970" s="16"/>
      <c r="T3970" s="17" t="str">
        <f t="shared" si="482"/>
        <v>March</v>
      </c>
      <c r="U3970" s="16">
        <f t="shared" si="483"/>
        <v>42512.815659722226</v>
      </c>
      <c r="V3970" s="17">
        <f t="shared" si="484"/>
        <v>2016</v>
      </c>
      <c r="W3970" s="17" t="str">
        <f t="shared" si="485"/>
        <v>May</v>
      </c>
    </row>
    <row r="3971" spans="1:23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8274</v>
      </c>
      <c r="O3971" t="s">
        <v>8275</v>
      </c>
      <c r="P3971">
        <f t="shared" ref="P3971:P4034" si="486">ROUND(E3971/D3971*100,0)</f>
        <v>7</v>
      </c>
      <c r="Q3971">
        <f t="shared" ref="Q3971:Q4034" si="487">ROUND(E3971/L3971,2)</f>
        <v>35.17</v>
      </c>
      <c r="R3971" s="16">
        <f t="shared" ref="R3971:R4034" si="488">(((J3971/60)/60)/24)+DATE(1970,1,1)</f>
        <v>42601.854699074072</v>
      </c>
      <c r="S3971" s="16"/>
      <c r="T3971" s="17" t="str">
        <f t="shared" ref="T3971:T4034" si="489">TEXT(R3971,"mmmm")</f>
        <v>August</v>
      </c>
      <c r="U3971" s="16">
        <f t="shared" ref="U3971:U4034" si="490">(((I3971/60)/60)/24)+DATE(1970,1,1)</f>
        <v>42611.163194444445</v>
      </c>
      <c r="V3971" s="17">
        <f t="shared" ref="V3971:V4034" si="491">YEAR(U3971)</f>
        <v>2016</v>
      </c>
      <c r="W3971" s="17" t="str">
        <f t="shared" ref="W3971:W4034" si="492">TEXT(U3971,"mmmm")</f>
        <v>August</v>
      </c>
    </row>
    <row r="3972" spans="1:23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8274</v>
      </c>
      <c r="O3972" t="s">
        <v>8275</v>
      </c>
      <c r="P3972">
        <f t="shared" si="486"/>
        <v>0</v>
      </c>
      <c r="Q3972">
        <f t="shared" si="487"/>
        <v>5.5</v>
      </c>
      <c r="R3972" s="16">
        <f t="shared" si="488"/>
        <v>42447.863553240735</v>
      </c>
      <c r="S3972" s="16"/>
      <c r="T3972" s="17" t="str">
        <f t="shared" si="489"/>
        <v>March</v>
      </c>
      <c r="U3972" s="16">
        <f t="shared" si="490"/>
        <v>42477.863553240735</v>
      </c>
      <c r="V3972" s="17">
        <f t="shared" si="491"/>
        <v>2016</v>
      </c>
      <c r="W3972" s="17" t="str">
        <f t="shared" si="492"/>
        <v>April</v>
      </c>
    </row>
    <row r="3973" spans="1:23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8274</v>
      </c>
      <c r="O3973" t="s">
        <v>8275</v>
      </c>
      <c r="P3973">
        <f t="shared" si="486"/>
        <v>1</v>
      </c>
      <c r="Q3973">
        <f t="shared" si="487"/>
        <v>22.67</v>
      </c>
      <c r="R3973" s="16">
        <f t="shared" si="488"/>
        <v>41811.536180555559</v>
      </c>
      <c r="S3973" s="16"/>
      <c r="T3973" s="17" t="str">
        <f t="shared" si="489"/>
        <v>June</v>
      </c>
      <c r="U3973" s="16">
        <f t="shared" si="490"/>
        <v>41841.536180555559</v>
      </c>
      <c r="V3973" s="17">
        <f t="shared" si="491"/>
        <v>2014</v>
      </c>
      <c r="W3973" s="17" t="str">
        <f t="shared" si="492"/>
        <v>July</v>
      </c>
    </row>
    <row r="3974" spans="1:23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8274</v>
      </c>
      <c r="O3974" t="s">
        <v>8275</v>
      </c>
      <c r="P3974">
        <f t="shared" si="486"/>
        <v>21</v>
      </c>
      <c r="Q3974">
        <f t="shared" si="487"/>
        <v>26.38</v>
      </c>
      <c r="R3974" s="16">
        <f t="shared" si="488"/>
        <v>41981.067523148144</v>
      </c>
      <c r="S3974" s="16"/>
      <c r="T3974" s="17" t="str">
        <f t="shared" si="489"/>
        <v>December</v>
      </c>
      <c r="U3974" s="16">
        <f t="shared" si="490"/>
        <v>42041.067523148144</v>
      </c>
      <c r="V3974" s="17">
        <f t="shared" si="491"/>
        <v>2015</v>
      </c>
      <c r="W3974" s="17" t="str">
        <f t="shared" si="492"/>
        <v>February</v>
      </c>
    </row>
    <row r="3975" spans="1:23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8274</v>
      </c>
      <c r="O3975" t="s">
        <v>8275</v>
      </c>
      <c r="P3975">
        <f t="shared" si="486"/>
        <v>78</v>
      </c>
      <c r="Q3975">
        <f t="shared" si="487"/>
        <v>105.54</v>
      </c>
      <c r="R3975" s="16">
        <f t="shared" si="488"/>
        <v>42469.68414351852</v>
      </c>
      <c r="S3975" s="16"/>
      <c r="T3975" s="17" t="str">
        <f t="shared" si="489"/>
        <v>April</v>
      </c>
      <c r="U3975" s="16">
        <f t="shared" si="490"/>
        <v>42499.166666666672</v>
      </c>
      <c r="V3975" s="17">
        <f t="shared" si="491"/>
        <v>2016</v>
      </c>
      <c r="W3975" s="17" t="str">
        <f t="shared" si="492"/>
        <v>May</v>
      </c>
    </row>
    <row r="3976" spans="1:23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8274</v>
      </c>
      <c r="O3976" t="s">
        <v>8275</v>
      </c>
      <c r="P3976">
        <f t="shared" si="486"/>
        <v>32</v>
      </c>
      <c r="Q3976">
        <f t="shared" si="487"/>
        <v>29.09</v>
      </c>
      <c r="R3976" s="16">
        <f t="shared" si="488"/>
        <v>42493.546851851846</v>
      </c>
      <c r="S3976" s="16"/>
      <c r="T3976" s="17" t="str">
        <f t="shared" si="489"/>
        <v>May</v>
      </c>
      <c r="U3976" s="16">
        <f t="shared" si="490"/>
        <v>42523.546851851846</v>
      </c>
      <c r="V3976" s="17">
        <f t="shared" si="491"/>
        <v>2016</v>
      </c>
      <c r="W3976" s="17" t="str">
        <f t="shared" si="492"/>
        <v>June</v>
      </c>
    </row>
    <row r="3977" spans="1:23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8274</v>
      </c>
      <c r="O3977" t="s">
        <v>8275</v>
      </c>
      <c r="P3977">
        <f t="shared" si="486"/>
        <v>0</v>
      </c>
      <c r="Q3977" t="e">
        <f t="shared" si="487"/>
        <v>#DIV/0!</v>
      </c>
      <c r="R3977" s="16">
        <f t="shared" si="488"/>
        <v>42534.866875</v>
      </c>
      <c r="S3977" s="16"/>
      <c r="T3977" s="17" t="str">
        <f t="shared" si="489"/>
        <v>June</v>
      </c>
      <c r="U3977" s="16">
        <f t="shared" si="490"/>
        <v>42564.866875</v>
      </c>
      <c r="V3977" s="17">
        <f t="shared" si="491"/>
        <v>2016</v>
      </c>
      <c r="W3977" s="17" t="str">
        <f t="shared" si="492"/>
        <v>July</v>
      </c>
    </row>
    <row r="3978" spans="1:23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8274</v>
      </c>
      <c r="O3978" t="s">
        <v>8275</v>
      </c>
      <c r="P3978">
        <f t="shared" si="486"/>
        <v>48</v>
      </c>
      <c r="Q3978">
        <f t="shared" si="487"/>
        <v>62</v>
      </c>
      <c r="R3978" s="16">
        <f t="shared" si="488"/>
        <v>41830.858344907407</v>
      </c>
      <c r="S3978" s="16"/>
      <c r="T3978" s="17" t="str">
        <f t="shared" si="489"/>
        <v>July</v>
      </c>
      <c r="U3978" s="16">
        <f t="shared" si="490"/>
        <v>41852.291666666664</v>
      </c>
      <c r="V3978" s="17">
        <f t="shared" si="491"/>
        <v>2014</v>
      </c>
      <c r="W3978" s="17" t="str">
        <f t="shared" si="492"/>
        <v>August</v>
      </c>
    </row>
    <row r="3979" spans="1:23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8274</v>
      </c>
      <c r="O3979" t="s">
        <v>8275</v>
      </c>
      <c r="P3979">
        <f t="shared" si="486"/>
        <v>1</v>
      </c>
      <c r="Q3979">
        <f t="shared" si="487"/>
        <v>217.5</v>
      </c>
      <c r="R3979" s="16">
        <f t="shared" si="488"/>
        <v>42543.788564814815</v>
      </c>
      <c r="S3979" s="16"/>
      <c r="T3979" s="17" t="str">
        <f t="shared" si="489"/>
        <v>June</v>
      </c>
      <c r="U3979" s="16">
        <f t="shared" si="490"/>
        <v>42573.788564814815</v>
      </c>
      <c r="V3979" s="17">
        <f t="shared" si="491"/>
        <v>2016</v>
      </c>
      <c r="W3979" s="17" t="str">
        <f t="shared" si="492"/>
        <v>July</v>
      </c>
    </row>
    <row r="3980" spans="1:23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8274</v>
      </c>
      <c r="O3980" t="s">
        <v>8275</v>
      </c>
      <c r="P3980">
        <f t="shared" si="486"/>
        <v>11</v>
      </c>
      <c r="Q3980">
        <f t="shared" si="487"/>
        <v>26.75</v>
      </c>
      <c r="R3980" s="16">
        <f t="shared" si="488"/>
        <v>41975.642974537041</v>
      </c>
      <c r="S3980" s="16"/>
      <c r="T3980" s="17" t="str">
        <f t="shared" si="489"/>
        <v>December</v>
      </c>
      <c r="U3980" s="16">
        <f t="shared" si="490"/>
        <v>42035.642974537041</v>
      </c>
      <c r="V3980" s="17">
        <f t="shared" si="491"/>
        <v>2015</v>
      </c>
      <c r="W3980" s="17" t="str">
        <f t="shared" si="492"/>
        <v>January</v>
      </c>
    </row>
    <row r="3981" spans="1:23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8274</v>
      </c>
      <c r="O3981" t="s">
        <v>8275</v>
      </c>
      <c r="P3981">
        <f t="shared" si="486"/>
        <v>2</v>
      </c>
      <c r="Q3981">
        <f t="shared" si="487"/>
        <v>18.329999999999998</v>
      </c>
      <c r="R3981" s="16">
        <f t="shared" si="488"/>
        <v>42069.903437500005</v>
      </c>
      <c r="S3981" s="16"/>
      <c r="T3981" s="17" t="str">
        <f t="shared" si="489"/>
        <v>March</v>
      </c>
      <c r="U3981" s="16">
        <f t="shared" si="490"/>
        <v>42092.833333333328</v>
      </c>
      <c r="V3981" s="17">
        <f t="shared" si="491"/>
        <v>2015</v>
      </c>
      <c r="W3981" s="17" t="str">
        <f t="shared" si="492"/>
        <v>March</v>
      </c>
    </row>
    <row r="3982" spans="1:23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8274</v>
      </c>
      <c r="O3982" t="s">
        <v>8275</v>
      </c>
      <c r="P3982">
        <f t="shared" si="486"/>
        <v>18</v>
      </c>
      <c r="Q3982">
        <f t="shared" si="487"/>
        <v>64.290000000000006</v>
      </c>
      <c r="R3982" s="16">
        <f t="shared" si="488"/>
        <v>41795.598923611113</v>
      </c>
      <c r="S3982" s="16"/>
      <c r="T3982" s="17" t="str">
        <f t="shared" si="489"/>
        <v>June</v>
      </c>
      <c r="U3982" s="16">
        <f t="shared" si="490"/>
        <v>41825.598923611113</v>
      </c>
      <c r="V3982" s="17">
        <f t="shared" si="491"/>
        <v>2014</v>
      </c>
      <c r="W3982" s="17" t="str">
        <f t="shared" si="492"/>
        <v>July</v>
      </c>
    </row>
    <row r="3983" spans="1:23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8274</v>
      </c>
      <c r="O3983" t="s">
        <v>8275</v>
      </c>
      <c r="P3983">
        <f t="shared" si="486"/>
        <v>4</v>
      </c>
      <c r="Q3983">
        <f t="shared" si="487"/>
        <v>175</v>
      </c>
      <c r="R3983" s="16">
        <f t="shared" si="488"/>
        <v>42508.179965277777</v>
      </c>
      <c r="S3983" s="16"/>
      <c r="T3983" s="17" t="str">
        <f t="shared" si="489"/>
        <v>May</v>
      </c>
      <c r="U3983" s="16">
        <f t="shared" si="490"/>
        <v>42568.179965277777</v>
      </c>
      <c r="V3983" s="17">
        <f t="shared" si="491"/>
        <v>2016</v>
      </c>
      <c r="W3983" s="17" t="str">
        <f t="shared" si="492"/>
        <v>July</v>
      </c>
    </row>
    <row r="3984" spans="1:23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8274</v>
      </c>
      <c r="O3984" t="s">
        <v>8275</v>
      </c>
      <c r="P3984">
        <f t="shared" si="486"/>
        <v>20</v>
      </c>
      <c r="Q3984">
        <f t="shared" si="487"/>
        <v>34</v>
      </c>
      <c r="R3984" s="16">
        <f t="shared" si="488"/>
        <v>42132.809953703705</v>
      </c>
      <c r="S3984" s="16"/>
      <c r="T3984" s="17" t="str">
        <f t="shared" si="489"/>
        <v>May</v>
      </c>
      <c r="U3984" s="16">
        <f t="shared" si="490"/>
        <v>42192.809953703705</v>
      </c>
      <c r="V3984" s="17">
        <f t="shared" si="491"/>
        <v>2015</v>
      </c>
      <c r="W3984" s="17" t="str">
        <f t="shared" si="492"/>
        <v>July</v>
      </c>
    </row>
    <row r="3985" spans="1:23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8274</v>
      </c>
      <c r="O3985" t="s">
        <v>8275</v>
      </c>
      <c r="P3985">
        <f t="shared" si="486"/>
        <v>35</v>
      </c>
      <c r="Q3985">
        <f t="shared" si="487"/>
        <v>84.28</v>
      </c>
      <c r="R3985" s="16">
        <f t="shared" si="488"/>
        <v>41747.86986111111</v>
      </c>
      <c r="S3985" s="16"/>
      <c r="T3985" s="17" t="str">
        <f t="shared" si="489"/>
        <v>April</v>
      </c>
      <c r="U3985" s="16">
        <f t="shared" si="490"/>
        <v>41779.290972222225</v>
      </c>
      <c r="V3985" s="17">
        <f t="shared" si="491"/>
        <v>2014</v>
      </c>
      <c r="W3985" s="17" t="str">
        <f t="shared" si="492"/>
        <v>May</v>
      </c>
    </row>
    <row r="3986" spans="1:23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8274</v>
      </c>
      <c r="O3986" t="s">
        <v>8275</v>
      </c>
      <c r="P3986">
        <f t="shared" si="486"/>
        <v>6</v>
      </c>
      <c r="Q3986">
        <f t="shared" si="487"/>
        <v>9.5</v>
      </c>
      <c r="R3986" s="16">
        <f t="shared" si="488"/>
        <v>41920.963472222218</v>
      </c>
      <c r="S3986" s="16"/>
      <c r="T3986" s="17" t="str">
        <f t="shared" si="489"/>
        <v>October</v>
      </c>
      <c r="U3986" s="16">
        <f t="shared" si="490"/>
        <v>41951</v>
      </c>
      <c r="V3986" s="17">
        <f t="shared" si="491"/>
        <v>2014</v>
      </c>
      <c r="W3986" s="17" t="str">
        <f t="shared" si="492"/>
        <v>November</v>
      </c>
    </row>
    <row r="3987" spans="1:23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8274</v>
      </c>
      <c r="O3987" t="s">
        <v>8275</v>
      </c>
      <c r="P3987">
        <f t="shared" si="486"/>
        <v>32</v>
      </c>
      <c r="Q3987">
        <f t="shared" si="487"/>
        <v>33.74</v>
      </c>
      <c r="R3987" s="16">
        <f t="shared" si="488"/>
        <v>42399.707407407404</v>
      </c>
      <c r="S3987" s="16"/>
      <c r="T3987" s="17" t="str">
        <f t="shared" si="489"/>
        <v>January</v>
      </c>
      <c r="U3987" s="16">
        <f t="shared" si="490"/>
        <v>42420.878472222219</v>
      </c>
      <c r="V3987" s="17">
        <f t="shared" si="491"/>
        <v>2016</v>
      </c>
      <c r="W3987" s="17" t="str">
        <f t="shared" si="492"/>
        <v>February</v>
      </c>
    </row>
    <row r="3988" spans="1:23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8274</v>
      </c>
      <c r="O3988" t="s">
        <v>8275</v>
      </c>
      <c r="P3988">
        <f t="shared" si="486"/>
        <v>10</v>
      </c>
      <c r="Q3988">
        <f t="shared" si="487"/>
        <v>37.54</v>
      </c>
      <c r="R3988" s="16">
        <f t="shared" si="488"/>
        <v>42467.548541666663</v>
      </c>
      <c r="S3988" s="16"/>
      <c r="T3988" s="17" t="str">
        <f t="shared" si="489"/>
        <v>April</v>
      </c>
      <c r="U3988" s="16">
        <f t="shared" si="490"/>
        <v>42496.544444444444</v>
      </c>
      <c r="V3988" s="17">
        <f t="shared" si="491"/>
        <v>2016</v>
      </c>
      <c r="W3988" s="17" t="str">
        <f t="shared" si="492"/>
        <v>May</v>
      </c>
    </row>
    <row r="3989" spans="1:23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8274</v>
      </c>
      <c r="O3989" t="s">
        <v>8275</v>
      </c>
      <c r="P3989">
        <f t="shared" si="486"/>
        <v>38</v>
      </c>
      <c r="Q3989">
        <f t="shared" si="487"/>
        <v>11.62</v>
      </c>
      <c r="R3989" s="16">
        <f t="shared" si="488"/>
        <v>41765.92465277778</v>
      </c>
      <c r="S3989" s="16"/>
      <c r="T3989" s="17" t="str">
        <f t="shared" si="489"/>
        <v>May</v>
      </c>
      <c r="U3989" s="16">
        <f t="shared" si="490"/>
        <v>41775.92465277778</v>
      </c>
      <c r="V3989" s="17">
        <f t="shared" si="491"/>
        <v>2014</v>
      </c>
      <c r="W3989" s="17" t="str">
        <f t="shared" si="492"/>
        <v>May</v>
      </c>
    </row>
    <row r="3990" spans="1:23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8274</v>
      </c>
      <c r="O3990" t="s">
        <v>8275</v>
      </c>
      <c r="P3990">
        <f t="shared" si="486"/>
        <v>2</v>
      </c>
      <c r="Q3990">
        <f t="shared" si="487"/>
        <v>8</v>
      </c>
      <c r="R3990" s="16">
        <f t="shared" si="488"/>
        <v>42230.08116898148</v>
      </c>
      <c r="S3990" s="16"/>
      <c r="T3990" s="17" t="str">
        <f t="shared" si="489"/>
        <v>August</v>
      </c>
      <c r="U3990" s="16">
        <f t="shared" si="490"/>
        <v>42245.08116898148</v>
      </c>
      <c r="V3990" s="17">
        <f t="shared" si="491"/>
        <v>2015</v>
      </c>
      <c r="W3990" s="17" t="str">
        <f t="shared" si="492"/>
        <v>August</v>
      </c>
    </row>
    <row r="3991" spans="1:23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8274</v>
      </c>
      <c r="O3991" t="s">
        <v>8275</v>
      </c>
      <c r="P3991">
        <f t="shared" si="486"/>
        <v>0</v>
      </c>
      <c r="Q3991" t="e">
        <f t="shared" si="487"/>
        <v>#DIV/0!</v>
      </c>
      <c r="R3991" s="16">
        <f t="shared" si="488"/>
        <v>42286.749780092592</v>
      </c>
      <c r="S3991" s="16"/>
      <c r="T3991" s="17" t="str">
        <f t="shared" si="489"/>
        <v>October</v>
      </c>
      <c r="U3991" s="16">
        <f t="shared" si="490"/>
        <v>42316.791446759264</v>
      </c>
      <c r="V3991" s="17">
        <f t="shared" si="491"/>
        <v>2015</v>
      </c>
      <c r="W3991" s="17" t="str">
        <f t="shared" si="492"/>
        <v>November</v>
      </c>
    </row>
    <row r="3992" spans="1:23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8274</v>
      </c>
      <c r="O3992" t="s">
        <v>8275</v>
      </c>
      <c r="P3992">
        <f t="shared" si="486"/>
        <v>4</v>
      </c>
      <c r="Q3992">
        <f t="shared" si="487"/>
        <v>23</v>
      </c>
      <c r="R3992" s="16">
        <f t="shared" si="488"/>
        <v>42401.672372685185</v>
      </c>
      <c r="S3992" s="16"/>
      <c r="T3992" s="17" t="str">
        <f t="shared" si="489"/>
        <v>February</v>
      </c>
      <c r="U3992" s="16">
        <f t="shared" si="490"/>
        <v>42431.672372685185</v>
      </c>
      <c r="V3992" s="17">
        <f t="shared" si="491"/>
        <v>2016</v>
      </c>
      <c r="W3992" s="17" t="str">
        <f t="shared" si="492"/>
        <v>March</v>
      </c>
    </row>
    <row r="3993" spans="1:23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8274</v>
      </c>
      <c r="O3993" t="s">
        <v>8275</v>
      </c>
      <c r="P3993">
        <f t="shared" si="486"/>
        <v>20</v>
      </c>
      <c r="Q3993">
        <f t="shared" si="487"/>
        <v>100</v>
      </c>
      <c r="R3993" s="16">
        <f t="shared" si="488"/>
        <v>42125.644467592589</v>
      </c>
      <c r="S3993" s="16"/>
      <c r="T3993" s="17" t="str">
        <f t="shared" si="489"/>
        <v>May</v>
      </c>
      <c r="U3993" s="16">
        <f t="shared" si="490"/>
        <v>42155.644467592589</v>
      </c>
      <c r="V3993" s="17">
        <f t="shared" si="491"/>
        <v>2015</v>
      </c>
      <c r="W3993" s="17" t="str">
        <f t="shared" si="492"/>
        <v>May</v>
      </c>
    </row>
    <row r="3994" spans="1:23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8274</v>
      </c>
      <c r="O3994" t="s">
        <v>8275</v>
      </c>
      <c r="P3994">
        <f t="shared" si="486"/>
        <v>5</v>
      </c>
      <c r="Q3994">
        <f t="shared" si="487"/>
        <v>60.11</v>
      </c>
      <c r="R3994" s="16">
        <f t="shared" si="488"/>
        <v>42289.94049768518</v>
      </c>
      <c r="S3994" s="16"/>
      <c r="T3994" s="17" t="str">
        <f t="shared" si="489"/>
        <v>October</v>
      </c>
      <c r="U3994" s="16">
        <f t="shared" si="490"/>
        <v>42349.982164351852</v>
      </c>
      <c r="V3994" s="17">
        <f t="shared" si="491"/>
        <v>2015</v>
      </c>
      <c r="W3994" s="17" t="str">
        <f t="shared" si="492"/>
        <v>December</v>
      </c>
    </row>
    <row r="3995" spans="1:23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8274</v>
      </c>
      <c r="O3995" t="s">
        <v>8275</v>
      </c>
      <c r="P3995">
        <f t="shared" si="486"/>
        <v>0</v>
      </c>
      <c r="Q3995">
        <f t="shared" si="487"/>
        <v>3</v>
      </c>
      <c r="R3995" s="16">
        <f t="shared" si="488"/>
        <v>42107.864722222221</v>
      </c>
      <c r="S3995" s="16"/>
      <c r="T3995" s="17" t="str">
        <f t="shared" si="489"/>
        <v>April</v>
      </c>
      <c r="U3995" s="16">
        <f t="shared" si="490"/>
        <v>42137.864722222221</v>
      </c>
      <c r="V3995" s="17">
        <f t="shared" si="491"/>
        <v>2015</v>
      </c>
      <c r="W3995" s="17" t="str">
        <f t="shared" si="492"/>
        <v>May</v>
      </c>
    </row>
    <row r="3996" spans="1:23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8274</v>
      </c>
      <c r="O3996" t="s">
        <v>8275</v>
      </c>
      <c r="P3996">
        <f t="shared" si="486"/>
        <v>0</v>
      </c>
      <c r="Q3996">
        <f t="shared" si="487"/>
        <v>5</v>
      </c>
      <c r="R3996" s="16">
        <f t="shared" si="488"/>
        <v>41809.389930555553</v>
      </c>
      <c r="S3996" s="16"/>
      <c r="T3996" s="17" t="str">
        <f t="shared" si="489"/>
        <v>June</v>
      </c>
      <c r="U3996" s="16">
        <f t="shared" si="490"/>
        <v>41839.389930555553</v>
      </c>
      <c r="V3996" s="17">
        <f t="shared" si="491"/>
        <v>2014</v>
      </c>
      <c r="W3996" s="17" t="str">
        <f t="shared" si="492"/>
        <v>July</v>
      </c>
    </row>
    <row r="3997" spans="1:23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8274</v>
      </c>
      <c r="O3997" t="s">
        <v>8275</v>
      </c>
      <c r="P3997">
        <f t="shared" si="486"/>
        <v>35</v>
      </c>
      <c r="Q3997">
        <f t="shared" si="487"/>
        <v>17.5</v>
      </c>
      <c r="R3997" s="16">
        <f t="shared" si="488"/>
        <v>42019.683761574073</v>
      </c>
      <c r="S3997" s="16"/>
      <c r="T3997" s="17" t="str">
        <f t="shared" si="489"/>
        <v>January</v>
      </c>
      <c r="U3997" s="16">
        <f t="shared" si="490"/>
        <v>42049.477083333331</v>
      </c>
      <c r="V3997" s="17">
        <f t="shared" si="491"/>
        <v>2015</v>
      </c>
      <c r="W3997" s="17" t="str">
        <f t="shared" si="492"/>
        <v>February</v>
      </c>
    </row>
    <row r="3998" spans="1:23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8274</v>
      </c>
      <c r="O3998" t="s">
        <v>8275</v>
      </c>
      <c r="P3998">
        <f t="shared" si="486"/>
        <v>17</v>
      </c>
      <c r="Q3998">
        <f t="shared" si="487"/>
        <v>29.24</v>
      </c>
      <c r="R3998" s="16">
        <f t="shared" si="488"/>
        <v>41950.26694444444</v>
      </c>
      <c r="S3998" s="16"/>
      <c r="T3998" s="17" t="str">
        <f t="shared" si="489"/>
        <v>November</v>
      </c>
      <c r="U3998" s="16">
        <f t="shared" si="490"/>
        <v>41963.669444444444</v>
      </c>
      <c r="V3998" s="17">
        <f t="shared" si="491"/>
        <v>2014</v>
      </c>
      <c r="W3998" s="17" t="str">
        <f t="shared" si="492"/>
        <v>November</v>
      </c>
    </row>
    <row r="3999" spans="1:23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8274</v>
      </c>
      <c r="O3999" t="s">
        <v>8275</v>
      </c>
      <c r="P3999">
        <f t="shared" si="486"/>
        <v>0</v>
      </c>
      <c r="Q3999" t="e">
        <f t="shared" si="487"/>
        <v>#DIV/0!</v>
      </c>
      <c r="R3999" s="16">
        <f t="shared" si="488"/>
        <v>42069.391446759255</v>
      </c>
      <c r="S3999" s="16"/>
      <c r="T3999" s="17" t="str">
        <f t="shared" si="489"/>
        <v>March</v>
      </c>
      <c r="U3999" s="16">
        <f t="shared" si="490"/>
        <v>42099.349780092598</v>
      </c>
      <c r="V3999" s="17">
        <f t="shared" si="491"/>
        <v>2015</v>
      </c>
      <c r="W3999" s="17" t="str">
        <f t="shared" si="492"/>
        <v>April</v>
      </c>
    </row>
    <row r="4000" spans="1:23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8274</v>
      </c>
      <c r="O4000" t="s">
        <v>8275</v>
      </c>
      <c r="P4000">
        <f t="shared" si="486"/>
        <v>57</v>
      </c>
      <c r="Q4000">
        <f t="shared" si="487"/>
        <v>59.58</v>
      </c>
      <c r="R4000" s="16">
        <f t="shared" si="488"/>
        <v>42061.963263888887</v>
      </c>
      <c r="S4000" s="16"/>
      <c r="T4000" s="17" t="str">
        <f t="shared" si="489"/>
        <v>February</v>
      </c>
      <c r="U4000" s="16">
        <f t="shared" si="490"/>
        <v>42091.921597222223</v>
      </c>
      <c r="V4000" s="17">
        <f t="shared" si="491"/>
        <v>2015</v>
      </c>
      <c r="W4000" s="17" t="str">
        <f t="shared" si="492"/>
        <v>March</v>
      </c>
    </row>
    <row r="4001" spans="1:23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8274</v>
      </c>
      <c r="O4001" t="s">
        <v>8275</v>
      </c>
      <c r="P4001">
        <f t="shared" si="486"/>
        <v>17</v>
      </c>
      <c r="Q4001">
        <f t="shared" si="487"/>
        <v>82.57</v>
      </c>
      <c r="R4001" s="16">
        <f t="shared" si="488"/>
        <v>41842.828680555554</v>
      </c>
      <c r="S4001" s="16"/>
      <c r="T4001" s="17" t="str">
        <f t="shared" si="489"/>
        <v>July</v>
      </c>
      <c r="U4001" s="16">
        <f t="shared" si="490"/>
        <v>41882.827650462961</v>
      </c>
      <c r="V4001" s="17">
        <f t="shared" si="491"/>
        <v>2014</v>
      </c>
      <c r="W4001" s="17" t="str">
        <f t="shared" si="492"/>
        <v>August</v>
      </c>
    </row>
    <row r="4002" spans="1:23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8274</v>
      </c>
      <c r="O4002" t="s">
        <v>8275</v>
      </c>
      <c r="P4002">
        <f t="shared" si="486"/>
        <v>0</v>
      </c>
      <c r="Q4002">
        <f t="shared" si="487"/>
        <v>10</v>
      </c>
      <c r="R4002" s="16">
        <f t="shared" si="488"/>
        <v>42437.64534722222</v>
      </c>
      <c r="S4002" s="16"/>
      <c r="T4002" s="17" t="str">
        <f t="shared" si="489"/>
        <v>March</v>
      </c>
      <c r="U4002" s="16">
        <f t="shared" si="490"/>
        <v>42497.603680555556</v>
      </c>
      <c r="V4002" s="17">
        <f t="shared" si="491"/>
        <v>2016</v>
      </c>
      <c r="W4002" s="17" t="str">
        <f t="shared" si="492"/>
        <v>May</v>
      </c>
    </row>
    <row r="4003" spans="1:23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8274</v>
      </c>
      <c r="O4003" t="s">
        <v>8275</v>
      </c>
      <c r="P4003">
        <f t="shared" si="486"/>
        <v>38</v>
      </c>
      <c r="Q4003">
        <f t="shared" si="487"/>
        <v>32.36</v>
      </c>
      <c r="R4003" s="16">
        <f t="shared" si="488"/>
        <v>42775.964212962965</v>
      </c>
      <c r="S4003" s="16"/>
      <c r="T4003" s="17" t="str">
        <f t="shared" si="489"/>
        <v>February</v>
      </c>
      <c r="U4003" s="16">
        <f t="shared" si="490"/>
        <v>42795.791666666672</v>
      </c>
      <c r="V4003" s="17">
        <f t="shared" si="491"/>
        <v>2017</v>
      </c>
      <c r="W4003" s="17" t="str">
        <f t="shared" si="492"/>
        <v>March</v>
      </c>
    </row>
    <row r="4004" spans="1:23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8274</v>
      </c>
      <c r="O4004" t="s">
        <v>8275</v>
      </c>
      <c r="P4004">
        <f t="shared" si="486"/>
        <v>2</v>
      </c>
      <c r="Q4004">
        <f t="shared" si="487"/>
        <v>5.75</v>
      </c>
      <c r="R4004" s="16">
        <f t="shared" si="488"/>
        <v>41879.043530092589</v>
      </c>
      <c r="S4004" s="16"/>
      <c r="T4004" s="17" t="str">
        <f t="shared" si="489"/>
        <v>August</v>
      </c>
      <c r="U4004" s="16">
        <f t="shared" si="490"/>
        <v>41909.043530092589</v>
      </c>
      <c r="V4004" s="17">
        <f t="shared" si="491"/>
        <v>2014</v>
      </c>
      <c r="W4004" s="17" t="str">
        <f t="shared" si="492"/>
        <v>September</v>
      </c>
    </row>
    <row r="4005" spans="1:23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8274</v>
      </c>
      <c r="O4005" t="s">
        <v>8275</v>
      </c>
      <c r="P4005">
        <f t="shared" si="486"/>
        <v>10</v>
      </c>
      <c r="Q4005">
        <f t="shared" si="487"/>
        <v>100.5</v>
      </c>
      <c r="R4005" s="16">
        <f t="shared" si="488"/>
        <v>42020.587349537032</v>
      </c>
      <c r="S4005" s="16"/>
      <c r="T4005" s="17" t="str">
        <f t="shared" si="489"/>
        <v>January</v>
      </c>
      <c r="U4005" s="16">
        <f t="shared" si="490"/>
        <v>42050.587349537032</v>
      </c>
      <c r="V4005" s="17">
        <f t="shared" si="491"/>
        <v>2015</v>
      </c>
      <c r="W4005" s="17" t="str">
        <f t="shared" si="492"/>
        <v>February</v>
      </c>
    </row>
    <row r="4006" spans="1:23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8274</v>
      </c>
      <c r="O4006" t="s">
        <v>8275</v>
      </c>
      <c r="P4006">
        <f t="shared" si="486"/>
        <v>0</v>
      </c>
      <c r="Q4006">
        <f t="shared" si="487"/>
        <v>1</v>
      </c>
      <c r="R4006" s="16">
        <f t="shared" si="488"/>
        <v>41890.16269675926</v>
      </c>
      <c r="S4006" s="16"/>
      <c r="T4006" s="17" t="str">
        <f t="shared" si="489"/>
        <v>September</v>
      </c>
      <c r="U4006" s="16">
        <f t="shared" si="490"/>
        <v>41920.16269675926</v>
      </c>
      <c r="V4006" s="17">
        <f t="shared" si="491"/>
        <v>2014</v>
      </c>
      <c r="W4006" s="17" t="str">
        <f t="shared" si="492"/>
        <v>October</v>
      </c>
    </row>
    <row r="4007" spans="1:23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8274</v>
      </c>
      <c r="O4007" t="s">
        <v>8275</v>
      </c>
      <c r="P4007">
        <f t="shared" si="486"/>
        <v>1</v>
      </c>
      <c r="Q4007">
        <f t="shared" si="487"/>
        <v>20</v>
      </c>
      <c r="R4007" s="16">
        <f t="shared" si="488"/>
        <v>41872.807696759257</v>
      </c>
      <c r="S4007" s="16"/>
      <c r="T4007" s="17" t="str">
        <f t="shared" si="489"/>
        <v>August</v>
      </c>
      <c r="U4007" s="16">
        <f t="shared" si="490"/>
        <v>41932.807696759257</v>
      </c>
      <c r="V4007" s="17">
        <f t="shared" si="491"/>
        <v>2014</v>
      </c>
      <c r="W4007" s="17" t="str">
        <f t="shared" si="492"/>
        <v>October</v>
      </c>
    </row>
    <row r="4008" spans="1:23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8274</v>
      </c>
      <c r="O4008" t="s">
        <v>8275</v>
      </c>
      <c r="P4008">
        <f t="shared" si="486"/>
        <v>0</v>
      </c>
      <c r="Q4008">
        <f t="shared" si="487"/>
        <v>2</v>
      </c>
      <c r="R4008" s="16">
        <f t="shared" si="488"/>
        <v>42391.772997685184</v>
      </c>
      <c r="S4008" s="16"/>
      <c r="T4008" s="17" t="str">
        <f t="shared" si="489"/>
        <v>January</v>
      </c>
      <c r="U4008" s="16">
        <f t="shared" si="490"/>
        <v>42416.772997685184</v>
      </c>
      <c r="V4008" s="17">
        <f t="shared" si="491"/>
        <v>2016</v>
      </c>
      <c r="W4008" s="17" t="str">
        <f t="shared" si="492"/>
        <v>February</v>
      </c>
    </row>
    <row r="4009" spans="1:23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8274</v>
      </c>
      <c r="O4009" t="s">
        <v>8275</v>
      </c>
      <c r="P4009">
        <f t="shared" si="486"/>
        <v>0</v>
      </c>
      <c r="Q4009">
        <f t="shared" si="487"/>
        <v>5</v>
      </c>
      <c r="R4009" s="16">
        <f t="shared" si="488"/>
        <v>41848.772928240738</v>
      </c>
      <c r="S4009" s="16"/>
      <c r="T4009" s="17" t="str">
        <f t="shared" si="489"/>
        <v>July</v>
      </c>
      <c r="U4009" s="16">
        <f t="shared" si="490"/>
        <v>41877.686111111114</v>
      </c>
      <c r="V4009" s="17">
        <f t="shared" si="491"/>
        <v>2014</v>
      </c>
      <c r="W4009" s="17" t="str">
        <f t="shared" si="492"/>
        <v>August</v>
      </c>
    </row>
    <row r="4010" spans="1:23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8274</v>
      </c>
      <c r="O4010" t="s">
        <v>8275</v>
      </c>
      <c r="P4010">
        <f t="shared" si="486"/>
        <v>6</v>
      </c>
      <c r="Q4010">
        <f t="shared" si="487"/>
        <v>15</v>
      </c>
      <c r="R4010" s="16">
        <f t="shared" si="488"/>
        <v>42177.964201388888</v>
      </c>
      <c r="S4010" s="16"/>
      <c r="T4010" s="17" t="str">
        <f t="shared" si="489"/>
        <v>June</v>
      </c>
      <c r="U4010" s="16">
        <f t="shared" si="490"/>
        <v>42207.964201388888</v>
      </c>
      <c r="V4010" s="17">
        <f t="shared" si="491"/>
        <v>2015</v>
      </c>
      <c r="W4010" s="17" t="str">
        <f t="shared" si="492"/>
        <v>July</v>
      </c>
    </row>
    <row r="4011" spans="1:23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8274</v>
      </c>
      <c r="O4011" t="s">
        <v>8275</v>
      </c>
      <c r="P4011">
        <f t="shared" si="486"/>
        <v>4</v>
      </c>
      <c r="Q4011">
        <f t="shared" si="487"/>
        <v>25</v>
      </c>
      <c r="R4011" s="16">
        <f t="shared" si="488"/>
        <v>41851.700925925928</v>
      </c>
      <c r="S4011" s="16"/>
      <c r="T4011" s="17" t="str">
        <f t="shared" si="489"/>
        <v>July</v>
      </c>
      <c r="U4011" s="16">
        <f t="shared" si="490"/>
        <v>41891.700925925928</v>
      </c>
      <c r="V4011" s="17">
        <f t="shared" si="491"/>
        <v>2014</v>
      </c>
      <c r="W4011" s="17" t="str">
        <f t="shared" si="492"/>
        <v>September</v>
      </c>
    </row>
    <row r="4012" spans="1:23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8274</v>
      </c>
      <c r="O4012" t="s">
        <v>8275</v>
      </c>
      <c r="P4012">
        <f t="shared" si="486"/>
        <v>24</v>
      </c>
      <c r="Q4012">
        <f t="shared" si="487"/>
        <v>45.84</v>
      </c>
      <c r="R4012" s="16">
        <f t="shared" si="488"/>
        <v>41921.770439814813</v>
      </c>
      <c r="S4012" s="16"/>
      <c r="T4012" s="17" t="str">
        <f t="shared" si="489"/>
        <v>October</v>
      </c>
      <c r="U4012" s="16">
        <f t="shared" si="490"/>
        <v>41938.770439814813</v>
      </c>
      <c r="V4012" s="17">
        <f t="shared" si="491"/>
        <v>2014</v>
      </c>
      <c r="W4012" s="17" t="str">
        <f t="shared" si="492"/>
        <v>October</v>
      </c>
    </row>
    <row r="4013" spans="1:23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8274</v>
      </c>
      <c r="O4013" t="s">
        <v>8275</v>
      </c>
      <c r="P4013">
        <f t="shared" si="486"/>
        <v>8</v>
      </c>
      <c r="Q4013">
        <f t="shared" si="487"/>
        <v>4.75</v>
      </c>
      <c r="R4013" s="16">
        <f t="shared" si="488"/>
        <v>42002.54488425926</v>
      </c>
      <c r="S4013" s="16"/>
      <c r="T4013" s="17" t="str">
        <f t="shared" si="489"/>
        <v>December</v>
      </c>
      <c r="U4013" s="16">
        <f t="shared" si="490"/>
        <v>42032.54488425926</v>
      </c>
      <c r="V4013" s="17">
        <f t="shared" si="491"/>
        <v>2015</v>
      </c>
      <c r="W4013" s="17" t="str">
        <f t="shared" si="492"/>
        <v>January</v>
      </c>
    </row>
    <row r="4014" spans="1:23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8274</v>
      </c>
      <c r="O4014" t="s">
        <v>8275</v>
      </c>
      <c r="P4014">
        <f t="shared" si="486"/>
        <v>0</v>
      </c>
      <c r="Q4014" t="e">
        <f t="shared" si="487"/>
        <v>#DIV/0!</v>
      </c>
      <c r="R4014" s="16">
        <f t="shared" si="488"/>
        <v>42096.544548611113</v>
      </c>
      <c r="S4014" s="16"/>
      <c r="T4014" s="17" t="str">
        <f t="shared" si="489"/>
        <v>April</v>
      </c>
      <c r="U4014" s="16">
        <f t="shared" si="490"/>
        <v>42126.544548611113</v>
      </c>
      <c r="V4014" s="17">
        <f t="shared" si="491"/>
        <v>2015</v>
      </c>
      <c r="W4014" s="17" t="str">
        <f t="shared" si="492"/>
        <v>May</v>
      </c>
    </row>
    <row r="4015" spans="1:23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8274</v>
      </c>
      <c r="O4015" t="s">
        <v>8275</v>
      </c>
      <c r="P4015">
        <f t="shared" si="486"/>
        <v>1</v>
      </c>
      <c r="Q4015">
        <f t="shared" si="487"/>
        <v>13</v>
      </c>
      <c r="R4015" s="16">
        <f t="shared" si="488"/>
        <v>42021.301192129627</v>
      </c>
      <c r="S4015" s="16"/>
      <c r="T4015" s="17" t="str">
        <f t="shared" si="489"/>
        <v>January</v>
      </c>
      <c r="U4015" s="16">
        <f t="shared" si="490"/>
        <v>42051.301192129627</v>
      </c>
      <c r="V4015" s="17">
        <f t="shared" si="491"/>
        <v>2015</v>
      </c>
      <c r="W4015" s="17" t="str">
        <f t="shared" si="492"/>
        <v>February</v>
      </c>
    </row>
    <row r="4016" spans="1:23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8274</v>
      </c>
      <c r="O4016" t="s">
        <v>8275</v>
      </c>
      <c r="P4016">
        <f t="shared" si="486"/>
        <v>0</v>
      </c>
      <c r="Q4016" t="e">
        <f t="shared" si="487"/>
        <v>#DIV/0!</v>
      </c>
      <c r="R4016" s="16">
        <f t="shared" si="488"/>
        <v>42419.246168981481</v>
      </c>
      <c r="S4016" s="16"/>
      <c r="T4016" s="17" t="str">
        <f t="shared" si="489"/>
        <v>February</v>
      </c>
      <c r="U4016" s="16">
        <f t="shared" si="490"/>
        <v>42434.246168981481</v>
      </c>
      <c r="V4016" s="17">
        <f t="shared" si="491"/>
        <v>2016</v>
      </c>
      <c r="W4016" s="17" t="str">
        <f t="shared" si="492"/>
        <v>March</v>
      </c>
    </row>
    <row r="4017" spans="1:23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8274</v>
      </c>
      <c r="O4017" t="s">
        <v>8275</v>
      </c>
      <c r="P4017">
        <f t="shared" si="486"/>
        <v>0</v>
      </c>
      <c r="Q4017">
        <f t="shared" si="487"/>
        <v>1</v>
      </c>
      <c r="R4017" s="16">
        <f t="shared" si="488"/>
        <v>42174.780821759254</v>
      </c>
      <c r="S4017" s="16"/>
      <c r="T4017" s="17" t="str">
        <f t="shared" si="489"/>
        <v>June</v>
      </c>
      <c r="U4017" s="16">
        <f t="shared" si="490"/>
        <v>42204.780821759254</v>
      </c>
      <c r="V4017" s="17">
        <f t="shared" si="491"/>
        <v>2015</v>
      </c>
      <c r="W4017" s="17" t="str">
        <f t="shared" si="492"/>
        <v>July</v>
      </c>
    </row>
    <row r="4018" spans="1:23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8274</v>
      </c>
      <c r="O4018" t="s">
        <v>8275</v>
      </c>
      <c r="P4018">
        <f t="shared" si="486"/>
        <v>14</v>
      </c>
      <c r="Q4018">
        <f t="shared" si="487"/>
        <v>10</v>
      </c>
      <c r="R4018" s="16">
        <f t="shared" si="488"/>
        <v>41869.872685185182</v>
      </c>
      <c r="S4018" s="16"/>
      <c r="T4018" s="17" t="str">
        <f t="shared" si="489"/>
        <v>August</v>
      </c>
      <c r="U4018" s="16">
        <f t="shared" si="490"/>
        <v>41899.872685185182</v>
      </c>
      <c r="V4018" s="17">
        <f t="shared" si="491"/>
        <v>2014</v>
      </c>
      <c r="W4018" s="17" t="str">
        <f t="shared" si="492"/>
        <v>September</v>
      </c>
    </row>
    <row r="4019" spans="1:23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8274</v>
      </c>
      <c r="O4019" t="s">
        <v>8275</v>
      </c>
      <c r="P4019">
        <f t="shared" si="486"/>
        <v>1</v>
      </c>
      <c r="Q4019">
        <f t="shared" si="487"/>
        <v>52.5</v>
      </c>
      <c r="R4019" s="16">
        <f t="shared" si="488"/>
        <v>41856.672152777777</v>
      </c>
      <c r="S4019" s="16"/>
      <c r="T4019" s="17" t="str">
        <f t="shared" si="489"/>
        <v>August</v>
      </c>
      <c r="U4019" s="16">
        <f t="shared" si="490"/>
        <v>41886.672152777777</v>
      </c>
      <c r="V4019" s="17">
        <f t="shared" si="491"/>
        <v>2014</v>
      </c>
      <c r="W4019" s="17" t="str">
        <f t="shared" si="492"/>
        <v>September</v>
      </c>
    </row>
    <row r="4020" spans="1:23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8274</v>
      </c>
      <c r="O4020" t="s">
        <v>8275</v>
      </c>
      <c r="P4020">
        <f t="shared" si="486"/>
        <v>9</v>
      </c>
      <c r="Q4020">
        <f t="shared" si="487"/>
        <v>32.5</v>
      </c>
      <c r="R4020" s="16">
        <f t="shared" si="488"/>
        <v>42620.91097222222</v>
      </c>
      <c r="S4020" s="16"/>
      <c r="T4020" s="17" t="str">
        <f t="shared" si="489"/>
        <v>September</v>
      </c>
      <c r="U4020" s="16">
        <f t="shared" si="490"/>
        <v>42650.91097222222</v>
      </c>
      <c r="V4020" s="17">
        <f t="shared" si="491"/>
        <v>2016</v>
      </c>
      <c r="W4020" s="17" t="str">
        <f t="shared" si="492"/>
        <v>October</v>
      </c>
    </row>
    <row r="4021" spans="1:23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8274</v>
      </c>
      <c r="O4021" t="s">
        <v>8275</v>
      </c>
      <c r="P4021">
        <f t="shared" si="486"/>
        <v>1</v>
      </c>
      <c r="Q4021">
        <f t="shared" si="487"/>
        <v>7.25</v>
      </c>
      <c r="R4021" s="16">
        <f t="shared" si="488"/>
        <v>42417.675879629634</v>
      </c>
      <c r="S4021" s="16"/>
      <c r="T4021" s="17" t="str">
        <f t="shared" si="489"/>
        <v>February</v>
      </c>
      <c r="U4021" s="16">
        <f t="shared" si="490"/>
        <v>42475.686111111107</v>
      </c>
      <c r="V4021" s="17">
        <f t="shared" si="491"/>
        <v>2016</v>
      </c>
      <c r="W4021" s="17" t="str">
        <f t="shared" si="492"/>
        <v>April</v>
      </c>
    </row>
    <row r="4022" spans="1:23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8274</v>
      </c>
      <c r="O4022" t="s">
        <v>8275</v>
      </c>
      <c r="P4022">
        <f t="shared" si="486"/>
        <v>17</v>
      </c>
      <c r="Q4022">
        <f t="shared" si="487"/>
        <v>33.33</v>
      </c>
      <c r="R4022" s="16">
        <f t="shared" si="488"/>
        <v>42057.190960648149</v>
      </c>
      <c r="S4022" s="16"/>
      <c r="T4022" s="17" t="str">
        <f t="shared" si="489"/>
        <v>February</v>
      </c>
      <c r="U4022" s="16">
        <f t="shared" si="490"/>
        <v>42087.149293981478</v>
      </c>
      <c r="V4022" s="17">
        <f t="shared" si="491"/>
        <v>2015</v>
      </c>
      <c r="W4022" s="17" t="str">
        <f t="shared" si="492"/>
        <v>March</v>
      </c>
    </row>
    <row r="4023" spans="1:23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8274</v>
      </c>
      <c r="O4023" t="s">
        <v>8275</v>
      </c>
      <c r="P4023">
        <f t="shared" si="486"/>
        <v>1</v>
      </c>
      <c r="Q4023">
        <f t="shared" si="487"/>
        <v>62.5</v>
      </c>
      <c r="R4023" s="16">
        <f t="shared" si="488"/>
        <v>41878.911550925928</v>
      </c>
      <c r="S4023" s="16"/>
      <c r="T4023" s="17" t="str">
        <f t="shared" si="489"/>
        <v>August</v>
      </c>
      <c r="U4023" s="16">
        <f t="shared" si="490"/>
        <v>41938.911550925928</v>
      </c>
      <c r="V4023" s="17">
        <f t="shared" si="491"/>
        <v>2014</v>
      </c>
      <c r="W4023" s="17" t="str">
        <f t="shared" si="492"/>
        <v>October</v>
      </c>
    </row>
    <row r="4024" spans="1:23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8274</v>
      </c>
      <c r="O4024" t="s">
        <v>8275</v>
      </c>
      <c r="P4024">
        <f t="shared" si="486"/>
        <v>70</v>
      </c>
      <c r="Q4024">
        <f t="shared" si="487"/>
        <v>63.56</v>
      </c>
      <c r="R4024" s="16">
        <f t="shared" si="488"/>
        <v>41990.584108796291</v>
      </c>
      <c r="S4024" s="16"/>
      <c r="T4024" s="17" t="str">
        <f t="shared" si="489"/>
        <v>December</v>
      </c>
      <c r="U4024" s="16">
        <f t="shared" si="490"/>
        <v>42036.120833333334</v>
      </c>
      <c r="V4024" s="17">
        <f t="shared" si="491"/>
        <v>2015</v>
      </c>
      <c r="W4024" s="17" t="str">
        <f t="shared" si="492"/>
        <v>February</v>
      </c>
    </row>
    <row r="4025" spans="1:23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8274</v>
      </c>
      <c r="O4025" t="s">
        <v>8275</v>
      </c>
      <c r="P4025">
        <f t="shared" si="486"/>
        <v>0</v>
      </c>
      <c r="Q4025" t="e">
        <f t="shared" si="487"/>
        <v>#DIV/0!</v>
      </c>
      <c r="R4025" s="16">
        <f t="shared" si="488"/>
        <v>42408.999571759254</v>
      </c>
      <c r="S4025" s="16"/>
      <c r="T4025" s="17" t="str">
        <f t="shared" si="489"/>
        <v>February</v>
      </c>
      <c r="U4025" s="16">
        <f t="shared" si="490"/>
        <v>42453.957905092597</v>
      </c>
      <c r="V4025" s="17">
        <f t="shared" si="491"/>
        <v>2016</v>
      </c>
      <c r="W4025" s="17" t="str">
        <f t="shared" si="492"/>
        <v>March</v>
      </c>
    </row>
    <row r="4026" spans="1:23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8274</v>
      </c>
      <c r="O4026" t="s">
        <v>8275</v>
      </c>
      <c r="P4026">
        <f t="shared" si="486"/>
        <v>1</v>
      </c>
      <c r="Q4026">
        <f t="shared" si="487"/>
        <v>10</v>
      </c>
      <c r="R4026" s="16">
        <f t="shared" si="488"/>
        <v>42217.670104166667</v>
      </c>
      <c r="S4026" s="16"/>
      <c r="T4026" s="17" t="str">
        <f t="shared" si="489"/>
        <v>August</v>
      </c>
      <c r="U4026" s="16">
        <f t="shared" si="490"/>
        <v>42247.670104166667</v>
      </c>
      <c r="V4026" s="17">
        <f t="shared" si="491"/>
        <v>2015</v>
      </c>
      <c r="W4026" s="17" t="str">
        <f t="shared" si="492"/>
        <v>August</v>
      </c>
    </row>
    <row r="4027" spans="1:23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8274</v>
      </c>
      <c r="O4027" t="s">
        <v>8275</v>
      </c>
      <c r="P4027">
        <f t="shared" si="486"/>
        <v>5</v>
      </c>
      <c r="Q4027">
        <f t="shared" si="487"/>
        <v>62.5</v>
      </c>
      <c r="R4027" s="16">
        <f t="shared" si="488"/>
        <v>42151.237685185188</v>
      </c>
      <c r="S4027" s="16"/>
      <c r="T4027" s="17" t="str">
        <f t="shared" si="489"/>
        <v>May</v>
      </c>
      <c r="U4027" s="16">
        <f t="shared" si="490"/>
        <v>42211.237685185188</v>
      </c>
      <c r="V4027" s="17">
        <f t="shared" si="491"/>
        <v>2015</v>
      </c>
      <c r="W4027" s="17" t="str">
        <f t="shared" si="492"/>
        <v>July</v>
      </c>
    </row>
    <row r="4028" spans="1:23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8274</v>
      </c>
      <c r="O4028" t="s">
        <v>8275</v>
      </c>
      <c r="P4028">
        <f t="shared" si="486"/>
        <v>0</v>
      </c>
      <c r="Q4028" t="e">
        <f t="shared" si="487"/>
        <v>#DIV/0!</v>
      </c>
      <c r="R4028" s="16">
        <f t="shared" si="488"/>
        <v>42282.655543981484</v>
      </c>
      <c r="S4028" s="16"/>
      <c r="T4028" s="17" t="str">
        <f t="shared" si="489"/>
        <v>October</v>
      </c>
      <c r="U4028" s="16">
        <f t="shared" si="490"/>
        <v>42342.697210648148</v>
      </c>
      <c r="V4028" s="17">
        <f t="shared" si="491"/>
        <v>2015</v>
      </c>
      <c r="W4028" s="17" t="str">
        <f t="shared" si="492"/>
        <v>December</v>
      </c>
    </row>
    <row r="4029" spans="1:23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8274</v>
      </c>
      <c r="O4029" t="s">
        <v>8275</v>
      </c>
      <c r="P4029">
        <f t="shared" si="486"/>
        <v>7</v>
      </c>
      <c r="Q4029">
        <f t="shared" si="487"/>
        <v>30.71</v>
      </c>
      <c r="R4029" s="16">
        <f t="shared" si="488"/>
        <v>42768.97084490741</v>
      </c>
      <c r="S4029" s="16"/>
      <c r="T4029" s="17" t="str">
        <f t="shared" si="489"/>
        <v>February</v>
      </c>
      <c r="U4029" s="16">
        <f t="shared" si="490"/>
        <v>42789.041666666672</v>
      </c>
      <c r="V4029" s="17">
        <f t="shared" si="491"/>
        <v>2017</v>
      </c>
      <c r="W4029" s="17" t="str">
        <f t="shared" si="492"/>
        <v>February</v>
      </c>
    </row>
    <row r="4030" spans="1:23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8274</v>
      </c>
      <c r="O4030" t="s">
        <v>8275</v>
      </c>
      <c r="P4030">
        <f t="shared" si="486"/>
        <v>28</v>
      </c>
      <c r="Q4030">
        <f t="shared" si="487"/>
        <v>51</v>
      </c>
      <c r="R4030" s="16">
        <f t="shared" si="488"/>
        <v>41765.938657407409</v>
      </c>
      <c r="S4030" s="16"/>
      <c r="T4030" s="17" t="str">
        <f t="shared" si="489"/>
        <v>May</v>
      </c>
      <c r="U4030" s="16">
        <f t="shared" si="490"/>
        <v>41795.938657407409</v>
      </c>
      <c r="V4030" s="17">
        <f t="shared" si="491"/>
        <v>2014</v>
      </c>
      <c r="W4030" s="17" t="str">
        <f t="shared" si="492"/>
        <v>June</v>
      </c>
    </row>
    <row r="4031" spans="1:23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8274</v>
      </c>
      <c r="O4031" t="s">
        <v>8275</v>
      </c>
      <c r="P4031">
        <f t="shared" si="486"/>
        <v>0</v>
      </c>
      <c r="Q4031" t="e">
        <f t="shared" si="487"/>
        <v>#DIV/0!</v>
      </c>
      <c r="R4031" s="16">
        <f t="shared" si="488"/>
        <v>42322.025115740747</v>
      </c>
      <c r="S4031" s="16"/>
      <c r="T4031" s="17" t="str">
        <f t="shared" si="489"/>
        <v>November</v>
      </c>
      <c r="U4031" s="16">
        <f t="shared" si="490"/>
        <v>42352.025115740747</v>
      </c>
      <c r="V4031" s="17">
        <f t="shared" si="491"/>
        <v>2015</v>
      </c>
      <c r="W4031" s="17" t="str">
        <f t="shared" si="492"/>
        <v>December</v>
      </c>
    </row>
    <row r="4032" spans="1:23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8274</v>
      </c>
      <c r="O4032" t="s">
        <v>8275</v>
      </c>
      <c r="P4032">
        <f t="shared" si="486"/>
        <v>16</v>
      </c>
      <c r="Q4032">
        <f t="shared" si="487"/>
        <v>66.67</v>
      </c>
      <c r="R4032" s="16">
        <f t="shared" si="488"/>
        <v>42374.655081018514</v>
      </c>
      <c r="S4032" s="16"/>
      <c r="T4032" s="17" t="str">
        <f t="shared" si="489"/>
        <v>January</v>
      </c>
      <c r="U4032" s="16">
        <f t="shared" si="490"/>
        <v>42403.784027777772</v>
      </c>
      <c r="V4032" s="17">
        <f t="shared" si="491"/>
        <v>2016</v>
      </c>
      <c r="W4032" s="17" t="str">
        <f t="shared" si="492"/>
        <v>February</v>
      </c>
    </row>
    <row r="4033" spans="1:23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8274</v>
      </c>
      <c r="O4033" t="s">
        <v>8275</v>
      </c>
      <c r="P4033">
        <f t="shared" si="486"/>
        <v>0</v>
      </c>
      <c r="Q4033" t="e">
        <f t="shared" si="487"/>
        <v>#DIV/0!</v>
      </c>
      <c r="R4033" s="16">
        <f t="shared" si="488"/>
        <v>41941.585231481484</v>
      </c>
      <c r="S4033" s="16"/>
      <c r="T4033" s="17" t="str">
        <f t="shared" si="489"/>
        <v>October</v>
      </c>
      <c r="U4033" s="16">
        <f t="shared" si="490"/>
        <v>41991.626898148148</v>
      </c>
      <c r="V4033" s="17">
        <f t="shared" si="491"/>
        <v>2014</v>
      </c>
      <c r="W4033" s="17" t="str">
        <f t="shared" si="492"/>
        <v>December</v>
      </c>
    </row>
    <row r="4034" spans="1:23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8274</v>
      </c>
      <c r="O4034" t="s">
        <v>8275</v>
      </c>
      <c r="P4034">
        <f t="shared" si="486"/>
        <v>7</v>
      </c>
      <c r="Q4034">
        <f t="shared" si="487"/>
        <v>59</v>
      </c>
      <c r="R4034" s="16">
        <f t="shared" si="488"/>
        <v>42293.809212962966</v>
      </c>
      <c r="S4034" s="16"/>
      <c r="T4034" s="17" t="str">
        <f t="shared" si="489"/>
        <v>October</v>
      </c>
      <c r="U4034" s="16">
        <f t="shared" si="490"/>
        <v>42353.85087962963</v>
      </c>
      <c r="V4034" s="17">
        <f t="shared" si="491"/>
        <v>2015</v>
      </c>
      <c r="W4034" s="17" t="str">
        <f t="shared" si="492"/>
        <v>December</v>
      </c>
    </row>
    <row r="4035" spans="1:23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8274</v>
      </c>
      <c r="O4035" t="s">
        <v>8275</v>
      </c>
      <c r="P4035">
        <f t="shared" ref="P4035:P4098" si="493">ROUND(E4035/D4035*100,0)</f>
        <v>26</v>
      </c>
      <c r="Q4035">
        <f t="shared" ref="Q4035:Q4098" si="494">ROUND(E4035/L4035,2)</f>
        <v>65.34</v>
      </c>
      <c r="R4035" s="16">
        <f t="shared" ref="R4035:R4098" si="495">(((J4035/60)/60)/24)+DATE(1970,1,1)</f>
        <v>42614.268796296295</v>
      </c>
      <c r="S4035" s="16"/>
      <c r="T4035" s="17" t="str">
        <f t="shared" ref="T4035:T4098" si="496">TEXT(R4035,"mmmm")</f>
        <v>September</v>
      </c>
      <c r="U4035" s="16">
        <f t="shared" ref="U4035:U4098" si="497">(((I4035/60)/60)/24)+DATE(1970,1,1)</f>
        <v>42645.375</v>
      </c>
      <c r="V4035" s="17">
        <f t="shared" ref="V4035:V4098" si="498">YEAR(U4035)</f>
        <v>2016</v>
      </c>
      <c r="W4035" s="17" t="str">
        <f t="shared" ref="W4035:W4098" si="499">TEXT(U4035,"mmmm")</f>
        <v>October</v>
      </c>
    </row>
    <row r="4036" spans="1:23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8274</v>
      </c>
      <c r="O4036" t="s">
        <v>8275</v>
      </c>
      <c r="P4036">
        <f t="shared" si="493"/>
        <v>1</v>
      </c>
      <c r="Q4036">
        <f t="shared" si="494"/>
        <v>100</v>
      </c>
      <c r="R4036" s="16">
        <f t="shared" si="495"/>
        <v>42067.947337962964</v>
      </c>
      <c r="S4036" s="16"/>
      <c r="T4036" s="17" t="str">
        <f t="shared" si="496"/>
        <v>March</v>
      </c>
      <c r="U4036" s="16">
        <f t="shared" si="497"/>
        <v>42097.905671296292</v>
      </c>
      <c r="V4036" s="17">
        <f t="shared" si="498"/>
        <v>2015</v>
      </c>
      <c r="W4036" s="17" t="str">
        <f t="shared" si="499"/>
        <v>April</v>
      </c>
    </row>
    <row r="4037" spans="1:23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8274</v>
      </c>
      <c r="O4037" t="s">
        <v>8275</v>
      </c>
      <c r="P4037">
        <f t="shared" si="493"/>
        <v>37</v>
      </c>
      <c r="Q4037">
        <f t="shared" si="494"/>
        <v>147.4</v>
      </c>
      <c r="R4037" s="16">
        <f t="shared" si="495"/>
        <v>41903.882951388885</v>
      </c>
      <c r="S4037" s="16"/>
      <c r="T4037" s="17" t="str">
        <f t="shared" si="496"/>
        <v>September</v>
      </c>
      <c r="U4037" s="16">
        <f t="shared" si="497"/>
        <v>41933.882951388885</v>
      </c>
      <c r="V4037" s="17">
        <f t="shared" si="498"/>
        <v>2014</v>
      </c>
      <c r="W4037" s="17" t="str">
        <f t="shared" si="499"/>
        <v>October</v>
      </c>
    </row>
    <row r="4038" spans="1:23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8274</v>
      </c>
      <c r="O4038" t="s">
        <v>8275</v>
      </c>
      <c r="P4038">
        <f t="shared" si="493"/>
        <v>47</v>
      </c>
      <c r="Q4038">
        <f t="shared" si="494"/>
        <v>166.06</v>
      </c>
      <c r="R4038" s="16">
        <f t="shared" si="495"/>
        <v>41804.937083333331</v>
      </c>
      <c r="S4038" s="16"/>
      <c r="T4038" s="17" t="str">
        <f t="shared" si="496"/>
        <v>June</v>
      </c>
      <c r="U4038" s="16">
        <f t="shared" si="497"/>
        <v>41821.9375</v>
      </c>
      <c r="V4038" s="17">
        <f t="shared" si="498"/>
        <v>2014</v>
      </c>
      <c r="W4038" s="17" t="str">
        <f t="shared" si="499"/>
        <v>July</v>
      </c>
    </row>
    <row r="4039" spans="1:23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8274</v>
      </c>
      <c r="O4039" t="s">
        <v>8275</v>
      </c>
      <c r="P4039">
        <f t="shared" si="493"/>
        <v>11</v>
      </c>
      <c r="Q4039">
        <f t="shared" si="494"/>
        <v>40</v>
      </c>
      <c r="R4039" s="16">
        <f t="shared" si="495"/>
        <v>42497.070775462969</v>
      </c>
      <c r="S4039" s="16"/>
      <c r="T4039" s="17" t="str">
        <f t="shared" si="496"/>
        <v>May</v>
      </c>
      <c r="U4039" s="16">
        <f t="shared" si="497"/>
        <v>42514.600694444445</v>
      </c>
      <c r="V4039" s="17">
        <f t="shared" si="498"/>
        <v>2016</v>
      </c>
      <c r="W4039" s="17" t="str">
        <f t="shared" si="499"/>
        <v>May</v>
      </c>
    </row>
    <row r="4040" spans="1:23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8274</v>
      </c>
      <c r="O4040" t="s">
        <v>8275</v>
      </c>
      <c r="P4040">
        <f t="shared" si="493"/>
        <v>12</v>
      </c>
      <c r="Q4040">
        <f t="shared" si="494"/>
        <v>75.25</v>
      </c>
      <c r="R4040" s="16">
        <f t="shared" si="495"/>
        <v>41869.798726851855</v>
      </c>
      <c r="S4040" s="16"/>
      <c r="T4040" s="17" t="str">
        <f t="shared" si="496"/>
        <v>August</v>
      </c>
      <c r="U4040" s="16">
        <f t="shared" si="497"/>
        <v>41929.798726851855</v>
      </c>
      <c r="V4040" s="17">
        <f t="shared" si="498"/>
        <v>2014</v>
      </c>
      <c r="W4040" s="17" t="str">
        <f t="shared" si="499"/>
        <v>October</v>
      </c>
    </row>
    <row r="4041" spans="1:23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8274</v>
      </c>
      <c r="O4041" t="s">
        <v>8275</v>
      </c>
      <c r="P4041">
        <f t="shared" si="493"/>
        <v>60</v>
      </c>
      <c r="Q4041">
        <f t="shared" si="494"/>
        <v>60</v>
      </c>
      <c r="R4041" s="16">
        <f t="shared" si="495"/>
        <v>42305.670914351853</v>
      </c>
      <c r="S4041" s="16"/>
      <c r="T4041" s="17" t="str">
        <f t="shared" si="496"/>
        <v>October</v>
      </c>
      <c r="U4041" s="16">
        <f t="shared" si="497"/>
        <v>42339.249305555553</v>
      </c>
      <c r="V4041" s="17">
        <f t="shared" si="498"/>
        <v>2015</v>
      </c>
      <c r="W4041" s="17" t="str">
        <f t="shared" si="499"/>
        <v>December</v>
      </c>
    </row>
    <row r="4042" spans="1:23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8274</v>
      </c>
      <c r="O4042" t="s">
        <v>8275</v>
      </c>
      <c r="P4042">
        <f t="shared" si="493"/>
        <v>31</v>
      </c>
      <c r="Q4042">
        <f t="shared" si="494"/>
        <v>1250</v>
      </c>
      <c r="R4042" s="16">
        <f t="shared" si="495"/>
        <v>42144.231527777782</v>
      </c>
      <c r="S4042" s="16"/>
      <c r="T4042" s="17" t="str">
        <f t="shared" si="496"/>
        <v>May</v>
      </c>
      <c r="U4042" s="16">
        <f t="shared" si="497"/>
        <v>42203.125</v>
      </c>
      <c r="V4042" s="17">
        <f t="shared" si="498"/>
        <v>2015</v>
      </c>
      <c r="W4042" s="17" t="str">
        <f t="shared" si="499"/>
        <v>July</v>
      </c>
    </row>
    <row r="4043" spans="1:23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8274</v>
      </c>
      <c r="O4043" t="s">
        <v>8275</v>
      </c>
      <c r="P4043">
        <f t="shared" si="493"/>
        <v>0</v>
      </c>
      <c r="Q4043">
        <f t="shared" si="494"/>
        <v>10.5</v>
      </c>
      <c r="R4043" s="16">
        <f t="shared" si="495"/>
        <v>42559.474004629628</v>
      </c>
      <c r="S4043" s="16"/>
      <c r="T4043" s="17" t="str">
        <f t="shared" si="496"/>
        <v>July</v>
      </c>
      <c r="U4043" s="16">
        <f t="shared" si="497"/>
        <v>42619.474004629628</v>
      </c>
      <c r="V4043" s="17">
        <f t="shared" si="498"/>
        <v>2016</v>
      </c>
      <c r="W4043" s="17" t="str">
        <f t="shared" si="499"/>
        <v>September</v>
      </c>
    </row>
    <row r="4044" spans="1:23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8274</v>
      </c>
      <c r="O4044" t="s">
        <v>8275</v>
      </c>
      <c r="P4044">
        <f t="shared" si="493"/>
        <v>0</v>
      </c>
      <c r="Q4044">
        <f t="shared" si="494"/>
        <v>7</v>
      </c>
      <c r="R4044" s="16">
        <f t="shared" si="495"/>
        <v>41995.084074074075</v>
      </c>
      <c r="S4044" s="16"/>
      <c r="T4044" s="17" t="str">
        <f t="shared" si="496"/>
        <v>December</v>
      </c>
      <c r="U4044" s="16">
        <f t="shared" si="497"/>
        <v>42024.802777777775</v>
      </c>
      <c r="V4044" s="17">
        <f t="shared" si="498"/>
        <v>2015</v>
      </c>
      <c r="W4044" s="17" t="str">
        <f t="shared" si="499"/>
        <v>January</v>
      </c>
    </row>
    <row r="4045" spans="1:23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8274</v>
      </c>
      <c r="O4045" t="s">
        <v>8275</v>
      </c>
      <c r="P4045">
        <f t="shared" si="493"/>
        <v>0</v>
      </c>
      <c r="Q4045" t="e">
        <f t="shared" si="494"/>
        <v>#DIV/0!</v>
      </c>
      <c r="R4045" s="16">
        <f t="shared" si="495"/>
        <v>41948.957465277781</v>
      </c>
      <c r="S4045" s="16"/>
      <c r="T4045" s="17" t="str">
        <f t="shared" si="496"/>
        <v>November</v>
      </c>
      <c r="U4045" s="16">
        <f t="shared" si="497"/>
        <v>41963.957465277781</v>
      </c>
      <c r="V4045" s="17">
        <f t="shared" si="498"/>
        <v>2014</v>
      </c>
      <c r="W4045" s="17" t="str">
        <f t="shared" si="499"/>
        <v>November</v>
      </c>
    </row>
    <row r="4046" spans="1:23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8274</v>
      </c>
      <c r="O4046" t="s">
        <v>8275</v>
      </c>
      <c r="P4046">
        <f t="shared" si="493"/>
        <v>38</v>
      </c>
      <c r="Q4046">
        <f t="shared" si="494"/>
        <v>56.25</v>
      </c>
      <c r="R4046" s="16">
        <f t="shared" si="495"/>
        <v>42074.219699074078</v>
      </c>
      <c r="S4046" s="16"/>
      <c r="T4046" s="17" t="str">
        <f t="shared" si="496"/>
        <v>March</v>
      </c>
      <c r="U4046" s="16">
        <f t="shared" si="497"/>
        <v>42104.208333333328</v>
      </c>
      <c r="V4046" s="17">
        <f t="shared" si="498"/>
        <v>2015</v>
      </c>
      <c r="W4046" s="17" t="str">
        <f t="shared" si="499"/>
        <v>April</v>
      </c>
    </row>
    <row r="4047" spans="1:23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8274</v>
      </c>
      <c r="O4047" t="s">
        <v>8275</v>
      </c>
      <c r="P4047">
        <f t="shared" si="493"/>
        <v>0</v>
      </c>
      <c r="Q4047">
        <f t="shared" si="494"/>
        <v>1</v>
      </c>
      <c r="R4047" s="16">
        <f t="shared" si="495"/>
        <v>41842.201261574075</v>
      </c>
      <c r="S4047" s="16"/>
      <c r="T4047" s="17" t="str">
        <f t="shared" si="496"/>
        <v>July</v>
      </c>
      <c r="U4047" s="16">
        <f t="shared" si="497"/>
        <v>41872.201261574075</v>
      </c>
      <c r="V4047" s="17">
        <f t="shared" si="498"/>
        <v>2014</v>
      </c>
      <c r="W4047" s="17" t="str">
        <f t="shared" si="499"/>
        <v>August</v>
      </c>
    </row>
    <row r="4048" spans="1:23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8274</v>
      </c>
      <c r="O4048" t="s">
        <v>8275</v>
      </c>
      <c r="P4048">
        <f t="shared" si="493"/>
        <v>8</v>
      </c>
      <c r="Q4048">
        <f t="shared" si="494"/>
        <v>38.33</v>
      </c>
      <c r="R4048" s="16">
        <f t="shared" si="495"/>
        <v>41904.650578703702</v>
      </c>
      <c r="S4048" s="16"/>
      <c r="T4048" s="17" t="str">
        <f t="shared" si="496"/>
        <v>September</v>
      </c>
      <c r="U4048" s="16">
        <f t="shared" si="497"/>
        <v>41934.650578703702</v>
      </c>
      <c r="V4048" s="17">
        <f t="shared" si="498"/>
        <v>2014</v>
      </c>
      <c r="W4048" s="17" t="str">
        <f t="shared" si="499"/>
        <v>October</v>
      </c>
    </row>
    <row r="4049" spans="1:23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8274</v>
      </c>
      <c r="O4049" t="s">
        <v>8275</v>
      </c>
      <c r="P4049">
        <f t="shared" si="493"/>
        <v>2</v>
      </c>
      <c r="Q4049">
        <f t="shared" si="494"/>
        <v>27.5</v>
      </c>
      <c r="R4049" s="16">
        <f t="shared" si="495"/>
        <v>41991.022488425922</v>
      </c>
      <c r="S4049" s="16"/>
      <c r="T4049" s="17" t="str">
        <f t="shared" si="496"/>
        <v>December</v>
      </c>
      <c r="U4049" s="16">
        <f t="shared" si="497"/>
        <v>42015.041666666672</v>
      </c>
      <c r="V4049" s="17">
        <f t="shared" si="498"/>
        <v>2015</v>
      </c>
      <c r="W4049" s="17" t="str">
        <f t="shared" si="499"/>
        <v>January</v>
      </c>
    </row>
    <row r="4050" spans="1:23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8274</v>
      </c>
      <c r="O4050" t="s">
        <v>8275</v>
      </c>
      <c r="P4050">
        <f t="shared" si="493"/>
        <v>18</v>
      </c>
      <c r="Q4050">
        <f t="shared" si="494"/>
        <v>32.979999999999997</v>
      </c>
      <c r="R4050" s="16">
        <f t="shared" si="495"/>
        <v>42436.509108796294</v>
      </c>
      <c r="S4050" s="16"/>
      <c r="T4050" s="17" t="str">
        <f t="shared" si="496"/>
        <v>March</v>
      </c>
      <c r="U4050" s="16">
        <f t="shared" si="497"/>
        <v>42471.467442129629</v>
      </c>
      <c r="V4050" s="17">
        <f t="shared" si="498"/>
        <v>2016</v>
      </c>
      <c r="W4050" s="17" t="str">
        <f t="shared" si="499"/>
        <v>April</v>
      </c>
    </row>
    <row r="4051" spans="1:23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8274</v>
      </c>
      <c r="O4051" t="s">
        <v>8275</v>
      </c>
      <c r="P4051">
        <f t="shared" si="493"/>
        <v>0</v>
      </c>
      <c r="Q4051">
        <f t="shared" si="494"/>
        <v>16</v>
      </c>
      <c r="R4051" s="16">
        <f t="shared" si="495"/>
        <v>42169.958506944444</v>
      </c>
      <c r="S4051" s="16"/>
      <c r="T4051" s="17" t="str">
        <f t="shared" si="496"/>
        <v>June</v>
      </c>
      <c r="U4051" s="16">
        <f t="shared" si="497"/>
        <v>42199.958506944444</v>
      </c>
      <c r="V4051" s="17">
        <f t="shared" si="498"/>
        <v>2015</v>
      </c>
      <c r="W4051" s="17" t="str">
        <f t="shared" si="499"/>
        <v>July</v>
      </c>
    </row>
    <row r="4052" spans="1:23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8274</v>
      </c>
      <c r="O4052" t="s">
        <v>8275</v>
      </c>
      <c r="P4052">
        <f t="shared" si="493"/>
        <v>0</v>
      </c>
      <c r="Q4052">
        <f t="shared" si="494"/>
        <v>1</v>
      </c>
      <c r="R4052" s="16">
        <f t="shared" si="495"/>
        <v>41905.636469907404</v>
      </c>
      <c r="S4052" s="16"/>
      <c r="T4052" s="17" t="str">
        <f t="shared" si="496"/>
        <v>September</v>
      </c>
      <c r="U4052" s="16">
        <f t="shared" si="497"/>
        <v>41935.636469907404</v>
      </c>
      <c r="V4052" s="17">
        <f t="shared" si="498"/>
        <v>2014</v>
      </c>
      <c r="W4052" s="17" t="str">
        <f t="shared" si="499"/>
        <v>October</v>
      </c>
    </row>
    <row r="4053" spans="1:23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8274</v>
      </c>
      <c r="O4053" t="s">
        <v>8275</v>
      </c>
      <c r="P4053">
        <f t="shared" si="493"/>
        <v>0</v>
      </c>
      <c r="Q4053" t="e">
        <f t="shared" si="494"/>
        <v>#DIV/0!</v>
      </c>
      <c r="R4053" s="16">
        <f t="shared" si="495"/>
        <v>41761.810150462967</v>
      </c>
      <c r="S4053" s="16"/>
      <c r="T4053" s="17" t="str">
        <f t="shared" si="496"/>
        <v>May</v>
      </c>
      <c r="U4053" s="16">
        <f t="shared" si="497"/>
        <v>41768.286805555559</v>
      </c>
      <c r="V4053" s="17">
        <f t="shared" si="498"/>
        <v>2014</v>
      </c>
      <c r="W4053" s="17" t="str">
        <f t="shared" si="499"/>
        <v>May</v>
      </c>
    </row>
    <row r="4054" spans="1:23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8274</v>
      </c>
      <c r="O4054" t="s">
        <v>8275</v>
      </c>
      <c r="P4054">
        <f t="shared" si="493"/>
        <v>38</v>
      </c>
      <c r="Q4054">
        <f t="shared" si="494"/>
        <v>86.62</v>
      </c>
      <c r="R4054" s="16">
        <f t="shared" si="495"/>
        <v>41865.878657407404</v>
      </c>
      <c r="S4054" s="16"/>
      <c r="T4054" s="17" t="str">
        <f t="shared" si="496"/>
        <v>August</v>
      </c>
      <c r="U4054" s="16">
        <f t="shared" si="497"/>
        <v>41925.878657407404</v>
      </c>
      <c r="V4054" s="17">
        <f t="shared" si="498"/>
        <v>2014</v>
      </c>
      <c r="W4054" s="17" t="str">
        <f t="shared" si="499"/>
        <v>October</v>
      </c>
    </row>
    <row r="4055" spans="1:23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8274</v>
      </c>
      <c r="O4055" t="s">
        <v>8275</v>
      </c>
      <c r="P4055">
        <f t="shared" si="493"/>
        <v>22</v>
      </c>
      <c r="Q4055">
        <f t="shared" si="494"/>
        <v>55</v>
      </c>
      <c r="R4055" s="16">
        <f t="shared" si="495"/>
        <v>41928.690138888887</v>
      </c>
      <c r="S4055" s="16"/>
      <c r="T4055" s="17" t="str">
        <f t="shared" si="496"/>
        <v>October</v>
      </c>
      <c r="U4055" s="16">
        <f t="shared" si="497"/>
        <v>41958.833333333328</v>
      </c>
      <c r="V4055" s="17">
        <f t="shared" si="498"/>
        <v>2014</v>
      </c>
      <c r="W4055" s="17" t="str">
        <f t="shared" si="499"/>
        <v>November</v>
      </c>
    </row>
    <row r="4056" spans="1:23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8274</v>
      </c>
      <c r="O4056" t="s">
        <v>8275</v>
      </c>
      <c r="P4056">
        <f t="shared" si="493"/>
        <v>0</v>
      </c>
      <c r="Q4056" t="e">
        <f t="shared" si="494"/>
        <v>#DIV/0!</v>
      </c>
      <c r="R4056" s="16">
        <f t="shared" si="495"/>
        <v>42613.841261574074</v>
      </c>
      <c r="S4056" s="16"/>
      <c r="T4056" s="17" t="str">
        <f t="shared" si="496"/>
        <v>August</v>
      </c>
      <c r="U4056" s="16">
        <f t="shared" si="497"/>
        <v>42644.166666666672</v>
      </c>
      <c r="V4056" s="17">
        <f t="shared" si="498"/>
        <v>2016</v>
      </c>
      <c r="W4056" s="17" t="str">
        <f t="shared" si="499"/>
        <v>October</v>
      </c>
    </row>
    <row r="4057" spans="1:23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8274</v>
      </c>
      <c r="O4057" t="s">
        <v>8275</v>
      </c>
      <c r="P4057">
        <f t="shared" si="493"/>
        <v>18</v>
      </c>
      <c r="Q4057">
        <f t="shared" si="494"/>
        <v>41.95</v>
      </c>
      <c r="R4057" s="16">
        <f t="shared" si="495"/>
        <v>41779.648506944446</v>
      </c>
      <c r="S4057" s="16"/>
      <c r="T4057" s="17" t="str">
        <f t="shared" si="496"/>
        <v>May</v>
      </c>
      <c r="U4057" s="16">
        <f t="shared" si="497"/>
        <v>41809.648506944446</v>
      </c>
      <c r="V4057" s="17">
        <f t="shared" si="498"/>
        <v>2014</v>
      </c>
      <c r="W4057" s="17" t="str">
        <f t="shared" si="499"/>
        <v>June</v>
      </c>
    </row>
    <row r="4058" spans="1:23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8274</v>
      </c>
      <c r="O4058" t="s">
        <v>8275</v>
      </c>
      <c r="P4058">
        <f t="shared" si="493"/>
        <v>53</v>
      </c>
      <c r="Q4058">
        <f t="shared" si="494"/>
        <v>88.33</v>
      </c>
      <c r="R4058" s="16">
        <f t="shared" si="495"/>
        <v>42534.933321759265</v>
      </c>
      <c r="S4058" s="16"/>
      <c r="T4058" s="17" t="str">
        <f t="shared" si="496"/>
        <v>June</v>
      </c>
      <c r="U4058" s="16">
        <f t="shared" si="497"/>
        <v>42554.832638888889</v>
      </c>
      <c r="V4058" s="17">
        <f t="shared" si="498"/>
        <v>2016</v>
      </c>
      <c r="W4058" s="17" t="str">
        <f t="shared" si="499"/>
        <v>July</v>
      </c>
    </row>
    <row r="4059" spans="1:23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8274</v>
      </c>
      <c r="O4059" t="s">
        <v>8275</v>
      </c>
      <c r="P4059">
        <f t="shared" si="493"/>
        <v>22</v>
      </c>
      <c r="Q4059">
        <f t="shared" si="494"/>
        <v>129.16999999999999</v>
      </c>
      <c r="R4059" s="16">
        <f t="shared" si="495"/>
        <v>42310.968518518523</v>
      </c>
      <c r="S4059" s="16"/>
      <c r="T4059" s="17" t="str">
        <f t="shared" si="496"/>
        <v>November</v>
      </c>
      <c r="U4059" s="16">
        <f t="shared" si="497"/>
        <v>42333.958333333328</v>
      </c>
      <c r="V4059" s="17">
        <f t="shared" si="498"/>
        <v>2015</v>
      </c>
      <c r="W4059" s="17" t="str">
        <f t="shared" si="499"/>
        <v>November</v>
      </c>
    </row>
    <row r="4060" spans="1:23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8274</v>
      </c>
      <c r="O4060" t="s">
        <v>8275</v>
      </c>
      <c r="P4060">
        <f t="shared" si="493"/>
        <v>3</v>
      </c>
      <c r="Q4060">
        <f t="shared" si="494"/>
        <v>23.75</v>
      </c>
      <c r="R4060" s="16">
        <f t="shared" si="495"/>
        <v>42446.060694444444</v>
      </c>
      <c r="S4060" s="16"/>
      <c r="T4060" s="17" t="str">
        <f t="shared" si="496"/>
        <v>March</v>
      </c>
      <c r="U4060" s="16">
        <f t="shared" si="497"/>
        <v>42461.165972222225</v>
      </c>
      <c r="V4060" s="17">
        <f t="shared" si="498"/>
        <v>2016</v>
      </c>
      <c r="W4060" s="17" t="str">
        <f t="shared" si="499"/>
        <v>April</v>
      </c>
    </row>
    <row r="4061" spans="1:23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8274</v>
      </c>
      <c r="O4061" t="s">
        <v>8275</v>
      </c>
      <c r="P4061">
        <f t="shared" si="493"/>
        <v>3</v>
      </c>
      <c r="Q4061">
        <f t="shared" si="494"/>
        <v>35.71</v>
      </c>
      <c r="R4061" s="16">
        <f t="shared" si="495"/>
        <v>41866.640648148146</v>
      </c>
      <c r="S4061" s="16"/>
      <c r="T4061" s="17" t="str">
        <f t="shared" si="496"/>
        <v>August</v>
      </c>
      <c r="U4061" s="16">
        <f t="shared" si="497"/>
        <v>41898.125</v>
      </c>
      <c r="V4061" s="17">
        <f t="shared" si="498"/>
        <v>2014</v>
      </c>
      <c r="W4061" s="17" t="str">
        <f t="shared" si="499"/>
        <v>September</v>
      </c>
    </row>
    <row r="4062" spans="1:23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8274</v>
      </c>
      <c r="O4062" t="s">
        <v>8275</v>
      </c>
      <c r="P4062">
        <f t="shared" si="493"/>
        <v>3</v>
      </c>
      <c r="Q4062">
        <f t="shared" si="494"/>
        <v>57</v>
      </c>
      <c r="R4062" s="16">
        <f t="shared" si="495"/>
        <v>41779.695092592592</v>
      </c>
      <c r="S4062" s="16"/>
      <c r="T4062" s="17" t="str">
        <f t="shared" si="496"/>
        <v>May</v>
      </c>
      <c r="U4062" s="16">
        <f t="shared" si="497"/>
        <v>41813.666666666664</v>
      </c>
      <c r="V4062" s="17">
        <f t="shared" si="498"/>
        <v>2014</v>
      </c>
      <c r="W4062" s="17" t="str">
        <f t="shared" si="499"/>
        <v>June</v>
      </c>
    </row>
    <row r="4063" spans="1:23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8274</v>
      </c>
      <c r="O4063" t="s">
        <v>8275</v>
      </c>
      <c r="P4063">
        <f t="shared" si="493"/>
        <v>0</v>
      </c>
      <c r="Q4063" t="e">
        <f t="shared" si="494"/>
        <v>#DIV/0!</v>
      </c>
      <c r="R4063" s="16">
        <f t="shared" si="495"/>
        <v>42421.141469907408</v>
      </c>
      <c r="S4063" s="16"/>
      <c r="T4063" s="17" t="str">
        <f t="shared" si="496"/>
        <v>February</v>
      </c>
      <c r="U4063" s="16">
        <f t="shared" si="497"/>
        <v>42481.099803240737</v>
      </c>
      <c r="V4063" s="17">
        <f t="shared" si="498"/>
        <v>2016</v>
      </c>
      <c r="W4063" s="17" t="str">
        <f t="shared" si="499"/>
        <v>April</v>
      </c>
    </row>
    <row r="4064" spans="1:23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8274</v>
      </c>
      <c r="O4064" t="s">
        <v>8275</v>
      </c>
      <c r="P4064">
        <f t="shared" si="493"/>
        <v>2</v>
      </c>
      <c r="Q4064">
        <f t="shared" si="494"/>
        <v>163.33000000000001</v>
      </c>
      <c r="R4064" s="16">
        <f t="shared" si="495"/>
        <v>42523.739212962959</v>
      </c>
      <c r="S4064" s="16"/>
      <c r="T4064" s="17" t="str">
        <f t="shared" si="496"/>
        <v>June</v>
      </c>
      <c r="U4064" s="16">
        <f t="shared" si="497"/>
        <v>42553.739212962959</v>
      </c>
      <c r="V4064" s="17">
        <f t="shared" si="498"/>
        <v>2016</v>
      </c>
      <c r="W4064" s="17" t="str">
        <f t="shared" si="499"/>
        <v>July</v>
      </c>
    </row>
    <row r="4065" spans="1:23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8274</v>
      </c>
      <c r="O4065" t="s">
        <v>8275</v>
      </c>
      <c r="P4065">
        <f t="shared" si="493"/>
        <v>1</v>
      </c>
      <c r="Q4065">
        <f t="shared" si="494"/>
        <v>15</v>
      </c>
      <c r="R4065" s="16">
        <f t="shared" si="495"/>
        <v>41787.681527777779</v>
      </c>
      <c r="S4065" s="16"/>
      <c r="T4065" s="17" t="str">
        <f t="shared" si="496"/>
        <v>May</v>
      </c>
      <c r="U4065" s="16">
        <f t="shared" si="497"/>
        <v>41817.681527777779</v>
      </c>
      <c r="V4065" s="17">
        <f t="shared" si="498"/>
        <v>2014</v>
      </c>
      <c r="W4065" s="17" t="str">
        <f t="shared" si="499"/>
        <v>June</v>
      </c>
    </row>
    <row r="4066" spans="1:23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8274</v>
      </c>
      <c r="O4066" t="s">
        <v>8275</v>
      </c>
      <c r="P4066">
        <f t="shared" si="493"/>
        <v>19</v>
      </c>
      <c r="Q4066">
        <f t="shared" si="494"/>
        <v>64.17</v>
      </c>
      <c r="R4066" s="16">
        <f t="shared" si="495"/>
        <v>42093.588263888887</v>
      </c>
      <c r="S4066" s="16"/>
      <c r="T4066" s="17" t="str">
        <f t="shared" si="496"/>
        <v>March</v>
      </c>
      <c r="U4066" s="16">
        <f t="shared" si="497"/>
        <v>42123.588263888887</v>
      </c>
      <c r="V4066" s="17">
        <f t="shared" si="498"/>
        <v>2015</v>
      </c>
      <c r="W4066" s="17" t="str">
        <f t="shared" si="499"/>
        <v>April</v>
      </c>
    </row>
    <row r="4067" spans="1:23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8274</v>
      </c>
      <c r="O4067" t="s">
        <v>8275</v>
      </c>
      <c r="P4067">
        <f t="shared" si="493"/>
        <v>1</v>
      </c>
      <c r="Q4067">
        <f t="shared" si="494"/>
        <v>6.75</v>
      </c>
      <c r="R4067" s="16">
        <f t="shared" si="495"/>
        <v>41833.951516203706</v>
      </c>
      <c r="S4067" s="16"/>
      <c r="T4067" s="17" t="str">
        <f t="shared" si="496"/>
        <v>July</v>
      </c>
      <c r="U4067" s="16">
        <f t="shared" si="497"/>
        <v>41863.951516203706</v>
      </c>
      <c r="V4067" s="17">
        <f t="shared" si="498"/>
        <v>2014</v>
      </c>
      <c r="W4067" s="17" t="str">
        <f t="shared" si="499"/>
        <v>August</v>
      </c>
    </row>
    <row r="4068" spans="1:23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8274</v>
      </c>
      <c r="O4068" t="s">
        <v>8275</v>
      </c>
      <c r="P4068">
        <f t="shared" si="493"/>
        <v>0</v>
      </c>
      <c r="Q4068">
        <f t="shared" si="494"/>
        <v>25</v>
      </c>
      <c r="R4068" s="16">
        <f t="shared" si="495"/>
        <v>42479.039212962962</v>
      </c>
      <c r="S4068" s="16"/>
      <c r="T4068" s="17" t="str">
        <f t="shared" si="496"/>
        <v>April</v>
      </c>
      <c r="U4068" s="16">
        <f t="shared" si="497"/>
        <v>42509.039212962962</v>
      </c>
      <c r="V4068" s="17">
        <f t="shared" si="498"/>
        <v>2016</v>
      </c>
      <c r="W4068" s="17" t="str">
        <f t="shared" si="499"/>
        <v>May</v>
      </c>
    </row>
    <row r="4069" spans="1:23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8274</v>
      </c>
      <c r="O4069" t="s">
        <v>8275</v>
      </c>
      <c r="P4069">
        <f t="shared" si="493"/>
        <v>61</v>
      </c>
      <c r="Q4069">
        <f t="shared" si="494"/>
        <v>179.12</v>
      </c>
      <c r="R4069" s="16">
        <f t="shared" si="495"/>
        <v>42235.117476851854</v>
      </c>
      <c r="S4069" s="16"/>
      <c r="T4069" s="17" t="str">
        <f t="shared" si="496"/>
        <v>August</v>
      </c>
      <c r="U4069" s="16">
        <f t="shared" si="497"/>
        <v>42275.117476851854</v>
      </c>
      <c r="V4069" s="17">
        <f t="shared" si="498"/>
        <v>2015</v>
      </c>
      <c r="W4069" s="17" t="str">
        <f t="shared" si="499"/>
        <v>September</v>
      </c>
    </row>
    <row r="4070" spans="1:23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8274</v>
      </c>
      <c r="O4070" t="s">
        <v>8275</v>
      </c>
      <c r="P4070">
        <f t="shared" si="493"/>
        <v>1</v>
      </c>
      <c r="Q4070">
        <f t="shared" si="494"/>
        <v>34.950000000000003</v>
      </c>
      <c r="R4070" s="16">
        <f t="shared" si="495"/>
        <v>42718.963599537034</v>
      </c>
      <c r="S4070" s="16"/>
      <c r="T4070" s="17" t="str">
        <f t="shared" si="496"/>
        <v>December</v>
      </c>
      <c r="U4070" s="16">
        <f t="shared" si="497"/>
        <v>42748.961805555555</v>
      </c>
      <c r="V4070" s="17">
        <f t="shared" si="498"/>
        <v>2017</v>
      </c>
      <c r="W4070" s="17" t="str">
        <f t="shared" si="499"/>
        <v>January</v>
      </c>
    </row>
    <row r="4071" spans="1:23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8274</v>
      </c>
      <c r="O4071" t="s">
        <v>8275</v>
      </c>
      <c r="P4071">
        <f t="shared" si="493"/>
        <v>34</v>
      </c>
      <c r="Q4071">
        <f t="shared" si="494"/>
        <v>33.08</v>
      </c>
      <c r="R4071" s="16">
        <f t="shared" si="495"/>
        <v>42022.661527777775</v>
      </c>
      <c r="S4071" s="16"/>
      <c r="T4071" s="17" t="str">
        <f t="shared" si="496"/>
        <v>January</v>
      </c>
      <c r="U4071" s="16">
        <f t="shared" si="497"/>
        <v>42063.5</v>
      </c>
      <c r="V4071" s="17">
        <f t="shared" si="498"/>
        <v>2015</v>
      </c>
      <c r="W4071" s="17" t="str">
        <f t="shared" si="499"/>
        <v>February</v>
      </c>
    </row>
    <row r="4072" spans="1:23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8274</v>
      </c>
      <c r="O4072" t="s">
        <v>8275</v>
      </c>
      <c r="P4072">
        <f t="shared" si="493"/>
        <v>17</v>
      </c>
      <c r="Q4072">
        <f t="shared" si="494"/>
        <v>27.5</v>
      </c>
      <c r="R4072" s="16">
        <f t="shared" si="495"/>
        <v>42031.666898148149</v>
      </c>
      <c r="S4072" s="16"/>
      <c r="T4072" s="17" t="str">
        <f t="shared" si="496"/>
        <v>January</v>
      </c>
      <c r="U4072" s="16">
        <f t="shared" si="497"/>
        <v>42064.125</v>
      </c>
      <c r="V4072" s="17">
        <f t="shared" si="498"/>
        <v>2015</v>
      </c>
      <c r="W4072" s="17" t="str">
        <f t="shared" si="499"/>
        <v>March</v>
      </c>
    </row>
    <row r="4073" spans="1:23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8274</v>
      </c>
      <c r="O4073" t="s">
        <v>8275</v>
      </c>
      <c r="P4073">
        <f t="shared" si="493"/>
        <v>0</v>
      </c>
      <c r="Q4073" t="e">
        <f t="shared" si="494"/>
        <v>#DIV/0!</v>
      </c>
      <c r="R4073" s="16">
        <f t="shared" si="495"/>
        <v>42700.804756944446</v>
      </c>
      <c r="S4073" s="16"/>
      <c r="T4073" s="17" t="str">
        <f t="shared" si="496"/>
        <v>November</v>
      </c>
      <c r="U4073" s="16">
        <f t="shared" si="497"/>
        <v>42730.804756944446</v>
      </c>
      <c r="V4073" s="17">
        <f t="shared" si="498"/>
        <v>2016</v>
      </c>
      <c r="W4073" s="17" t="str">
        <f t="shared" si="499"/>
        <v>December</v>
      </c>
    </row>
    <row r="4074" spans="1:23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8274</v>
      </c>
      <c r="O4074" t="s">
        <v>8275</v>
      </c>
      <c r="P4074">
        <f t="shared" si="493"/>
        <v>0</v>
      </c>
      <c r="Q4074">
        <f t="shared" si="494"/>
        <v>2</v>
      </c>
      <c r="R4074" s="16">
        <f t="shared" si="495"/>
        <v>41812.77443287037</v>
      </c>
      <c r="S4074" s="16"/>
      <c r="T4074" s="17" t="str">
        <f t="shared" si="496"/>
        <v>June</v>
      </c>
      <c r="U4074" s="16">
        <f t="shared" si="497"/>
        <v>41872.77443287037</v>
      </c>
      <c r="V4074" s="17">
        <f t="shared" si="498"/>
        <v>2014</v>
      </c>
      <c r="W4074" s="17" t="str">
        <f t="shared" si="499"/>
        <v>August</v>
      </c>
    </row>
    <row r="4075" spans="1:23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8274</v>
      </c>
      <c r="O4075" t="s">
        <v>8275</v>
      </c>
      <c r="P4075">
        <f t="shared" si="493"/>
        <v>1</v>
      </c>
      <c r="Q4075">
        <f t="shared" si="494"/>
        <v>18.5</v>
      </c>
      <c r="R4075" s="16">
        <f t="shared" si="495"/>
        <v>42078.34520833334</v>
      </c>
      <c r="S4075" s="16"/>
      <c r="T4075" s="17" t="str">
        <f t="shared" si="496"/>
        <v>March</v>
      </c>
      <c r="U4075" s="16">
        <f t="shared" si="497"/>
        <v>42133.166666666672</v>
      </c>
      <c r="V4075" s="17">
        <f t="shared" si="498"/>
        <v>2015</v>
      </c>
      <c r="W4075" s="17" t="str">
        <f t="shared" si="499"/>
        <v>May</v>
      </c>
    </row>
    <row r="4076" spans="1:23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8274</v>
      </c>
      <c r="O4076" t="s">
        <v>8275</v>
      </c>
      <c r="P4076">
        <f t="shared" si="493"/>
        <v>27</v>
      </c>
      <c r="Q4076">
        <f t="shared" si="494"/>
        <v>35</v>
      </c>
      <c r="R4076" s="16">
        <f t="shared" si="495"/>
        <v>42283.552951388891</v>
      </c>
      <c r="S4076" s="16"/>
      <c r="T4076" s="17" t="str">
        <f t="shared" si="496"/>
        <v>October</v>
      </c>
      <c r="U4076" s="16">
        <f t="shared" si="497"/>
        <v>42313.594618055555</v>
      </c>
      <c r="V4076" s="17">
        <f t="shared" si="498"/>
        <v>2015</v>
      </c>
      <c r="W4076" s="17" t="str">
        <f t="shared" si="499"/>
        <v>November</v>
      </c>
    </row>
    <row r="4077" spans="1:23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8274</v>
      </c>
      <c r="O4077" t="s">
        <v>8275</v>
      </c>
      <c r="P4077">
        <f t="shared" si="493"/>
        <v>29</v>
      </c>
      <c r="Q4077">
        <f t="shared" si="494"/>
        <v>44.31</v>
      </c>
      <c r="R4077" s="16">
        <f t="shared" si="495"/>
        <v>41779.045937499999</v>
      </c>
      <c r="S4077" s="16"/>
      <c r="T4077" s="17" t="str">
        <f t="shared" si="496"/>
        <v>May</v>
      </c>
      <c r="U4077" s="16">
        <f t="shared" si="497"/>
        <v>41820.727777777778</v>
      </c>
      <c r="V4077" s="17">
        <f t="shared" si="498"/>
        <v>2014</v>
      </c>
      <c r="W4077" s="17" t="str">
        <f t="shared" si="499"/>
        <v>June</v>
      </c>
    </row>
    <row r="4078" spans="1:23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8274</v>
      </c>
      <c r="O4078" t="s">
        <v>8275</v>
      </c>
      <c r="P4078">
        <f t="shared" si="493"/>
        <v>0</v>
      </c>
      <c r="Q4078" t="e">
        <f t="shared" si="494"/>
        <v>#DIV/0!</v>
      </c>
      <c r="R4078" s="16">
        <f t="shared" si="495"/>
        <v>41905.795706018522</v>
      </c>
      <c r="S4078" s="16"/>
      <c r="T4078" s="17" t="str">
        <f t="shared" si="496"/>
        <v>September</v>
      </c>
      <c r="U4078" s="16">
        <f t="shared" si="497"/>
        <v>41933.82708333333</v>
      </c>
      <c r="V4078" s="17">
        <f t="shared" si="498"/>
        <v>2014</v>
      </c>
      <c r="W4078" s="17" t="str">
        <f t="shared" si="499"/>
        <v>October</v>
      </c>
    </row>
    <row r="4079" spans="1:23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8274</v>
      </c>
      <c r="O4079" t="s">
        <v>8275</v>
      </c>
      <c r="P4079">
        <f t="shared" si="493"/>
        <v>9</v>
      </c>
      <c r="Q4079">
        <f t="shared" si="494"/>
        <v>222.5</v>
      </c>
      <c r="R4079" s="16">
        <f t="shared" si="495"/>
        <v>42695.7105787037</v>
      </c>
      <c r="S4079" s="16"/>
      <c r="T4079" s="17" t="str">
        <f t="shared" si="496"/>
        <v>November</v>
      </c>
      <c r="U4079" s="16">
        <f t="shared" si="497"/>
        <v>42725.7105787037</v>
      </c>
      <c r="V4079" s="17">
        <f t="shared" si="498"/>
        <v>2016</v>
      </c>
      <c r="W4079" s="17" t="str">
        <f t="shared" si="499"/>
        <v>December</v>
      </c>
    </row>
    <row r="4080" spans="1:23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8274</v>
      </c>
      <c r="O4080" t="s">
        <v>8275</v>
      </c>
      <c r="P4080">
        <f t="shared" si="493"/>
        <v>0</v>
      </c>
      <c r="Q4080" t="e">
        <f t="shared" si="494"/>
        <v>#DIV/0!</v>
      </c>
      <c r="R4080" s="16">
        <f t="shared" si="495"/>
        <v>42732.787523148145</v>
      </c>
      <c r="S4080" s="16"/>
      <c r="T4080" s="17" t="str">
        <f t="shared" si="496"/>
        <v>December</v>
      </c>
      <c r="U4080" s="16">
        <f t="shared" si="497"/>
        <v>42762.787523148145</v>
      </c>
      <c r="V4080" s="17">
        <f t="shared" si="498"/>
        <v>2017</v>
      </c>
      <c r="W4080" s="17" t="str">
        <f t="shared" si="499"/>
        <v>January</v>
      </c>
    </row>
    <row r="4081" spans="1:23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8274</v>
      </c>
      <c r="O4081" t="s">
        <v>8275</v>
      </c>
      <c r="P4081">
        <f t="shared" si="493"/>
        <v>0</v>
      </c>
      <c r="Q4081">
        <f t="shared" si="494"/>
        <v>5</v>
      </c>
      <c r="R4081" s="16">
        <f t="shared" si="495"/>
        <v>42510.938900462963</v>
      </c>
      <c r="S4081" s="16"/>
      <c r="T4081" s="17" t="str">
        <f t="shared" si="496"/>
        <v>May</v>
      </c>
      <c r="U4081" s="16">
        <f t="shared" si="497"/>
        <v>42540.938900462963</v>
      </c>
      <c r="V4081" s="17">
        <f t="shared" si="498"/>
        <v>2016</v>
      </c>
      <c r="W4081" s="17" t="str">
        <f t="shared" si="499"/>
        <v>June</v>
      </c>
    </row>
    <row r="4082" spans="1:23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8274</v>
      </c>
      <c r="O4082" t="s">
        <v>8275</v>
      </c>
      <c r="P4082">
        <f t="shared" si="493"/>
        <v>0</v>
      </c>
      <c r="Q4082" t="e">
        <f t="shared" si="494"/>
        <v>#DIV/0!</v>
      </c>
      <c r="R4082" s="16">
        <f t="shared" si="495"/>
        <v>42511.698101851856</v>
      </c>
      <c r="S4082" s="16"/>
      <c r="T4082" s="17" t="str">
        <f t="shared" si="496"/>
        <v>May</v>
      </c>
      <c r="U4082" s="16">
        <f t="shared" si="497"/>
        <v>42535.787500000006</v>
      </c>
      <c r="V4082" s="17">
        <f t="shared" si="498"/>
        <v>2016</v>
      </c>
      <c r="W4082" s="17" t="str">
        <f t="shared" si="499"/>
        <v>June</v>
      </c>
    </row>
    <row r="4083" spans="1:23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8274</v>
      </c>
      <c r="O4083" t="s">
        <v>8275</v>
      </c>
      <c r="P4083">
        <f t="shared" si="493"/>
        <v>16</v>
      </c>
      <c r="Q4083">
        <f t="shared" si="494"/>
        <v>29.17</v>
      </c>
      <c r="R4083" s="16">
        <f t="shared" si="495"/>
        <v>42041.581307870365</v>
      </c>
      <c r="S4083" s="16"/>
      <c r="T4083" s="17" t="str">
        <f t="shared" si="496"/>
        <v>February</v>
      </c>
      <c r="U4083" s="16">
        <f t="shared" si="497"/>
        <v>42071.539641203708</v>
      </c>
      <c r="V4083" s="17">
        <f t="shared" si="498"/>
        <v>2015</v>
      </c>
      <c r="W4083" s="17" t="str">
        <f t="shared" si="499"/>
        <v>March</v>
      </c>
    </row>
    <row r="4084" spans="1:23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8274</v>
      </c>
      <c r="O4084" t="s">
        <v>8275</v>
      </c>
      <c r="P4084">
        <f t="shared" si="493"/>
        <v>2</v>
      </c>
      <c r="Q4084">
        <f t="shared" si="494"/>
        <v>1.5</v>
      </c>
      <c r="R4084" s="16">
        <f t="shared" si="495"/>
        <v>42307.189270833333</v>
      </c>
      <c r="S4084" s="16"/>
      <c r="T4084" s="17" t="str">
        <f t="shared" si="496"/>
        <v>October</v>
      </c>
      <c r="U4084" s="16">
        <f t="shared" si="497"/>
        <v>42322.958333333328</v>
      </c>
      <c r="V4084" s="17">
        <f t="shared" si="498"/>
        <v>2015</v>
      </c>
      <c r="W4084" s="17" t="str">
        <f t="shared" si="499"/>
        <v>November</v>
      </c>
    </row>
    <row r="4085" spans="1:23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8274</v>
      </c>
      <c r="O4085" t="s">
        <v>8275</v>
      </c>
      <c r="P4085">
        <f t="shared" si="493"/>
        <v>22</v>
      </c>
      <c r="Q4085">
        <f t="shared" si="494"/>
        <v>126.5</v>
      </c>
      <c r="R4085" s="16">
        <f t="shared" si="495"/>
        <v>42353.761759259258</v>
      </c>
      <c r="S4085" s="16"/>
      <c r="T4085" s="17" t="str">
        <f t="shared" si="496"/>
        <v>December</v>
      </c>
      <c r="U4085" s="16">
        <f t="shared" si="497"/>
        <v>42383.761759259258</v>
      </c>
      <c r="V4085" s="17">
        <f t="shared" si="498"/>
        <v>2016</v>
      </c>
      <c r="W4085" s="17" t="str">
        <f t="shared" si="499"/>
        <v>January</v>
      </c>
    </row>
    <row r="4086" spans="1:23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8274</v>
      </c>
      <c r="O4086" t="s">
        <v>8275</v>
      </c>
      <c r="P4086">
        <f t="shared" si="493"/>
        <v>0</v>
      </c>
      <c r="Q4086">
        <f t="shared" si="494"/>
        <v>10</v>
      </c>
      <c r="R4086" s="16">
        <f t="shared" si="495"/>
        <v>42622.436412037037</v>
      </c>
      <c r="S4086" s="16"/>
      <c r="T4086" s="17" t="str">
        <f t="shared" si="496"/>
        <v>September</v>
      </c>
      <c r="U4086" s="16">
        <f t="shared" si="497"/>
        <v>42652.436412037037</v>
      </c>
      <c r="V4086" s="17">
        <f t="shared" si="498"/>
        <v>2016</v>
      </c>
      <c r="W4086" s="17" t="str">
        <f t="shared" si="499"/>
        <v>October</v>
      </c>
    </row>
    <row r="4087" spans="1:23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8274</v>
      </c>
      <c r="O4087" t="s">
        <v>8275</v>
      </c>
      <c r="P4087">
        <f t="shared" si="493"/>
        <v>0</v>
      </c>
      <c r="Q4087">
        <f t="shared" si="494"/>
        <v>10</v>
      </c>
      <c r="R4087" s="16">
        <f t="shared" si="495"/>
        <v>42058.603877314818</v>
      </c>
      <c r="S4087" s="16"/>
      <c r="T4087" s="17" t="str">
        <f t="shared" si="496"/>
        <v>February</v>
      </c>
      <c r="U4087" s="16">
        <f t="shared" si="497"/>
        <v>42087.165972222225</v>
      </c>
      <c r="V4087" s="17">
        <f t="shared" si="498"/>
        <v>2015</v>
      </c>
      <c r="W4087" s="17" t="str">
        <f t="shared" si="499"/>
        <v>March</v>
      </c>
    </row>
    <row r="4088" spans="1:23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8274</v>
      </c>
      <c r="O4088" t="s">
        <v>8275</v>
      </c>
      <c r="P4088">
        <f t="shared" si="493"/>
        <v>5</v>
      </c>
      <c r="Q4088">
        <f t="shared" si="494"/>
        <v>9.4</v>
      </c>
      <c r="R4088" s="16">
        <f t="shared" si="495"/>
        <v>42304.940960648149</v>
      </c>
      <c r="S4088" s="16"/>
      <c r="T4088" s="17" t="str">
        <f t="shared" si="496"/>
        <v>October</v>
      </c>
      <c r="U4088" s="16">
        <f t="shared" si="497"/>
        <v>42329.166666666672</v>
      </c>
      <c r="V4088" s="17">
        <f t="shared" si="498"/>
        <v>2015</v>
      </c>
      <c r="W4088" s="17" t="str">
        <f t="shared" si="499"/>
        <v>November</v>
      </c>
    </row>
    <row r="4089" spans="1:23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8274</v>
      </c>
      <c r="O4089" t="s">
        <v>8275</v>
      </c>
      <c r="P4089">
        <f t="shared" si="493"/>
        <v>0</v>
      </c>
      <c r="Q4089" t="e">
        <f t="shared" si="494"/>
        <v>#DIV/0!</v>
      </c>
      <c r="R4089" s="16">
        <f t="shared" si="495"/>
        <v>42538.742893518516</v>
      </c>
      <c r="S4089" s="16"/>
      <c r="T4089" s="17" t="str">
        <f t="shared" si="496"/>
        <v>June</v>
      </c>
      <c r="U4089" s="16">
        <f t="shared" si="497"/>
        <v>42568.742893518516</v>
      </c>
      <c r="V4089" s="17">
        <f t="shared" si="498"/>
        <v>2016</v>
      </c>
      <c r="W4089" s="17" t="str">
        <f t="shared" si="499"/>
        <v>July</v>
      </c>
    </row>
    <row r="4090" spans="1:23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8274</v>
      </c>
      <c r="O4090" t="s">
        <v>8275</v>
      </c>
      <c r="P4090">
        <f t="shared" si="493"/>
        <v>11</v>
      </c>
      <c r="Q4090">
        <f t="shared" si="494"/>
        <v>72</v>
      </c>
      <c r="R4090" s="16">
        <f t="shared" si="495"/>
        <v>41990.612546296295</v>
      </c>
      <c r="S4090" s="16"/>
      <c r="T4090" s="17" t="str">
        <f t="shared" si="496"/>
        <v>December</v>
      </c>
      <c r="U4090" s="16">
        <f t="shared" si="497"/>
        <v>42020.434722222228</v>
      </c>
      <c r="V4090" s="17">
        <f t="shared" si="498"/>
        <v>2015</v>
      </c>
      <c r="W4090" s="17" t="str">
        <f t="shared" si="499"/>
        <v>January</v>
      </c>
    </row>
    <row r="4091" spans="1:23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8274</v>
      </c>
      <c r="O4091" t="s">
        <v>8275</v>
      </c>
      <c r="P4091">
        <f t="shared" si="493"/>
        <v>5</v>
      </c>
      <c r="Q4091">
        <f t="shared" si="494"/>
        <v>30</v>
      </c>
      <c r="R4091" s="16">
        <f t="shared" si="495"/>
        <v>42122.732499999998</v>
      </c>
      <c r="S4091" s="16"/>
      <c r="T4091" s="17" t="str">
        <f t="shared" si="496"/>
        <v>April</v>
      </c>
      <c r="U4091" s="16">
        <f t="shared" si="497"/>
        <v>42155.732638888891</v>
      </c>
      <c r="V4091" s="17">
        <f t="shared" si="498"/>
        <v>2015</v>
      </c>
      <c r="W4091" s="17" t="str">
        <f t="shared" si="499"/>
        <v>May</v>
      </c>
    </row>
    <row r="4092" spans="1:23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8274</v>
      </c>
      <c r="O4092" t="s">
        <v>8275</v>
      </c>
      <c r="P4092">
        <f t="shared" si="493"/>
        <v>3</v>
      </c>
      <c r="Q4092">
        <f t="shared" si="494"/>
        <v>10.67</v>
      </c>
      <c r="R4092" s="16">
        <f t="shared" si="495"/>
        <v>42209.67288194444</v>
      </c>
      <c r="S4092" s="16"/>
      <c r="T4092" s="17" t="str">
        <f t="shared" si="496"/>
        <v>July</v>
      </c>
      <c r="U4092" s="16">
        <f t="shared" si="497"/>
        <v>42223.625</v>
      </c>
      <c r="V4092" s="17">
        <f t="shared" si="498"/>
        <v>2015</v>
      </c>
      <c r="W4092" s="17" t="str">
        <f t="shared" si="499"/>
        <v>August</v>
      </c>
    </row>
    <row r="4093" spans="1:23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8274</v>
      </c>
      <c r="O4093" t="s">
        <v>8275</v>
      </c>
      <c r="P4093">
        <f t="shared" si="493"/>
        <v>13</v>
      </c>
      <c r="Q4093">
        <f t="shared" si="494"/>
        <v>25.5</v>
      </c>
      <c r="R4093" s="16">
        <f t="shared" si="495"/>
        <v>41990.506377314814</v>
      </c>
      <c r="S4093" s="16"/>
      <c r="T4093" s="17" t="str">
        <f t="shared" si="496"/>
        <v>December</v>
      </c>
      <c r="U4093" s="16">
        <f t="shared" si="497"/>
        <v>42020.506377314814</v>
      </c>
      <c r="V4093" s="17">
        <f t="shared" si="498"/>
        <v>2015</v>
      </c>
      <c r="W4093" s="17" t="str">
        <f t="shared" si="499"/>
        <v>January</v>
      </c>
    </row>
    <row r="4094" spans="1:23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8274</v>
      </c>
      <c r="O4094" t="s">
        <v>8275</v>
      </c>
      <c r="P4094">
        <f t="shared" si="493"/>
        <v>0</v>
      </c>
      <c r="Q4094">
        <f t="shared" si="494"/>
        <v>20</v>
      </c>
      <c r="R4094" s="16">
        <f t="shared" si="495"/>
        <v>42039.194988425923</v>
      </c>
      <c r="S4094" s="16"/>
      <c r="T4094" s="17" t="str">
        <f t="shared" si="496"/>
        <v>February</v>
      </c>
      <c r="U4094" s="16">
        <f t="shared" si="497"/>
        <v>42099.153321759266</v>
      </c>
      <c r="V4094" s="17">
        <f t="shared" si="498"/>
        <v>2015</v>
      </c>
      <c r="W4094" s="17" t="str">
        <f t="shared" si="499"/>
        <v>April</v>
      </c>
    </row>
    <row r="4095" spans="1:23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8274</v>
      </c>
      <c r="O4095" t="s">
        <v>8275</v>
      </c>
      <c r="P4095">
        <f t="shared" si="493"/>
        <v>2</v>
      </c>
      <c r="Q4095">
        <f t="shared" si="494"/>
        <v>15</v>
      </c>
      <c r="R4095" s="16">
        <f t="shared" si="495"/>
        <v>42178.815891203703</v>
      </c>
      <c r="S4095" s="16"/>
      <c r="T4095" s="17" t="str">
        <f t="shared" si="496"/>
        <v>June</v>
      </c>
      <c r="U4095" s="16">
        <f t="shared" si="497"/>
        <v>42238.815891203703</v>
      </c>
      <c r="V4095" s="17">
        <f t="shared" si="498"/>
        <v>2015</v>
      </c>
      <c r="W4095" s="17" t="str">
        <f t="shared" si="499"/>
        <v>August</v>
      </c>
    </row>
    <row r="4096" spans="1:23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8274</v>
      </c>
      <c r="O4096" t="s">
        <v>8275</v>
      </c>
      <c r="P4096">
        <f t="shared" si="493"/>
        <v>37</v>
      </c>
      <c r="Q4096">
        <f t="shared" si="494"/>
        <v>91.25</v>
      </c>
      <c r="R4096" s="16">
        <f t="shared" si="495"/>
        <v>41890.086805555555</v>
      </c>
      <c r="S4096" s="16"/>
      <c r="T4096" s="17" t="str">
        <f t="shared" si="496"/>
        <v>September</v>
      </c>
      <c r="U4096" s="16">
        <f t="shared" si="497"/>
        <v>41934.207638888889</v>
      </c>
      <c r="V4096" s="17">
        <f t="shared" si="498"/>
        <v>2014</v>
      </c>
      <c r="W4096" s="17" t="str">
        <f t="shared" si="499"/>
        <v>October</v>
      </c>
    </row>
    <row r="4097" spans="1:23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8274</v>
      </c>
      <c r="O4097" t="s">
        <v>8275</v>
      </c>
      <c r="P4097">
        <f t="shared" si="493"/>
        <v>3</v>
      </c>
      <c r="Q4097">
        <f t="shared" si="494"/>
        <v>800</v>
      </c>
      <c r="R4097" s="16">
        <f t="shared" si="495"/>
        <v>42693.031828703708</v>
      </c>
      <c r="S4097" s="16"/>
      <c r="T4097" s="17" t="str">
        <f t="shared" si="496"/>
        <v>November</v>
      </c>
      <c r="U4097" s="16">
        <f t="shared" si="497"/>
        <v>42723.031828703708</v>
      </c>
      <c r="V4097" s="17">
        <f t="shared" si="498"/>
        <v>2016</v>
      </c>
      <c r="W4097" s="17" t="str">
        <f t="shared" si="499"/>
        <v>December</v>
      </c>
    </row>
    <row r="4098" spans="1:23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8274</v>
      </c>
      <c r="O4098" t="s">
        <v>8275</v>
      </c>
      <c r="P4098">
        <f t="shared" si="493"/>
        <v>11</v>
      </c>
      <c r="Q4098">
        <f t="shared" si="494"/>
        <v>80</v>
      </c>
      <c r="R4098" s="16">
        <f t="shared" si="495"/>
        <v>42750.530312499999</v>
      </c>
      <c r="S4098" s="16"/>
      <c r="T4098" s="17" t="str">
        <f t="shared" si="496"/>
        <v>January</v>
      </c>
      <c r="U4098" s="16">
        <f t="shared" si="497"/>
        <v>42794.368749999994</v>
      </c>
      <c r="V4098" s="17">
        <f t="shared" si="498"/>
        <v>2017</v>
      </c>
      <c r="W4098" s="17" t="str">
        <f t="shared" si="499"/>
        <v>February</v>
      </c>
    </row>
    <row r="4099" spans="1:23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8274</v>
      </c>
      <c r="O4099" t="s">
        <v>8275</v>
      </c>
      <c r="P4099">
        <f t="shared" ref="P4099:P4115" si="500">ROUND(E4099/D4099*100,0)</f>
        <v>0</v>
      </c>
      <c r="Q4099" t="e">
        <f t="shared" ref="Q4099:Q4115" si="501">ROUND(E4099/L4099,2)</f>
        <v>#DIV/0!</v>
      </c>
      <c r="R4099" s="16">
        <f t="shared" ref="R4099:R4115" si="502">(((J4099/60)/60)/24)+DATE(1970,1,1)</f>
        <v>42344.824502314819</v>
      </c>
      <c r="S4099" s="16"/>
      <c r="T4099" s="17" t="str">
        <f t="shared" ref="T4099:T4115" si="503">TEXT(R4099,"mmmm")</f>
        <v>December</v>
      </c>
      <c r="U4099" s="16">
        <f t="shared" ref="U4099:U4115" si="504">(((I4099/60)/60)/24)+DATE(1970,1,1)</f>
        <v>42400.996527777781</v>
      </c>
      <c r="V4099" s="17">
        <f t="shared" ref="V4099:V4115" si="505">YEAR(U4099)</f>
        <v>2016</v>
      </c>
      <c r="W4099" s="17" t="str">
        <f t="shared" ref="W4099:W4115" si="506">TEXT(U4099,"mmmm")</f>
        <v>January</v>
      </c>
    </row>
    <row r="4100" spans="1:23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8274</v>
      </c>
      <c r="O4100" t="s">
        <v>8275</v>
      </c>
      <c r="P4100">
        <f t="shared" si="500"/>
        <v>0</v>
      </c>
      <c r="Q4100" t="e">
        <f t="shared" si="501"/>
        <v>#DIV/0!</v>
      </c>
      <c r="R4100" s="16">
        <f t="shared" si="502"/>
        <v>42495.722187499996</v>
      </c>
      <c r="S4100" s="16"/>
      <c r="T4100" s="17" t="str">
        <f t="shared" si="503"/>
        <v>May</v>
      </c>
      <c r="U4100" s="16">
        <f t="shared" si="504"/>
        <v>42525.722187499996</v>
      </c>
      <c r="V4100" s="17">
        <f t="shared" si="505"/>
        <v>2016</v>
      </c>
      <c r="W4100" s="17" t="str">
        <f t="shared" si="506"/>
        <v>June</v>
      </c>
    </row>
    <row r="4101" spans="1:23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8274</v>
      </c>
      <c r="O4101" t="s">
        <v>8275</v>
      </c>
      <c r="P4101">
        <f t="shared" si="500"/>
        <v>1</v>
      </c>
      <c r="Q4101">
        <f t="shared" si="501"/>
        <v>50</v>
      </c>
      <c r="R4101" s="16">
        <f t="shared" si="502"/>
        <v>42570.850381944445</v>
      </c>
      <c r="S4101" s="16"/>
      <c r="T4101" s="17" t="str">
        <f t="shared" si="503"/>
        <v>July</v>
      </c>
      <c r="U4101" s="16">
        <f t="shared" si="504"/>
        <v>42615.850381944445</v>
      </c>
      <c r="V4101" s="17">
        <f t="shared" si="505"/>
        <v>2016</v>
      </c>
      <c r="W4101" s="17" t="str">
        <f t="shared" si="506"/>
        <v>September</v>
      </c>
    </row>
    <row r="4102" spans="1:23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8274</v>
      </c>
      <c r="O4102" t="s">
        <v>8275</v>
      </c>
      <c r="P4102">
        <f t="shared" si="500"/>
        <v>0</v>
      </c>
      <c r="Q4102" t="e">
        <f t="shared" si="501"/>
        <v>#DIV/0!</v>
      </c>
      <c r="R4102" s="16">
        <f t="shared" si="502"/>
        <v>41927.124884259261</v>
      </c>
      <c r="S4102" s="16"/>
      <c r="T4102" s="17" t="str">
        <f t="shared" si="503"/>
        <v>October</v>
      </c>
      <c r="U4102" s="16">
        <f t="shared" si="504"/>
        <v>41937.124884259261</v>
      </c>
      <c r="V4102" s="17">
        <f t="shared" si="505"/>
        <v>2014</v>
      </c>
      <c r="W4102" s="17" t="str">
        <f t="shared" si="506"/>
        <v>October</v>
      </c>
    </row>
    <row r="4103" spans="1:23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8274</v>
      </c>
      <c r="O4103" t="s">
        <v>8275</v>
      </c>
      <c r="P4103">
        <f t="shared" si="500"/>
        <v>0</v>
      </c>
      <c r="Q4103" t="e">
        <f t="shared" si="501"/>
        <v>#DIV/0!</v>
      </c>
      <c r="R4103" s="16">
        <f t="shared" si="502"/>
        <v>42730.903726851851</v>
      </c>
      <c r="S4103" s="16"/>
      <c r="T4103" s="17" t="str">
        <f t="shared" si="503"/>
        <v>December</v>
      </c>
      <c r="U4103" s="16">
        <f t="shared" si="504"/>
        <v>42760.903726851851</v>
      </c>
      <c r="V4103" s="17">
        <f t="shared" si="505"/>
        <v>2017</v>
      </c>
      <c r="W4103" s="17" t="str">
        <f t="shared" si="506"/>
        <v>January</v>
      </c>
    </row>
    <row r="4104" spans="1:23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8274</v>
      </c>
      <c r="O4104" t="s">
        <v>8275</v>
      </c>
      <c r="P4104">
        <f t="shared" si="500"/>
        <v>27</v>
      </c>
      <c r="Q4104">
        <f t="shared" si="501"/>
        <v>22.83</v>
      </c>
      <c r="R4104" s="16">
        <f t="shared" si="502"/>
        <v>42475.848067129627</v>
      </c>
      <c r="S4104" s="16"/>
      <c r="T4104" s="17" t="str">
        <f t="shared" si="503"/>
        <v>April</v>
      </c>
      <c r="U4104" s="16">
        <f t="shared" si="504"/>
        <v>42505.848067129627</v>
      </c>
      <c r="V4104" s="17">
        <f t="shared" si="505"/>
        <v>2016</v>
      </c>
      <c r="W4104" s="17" t="str">
        <f t="shared" si="506"/>
        <v>May</v>
      </c>
    </row>
    <row r="4105" spans="1:23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8274</v>
      </c>
      <c r="O4105" t="s">
        <v>8275</v>
      </c>
      <c r="P4105">
        <f t="shared" si="500"/>
        <v>10</v>
      </c>
      <c r="Q4105">
        <f t="shared" si="501"/>
        <v>16.670000000000002</v>
      </c>
      <c r="R4105" s="16">
        <f t="shared" si="502"/>
        <v>42188.83293981482</v>
      </c>
      <c r="S4105" s="16"/>
      <c r="T4105" s="17" t="str">
        <f t="shared" si="503"/>
        <v>July</v>
      </c>
      <c r="U4105" s="16">
        <f t="shared" si="504"/>
        <v>42242.772222222222</v>
      </c>
      <c r="V4105" s="17">
        <f t="shared" si="505"/>
        <v>2015</v>
      </c>
      <c r="W4105" s="17" t="str">
        <f t="shared" si="506"/>
        <v>August</v>
      </c>
    </row>
    <row r="4106" spans="1:23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8274</v>
      </c>
      <c r="O4106" t="s">
        <v>8275</v>
      </c>
      <c r="P4106">
        <f t="shared" si="500"/>
        <v>21</v>
      </c>
      <c r="Q4106">
        <f t="shared" si="501"/>
        <v>45.79</v>
      </c>
      <c r="R4106" s="16">
        <f t="shared" si="502"/>
        <v>42640.278171296297</v>
      </c>
      <c r="S4106" s="16"/>
      <c r="T4106" s="17" t="str">
        <f t="shared" si="503"/>
        <v>September</v>
      </c>
      <c r="U4106" s="16">
        <f t="shared" si="504"/>
        <v>42670.278171296297</v>
      </c>
      <c r="V4106" s="17">
        <f t="shared" si="505"/>
        <v>2016</v>
      </c>
      <c r="W4106" s="17" t="str">
        <f t="shared" si="506"/>
        <v>October</v>
      </c>
    </row>
    <row r="4107" spans="1:23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8274</v>
      </c>
      <c r="O4107" t="s">
        <v>8275</v>
      </c>
      <c r="P4107">
        <f t="shared" si="500"/>
        <v>7</v>
      </c>
      <c r="Q4107">
        <f t="shared" si="501"/>
        <v>383.33</v>
      </c>
      <c r="R4107" s="16">
        <f t="shared" si="502"/>
        <v>42697.010520833333</v>
      </c>
      <c r="S4107" s="16"/>
      <c r="T4107" s="17" t="str">
        <f t="shared" si="503"/>
        <v>November</v>
      </c>
      <c r="U4107" s="16">
        <f t="shared" si="504"/>
        <v>42730.010520833333</v>
      </c>
      <c r="V4107" s="17">
        <f t="shared" si="505"/>
        <v>2016</v>
      </c>
      <c r="W4107" s="17" t="str">
        <f t="shared" si="506"/>
        <v>December</v>
      </c>
    </row>
    <row r="4108" spans="1:23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8274</v>
      </c>
      <c r="O4108" t="s">
        <v>8275</v>
      </c>
      <c r="P4108">
        <f t="shared" si="500"/>
        <v>71</v>
      </c>
      <c r="Q4108">
        <f t="shared" si="501"/>
        <v>106.97</v>
      </c>
      <c r="R4108" s="16">
        <f t="shared" si="502"/>
        <v>42053.049375000002</v>
      </c>
      <c r="S4108" s="16"/>
      <c r="T4108" s="17" t="str">
        <f t="shared" si="503"/>
        <v>February</v>
      </c>
      <c r="U4108" s="16">
        <f t="shared" si="504"/>
        <v>42096.041666666672</v>
      </c>
      <c r="V4108" s="17">
        <f t="shared" si="505"/>
        <v>2015</v>
      </c>
      <c r="W4108" s="17" t="str">
        <f t="shared" si="506"/>
        <v>April</v>
      </c>
    </row>
    <row r="4109" spans="1:23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8274</v>
      </c>
      <c r="O4109" t="s">
        <v>8275</v>
      </c>
      <c r="P4109">
        <f t="shared" si="500"/>
        <v>2</v>
      </c>
      <c r="Q4109">
        <f t="shared" si="501"/>
        <v>10.25</v>
      </c>
      <c r="R4109" s="16">
        <f t="shared" si="502"/>
        <v>41883.916678240741</v>
      </c>
      <c r="S4109" s="16"/>
      <c r="T4109" s="17" t="str">
        <f t="shared" si="503"/>
        <v>September</v>
      </c>
      <c r="U4109" s="16">
        <f t="shared" si="504"/>
        <v>41906.916678240741</v>
      </c>
      <c r="V4109" s="17">
        <f t="shared" si="505"/>
        <v>2014</v>
      </c>
      <c r="W4109" s="17" t="str">
        <f t="shared" si="506"/>
        <v>September</v>
      </c>
    </row>
    <row r="4110" spans="1:23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8274</v>
      </c>
      <c r="O4110" t="s">
        <v>8275</v>
      </c>
      <c r="P4110">
        <f t="shared" si="500"/>
        <v>2</v>
      </c>
      <c r="Q4110">
        <f t="shared" si="501"/>
        <v>59</v>
      </c>
      <c r="R4110" s="16">
        <f t="shared" si="502"/>
        <v>42767.031678240746</v>
      </c>
      <c r="S4110" s="16"/>
      <c r="T4110" s="17" t="str">
        <f t="shared" si="503"/>
        <v>February</v>
      </c>
      <c r="U4110" s="16">
        <f t="shared" si="504"/>
        <v>42797.208333333328</v>
      </c>
      <c r="V4110" s="17">
        <f t="shared" si="505"/>
        <v>2017</v>
      </c>
      <c r="W4110" s="17" t="str">
        <f t="shared" si="506"/>
        <v>March</v>
      </c>
    </row>
    <row r="4111" spans="1:23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8274</v>
      </c>
      <c r="O4111" t="s">
        <v>8275</v>
      </c>
      <c r="P4111">
        <f t="shared" si="500"/>
        <v>0</v>
      </c>
      <c r="Q4111" t="e">
        <f t="shared" si="501"/>
        <v>#DIV/0!</v>
      </c>
      <c r="R4111" s="16">
        <f t="shared" si="502"/>
        <v>42307.539398148147</v>
      </c>
      <c r="S4111" s="16"/>
      <c r="T4111" s="17" t="str">
        <f t="shared" si="503"/>
        <v>October</v>
      </c>
      <c r="U4111" s="16">
        <f t="shared" si="504"/>
        <v>42337.581064814818</v>
      </c>
      <c r="V4111" s="17">
        <f t="shared" si="505"/>
        <v>2015</v>
      </c>
      <c r="W4111" s="17" t="str">
        <f t="shared" si="506"/>
        <v>November</v>
      </c>
    </row>
    <row r="4112" spans="1:23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8274</v>
      </c>
      <c r="O4112" t="s">
        <v>8275</v>
      </c>
      <c r="P4112">
        <f t="shared" si="500"/>
        <v>29</v>
      </c>
      <c r="Q4112">
        <f t="shared" si="501"/>
        <v>14.33</v>
      </c>
      <c r="R4112" s="16">
        <f t="shared" si="502"/>
        <v>42512.626747685179</v>
      </c>
      <c r="S4112" s="16"/>
      <c r="T4112" s="17" t="str">
        <f t="shared" si="503"/>
        <v>May</v>
      </c>
      <c r="U4112" s="16">
        <f t="shared" si="504"/>
        <v>42572.626747685179</v>
      </c>
      <c r="V4112" s="17">
        <f t="shared" si="505"/>
        <v>2016</v>
      </c>
      <c r="W4112" s="17" t="str">
        <f t="shared" si="506"/>
        <v>July</v>
      </c>
    </row>
    <row r="4113" spans="1:23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8274</v>
      </c>
      <c r="O4113" t="s">
        <v>8275</v>
      </c>
      <c r="P4113">
        <f t="shared" si="500"/>
        <v>3</v>
      </c>
      <c r="Q4113">
        <f t="shared" si="501"/>
        <v>15.67</v>
      </c>
      <c r="R4113" s="16">
        <f t="shared" si="502"/>
        <v>42029.135879629626</v>
      </c>
      <c r="S4113" s="16"/>
      <c r="T4113" s="17" t="str">
        <f t="shared" si="503"/>
        <v>January</v>
      </c>
      <c r="U4113" s="16">
        <f t="shared" si="504"/>
        <v>42059.135879629626</v>
      </c>
      <c r="V4113" s="17">
        <f t="shared" si="505"/>
        <v>2015</v>
      </c>
      <c r="W4113" s="17" t="str">
        <f t="shared" si="506"/>
        <v>February</v>
      </c>
    </row>
    <row r="4114" spans="1:23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8274</v>
      </c>
      <c r="O4114" t="s">
        <v>8275</v>
      </c>
      <c r="P4114">
        <f t="shared" si="500"/>
        <v>0</v>
      </c>
      <c r="Q4114">
        <f t="shared" si="501"/>
        <v>1</v>
      </c>
      <c r="R4114" s="16">
        <f t="shared" si="502"/>
        <v>42400.946597222224</v>
      </c>
      <c r="S4114" s="16"/>
      <c r="T4114" s="17" t="str">
        <f t="shared" si="503"/>
        <v>January</v>
      </c>
      <c r="U4114" s="16">
        <f t="shared" si="504"/>
        <v>42428</v>
      </c>
      <c r="V4114" s="17">
        <f t="shared" si="505"/>
        <v>2016</v>
      </c>
      <c r="W4114" s="17" t="str">
        <f t="shared" si="506"/>
        <v>February</v>
      </c>
    </row>
    <row r="4115" spans="1:23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8274</v>
      </c>
      <c r="O4115" t="s">
        <v>8275</v>
      </c>
      <c r="P4115">
        <f t="shared" si="500"/>
        <v>0</v>
      </c>
      <c r="Q4115">
        <f t="shared" si="501"/>
        <v>1</v>
      </c>
      <c r="R4115" s="16">
        <f t="shared" si="502"/>
        <v>42358.573182870372</v>
      </c>
      <c r="S4115" s="16"/>
      <c r="T4115" s="17" t="str">
        <f t="shared" si="503"/>
        <v>December</v>
      </c>
      <c r="U4115" s="16">
        <f t="shared" si="504"/>
        <v>42377.273611111115</v>
      </c>
      <c r="V4115" s="17">
        <f t="shared" si="505"/>
        <v>2016</v>
      </c>
      <c r="W4115" s="17" t="str">
        <f t="shared" si="506"/>
        <v>January</v>
      </c>
    </row>
  </sheetData>
  <conditionalFormatting sqref="F1:F1048576">
    <cfRule type="containsText" dxfId="1" priority="3" operator="containsText" text="canceled">
      <formula>NOT(ISERROR(SEARCH("canceled",F1)))</formula>
    </cfRule>
    <cfRule type="containsText" dxfId="0" priority="4" operator="containsText" text="successful">
      <formula>NOT(ISERROR(SEARCH("successful",F1)))</formula>
    </cfRule>
  </conditionalFormatting>
  <conditionalFormatting sqref="P1:P1048576 Q1:W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2881-FF70-484D-880D-3A1D51E10D7B}">
  <dimension ref="A1:E18"/>
  <sheetViews>
    <sheetView tabSelected="1" workbookViewId="0">
      <pivotSelection pane="bottomRight" click="1" r:id="rId1">
        <pivotArea field="13" type="button" dataOnly="0" labelOnly="1" outline="0" axis="axisPage" fieldPosition="0"/>
      </pivotSelection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44.6640625" bestFit="1" customWidth="1"/>
    <col min="7" max="7" width="20" bestFit="1" customWidth="1"/>
    <col min="8" max="9" width="49" bestFit="1" customWidth="1"/>
    <col min="10" max="10" width="20.83203125" bestFit="1" customWidth="1"/>
    <col min="11" max="11" width="20" bestFit="1" customWidth="1"/>
    <col min="12" max="12" width="24" bestFit="1" customWidth="1"/>
  </cols>
  <sheetData>
    <row r="1" spans="1:5" x14ac:dyDescent="0.2">
      <c r="A1" s="14" t="s">
        <v>8360</v>
      </c>
      <c r="B1" t="s">
        <v>8274</v>
      </c>
    </row>
    <row r="2" spans="1:5" x14ac:dyDescent="0.2">
      <c r="A2" s="14" t="s">
        <v>8361</v>
      </c>
      <c r="B2" t="s">
        <v>8321</v>
      </c>
    </row>
    <row r="4" spans="1:5" x14ac:dyDescent="0.2">
      <c r="A4" s="14" t="s">
        <v>8318</v>
      </c>
      <c r="B4" s="14" t="s">
        <v>8322</v>
      </c>
    </row>
    <row r="5" spans="1:5" x14ac:dyDescent="0.2">
      <c r="A5" s="14" t="s">
        <v>8319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2">
      <c r="A6" s="15" t="s">
        <v>8328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5" t="s">
        <v>8329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5" t="s">
        <v>8330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5" t="s">
        <v>8331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5" t="s">
        <v>8332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5" t="s">
        <v>8333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5" t="s">
        <v>8334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5" t="s">
        <v>8335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5" t="s">
        <v>8336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5" t="s">
        <v>8337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5" t="s">
        <v>8338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5" t="s">
        <v>8339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5" t="s">
        <v>8320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75AE-ACBF-7343-AC56-D13E464C5F30}">
  <dimension ref="A1:H13"/>
  <sheetViews>
    <sheetView zoomScale="120" zoomScaleNormal="120" workbookViewId="0">
      <selection activeCell="I15" sqref="I15"/>
    </sheetView>
  </sheetViews>
  <sheetFormatPr baseColWidth="10" defaultRowHeight="15" x14ac:dyDescent="0.2"/>
  <cols>
    <col min="1" max="1" width="41.5" customWidth="1"/>
    <col min="2" max="2" width="17.33203125" bestFit="1" customWidth="1"/>
    <col min="3" max="3" width="14" bestFit="1" customWidth="1"/>
    <col min="4" max="4" width="17" bestFit="1" customWidth="1"/>
    <col min="5" max="5" width="11.5" bestFit="1" customWidth="1"/>
    <col min="6" max="6" width="18" bestFit="1" customWidth="1"/>
    <col min="7" max="7" width="14.33203125" bestFit="1" customWidth="1"/>
    <col min="8" max="8" width="17.33203125" bestFit="1" customWidth="1"/>
  </cols>
  <sheetData>
    <row r="1" spans="1:8" x14ac:dyDescent="0.2">
      <c r="A1" t="s">
        <v>8326</v>
      </c>
      <c r="B1" t="s">
        <v>8341</v>
      </c>
      <c r="C1" t="s">
        <v>8342</v>
      </c>
      <c r="D1" t="s">
        <v>8343</v>
      </c>
      <c r="E1" t="s">
        <v>8344</v>
      </c>
      <c r="F1" t="s">
        <v>8345</v>
      </c>
      <c r="G1" t="s">
        <v>8346</v>
      </c>
      <c r="H1" t="s">
        <v>8347</v>
      </c>
    </row>
    <row r="2" spans="1:8" x14ac:dyDescent="0.2">
      <c r="A2" t="s">
        <v>8348</v>
      </c>
      <c r="B2">
        <f>COUNTIFS('Category Statistics'!D:D, "&lt;1000", 'Category Statistics'!F:F, "successful", 'Category Statistics'!O:O, "plays")</f>
        <v>141</v>
      </c>
      <c r="C2">
        <f>COUNTIFS('Category Statistics'!D:D, "&gt;1000", 'Category Statistics'!F:F, "failed", 'Category Statistics'!O:O, "plays")</f>
        <v>290</v>
      </c>
      <c r="D2">
        <f>COUNTIFS('Category Statistics'!D:D, "&lt;=1000", 'Category Statistics'!F:F, "canceled", 'Category Statistics'!O:O, "plays")</f>
        <v>0</v>
      </c>
      <c r="E2">
        <f>SUM(B2:D2)</f>
        <v>431</v>
      </c>
      <c r="F2" s="20">
        <f>B2/E2</f>
        <v>0.3271461716937355</v>
      </c>
      <c r="G2" s="20">
        <f>C2/E2</f>
        <v>0.6728538283062645</v>
      </c>
      <c r="H2" s="20">
        <f>D2/E2</f>
        <v>0</v>
      </c>
    </row>
    <row r="3" spans="1:8" x14ac:dyDescent="0.2">
      <c r="A3" t="s">
        <v>8349</v>
      </c>
      <c r="B3">
        <f>COUNTIFS('Category Statistics'!D:D, "&gt;=1000",'Category Statistics'!D:D, "&lt;=4999", 'Category Statistics'!F:F, "successful", 'Category Statistics'!O:O, "plays")</f>
        <v>388</v>
      </c>
      <c r="C3">
        <f>COUNTIFS('Category Statistics'!D:D, "&gt;=1000",'Category Statistics'!D:D, "&lt;=4999", 'Category Statistics'!F:F, "failed", 'Category Statistics'!O:O, "plays")</f>
        <v>146</v>
      </c>
      <c r="D3">
        <f>COUNTIFS('Category Statistics'!D:D, "&gt;=1000",'Category Statistics'!D:D, "&lt;=4999", 'Category Statistics'!F:F, "canceled", 'Category Statistics'!O:O, "plays")</f>
        <v>0</v>
      </c>
      <c r="E3">
        <f t="shared" ref="E3:E13" si="0">SUM(B3:D3)</f>
        <v>534</v>
      </c>
      <c r="F3" s="20">
        <f t="shared" ref="F3:F12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">
      <c r="A4" t="s">
        <v>8350</v>
      </c>
      <c r="B4">
        <f>COUNTIFS('Category Statistics'!D:D, "&gt;=5000",'Category Statistics'!D:D, "&lt;=9999", 'Category Statistics'!F:F, "successful", 'Category Statistics'!O:O, "plays")</f>
        <v>93</v>
      </c>
      <c r="C4">
        <f>COUNTIFS('Category Statistics'!D:D, "&gt;=5000",'Category Statistics'!D:D, "&lt;=9999", 'Category Statistics'!F:F, "failed", 'Category Statistics'!O:O, "plays")</f>
        <v>76</v>
      </c>
      <c r="D4">
        <f>COUNTIFS('Category Statistics'!D:D, "&gt;=5000",'Category Statistics'!D:D, "&lt;=9999", 'Category Statistics'!F:F, "canceled", 'Category Statistics'!O:O, 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t="s">
        <v>8351</v>
      </c>
      <c r="B5">
        <f>COUNTIFS('Category Statistics'!D:D, "&gt;=10000",'Category Statistics'!D:D, "&lt;=14999", 'Category Statistics'!F:F, "successful", 'Category Statistics'!O:O, "plays")</f>
        <v>39</v>
      </c>
      <c r="C5">
        <f>COUNTIFS('Category Statistics'!D:D, "&gt;=10000",'Category Statistics'!D:D, "&lt;=14999", 'Category Statistics'!F:F, "failed", 'Category Statistics'!O:O, "plays")</f>
        <v>33</v>
      </c>
      <c r="D5">
        <f>COUNTIFS('Category Statistics'!D:D, "&gt;=10000",'Category Statistics'!D:D, "&lt;=14999", 'Category Statistics'!F:F, "canceled", 'Category Statistics'!O:O, 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t="s">
        <v>8352</v>
      </c>
      <c r="B6">
        <f>COUNTIFS('Category Statistics'!D:D, "&gt;=15000",'Category Statistics'!D:D, "&lt;=19999", 'Category Statistics'!F:F, "successful", 'Category Statistics'!O:O, "plays")</f>
        <v>12</v>
      </c>
      <c r="C6">
        <f>COUNTIFS('Category Statistics'!D:D, "&gt;=15000",'Category Statistics'!D:D, "&lt;=19999", 'Category Statistics'!F:F, "failed", 'Category Statistics'!O:O, "plays")</f>
        <v>12</v>
      </c>
      <c r="D6">
        <f>COUNTIFS('Category Statistics'!D:D, "&gt;=15000",'Category Statistics'!D:D, "&lt;=19999", 'Category Statistics'!F:F, "canceled", 'Category Statistics'!O:O, 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8353</v>
      </c>
      <c r="B7">
        <f>COUNTIFS('Category Statistics'!D:D, "&gt;=20000",'Category Statistics'!D:D, "&lt;=24999", 'Category Statistics'!F:F, "successful", 'Category Statistics'!O:O, "plays")</f>
        <v>9</v>
      </c>
      <c r="C7">
        <f>COUNTIFS('Category Statistics'!D:D, "&gt;=20000",'Category Statistics'!D:D, "&lt;=24999", 'Category Statistics'!F:F, "failed", 'Category Statistics'!O:O, "plays")</f>
        <v>11</v>
      </c>
      <c r="D7">
        <f>COUNTIFS('Category Statistics'!D:D, "&gt;=20000",'Category Statistics'!D:D, "&lt;=24999", 'Category Statistics'!F:F, "canceled", 'Category Statistics'!O:O, 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t="s">
        <v>8354</v>
      </c>
      <c r="B8">
        <f>COUNTIFS('Category Statistics'!D:D, "&gt;=25000",'Category Statistics'!D:D, "&lt;=29999", 'Category Statistics'!F:F, "successful", 'Category Statistics'!O:O, "plays")</f>
        <v>1</v>
      </c>
      <c r="C8">
        <f>COUNTIFS('Category Statistics'!D:D, "&gt;=25000",'Category Statistics'!D:D, "&lt;=29999", 'Category Statistics'!F:F, "failed", 'Category Statistics'!O:O, "plays")</f>
        <v>4</v>
      </c>
      <c r="D8">
        <f>COUNTIFS('Category Statistics'!D:D, "&gt;=25000",'Category Statistics'!D:D, "&lt;=29999", 'Category Statistics'!F:F, "canceled", 'Category Statistics'!O:O, 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8355</v>
      </c>
      <c r="B9">
        <f>COUNTIFS('Category Statistics'!D:D, "&gt;=30000",'Category Statistics'!D:D, "&lt;=34999", 'Category Statistics'!F:F, "successful", 'Category Statistics'!O:O, "plays")</f>
        <v>3</v>
      </c>
      <c r="C9">
        <f>COUNTIFS('Category Statistics'!D:D, "&gt;=30000",'Category Statistics'!D:D, "&lt;=34999", 'Category Statistics'!F:F, "failed", 'Category Statistics'!O:O, "plays")</f>
        <v>8</v>
      </c>
      <c r="D9">
        <f>COUNTIFS('Category Statistics'!D:D, "&gt;=30000",'Category Statistics'!D:D, "&lt;=34999", 'Category Statistics'!F:F, "canceled", 'Category Statistics'!O:O, 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t="s">
        <v>8356</v>
      </c>
      <c r="B10">
        <f>COUNTIFS('Category Statistics'!D:D, "&gt;=35000",'Category Statistics'!D:D, "&lt;=39999", 'Category Statistics'!F:F, "successful", 'Category Statistics'!O:O, "plays")</f>
        <v>4</v>
      </c>
      <c r="C10">
        <f>COUNTIFS('Category Statistics'!D:D, "&gt;=35000",'Category Statistics'!D:D, "&lt;=39999", 'Category Statistics'!F:F, "failed", 'Category Statistics'!O:O, "plays")</f>
        <v>2</v>
      </c>
      <c r="D10">
        <f>COUNTIFS('Category Statistics'!D:D, "&gt;=35000",'Category Statistics'!D:D, "&lt;=39999", 'Category Statistics'!F:F, "canceled", 'Category Statistics'!O:O, 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t="s">
        <v>8357</v>
      </c>
      <c r="B11">
        <f>COUNTIFS('Category Statistics'!D:D, "&gt;=40000",'Category Statistics'!D:D, "&lt;=44999", 'Category Statistics'!F:F, "successful", 'Category Statistics'!O:O, "plays")</f>
        <v>2</v>
      </c>
      <c r="C11">
        <f>COUNTIFS('Category Statistics'!D:D, "&gt;=40000",'Category Statistics'!D:D, "&lt;=44999", 'Category Statistics'!F:F, "failed", 'Category Statistics'!O:O, "plays")</f>
        <v>1</v>
      </c>
      <c r="D11">
        <f>COUNTIFS('Category Statistics'!D:D, "&gt;=40000",'Category Statistics'!D:D, "&lt;=44999", 'Category Statistics'!F:F, "canceled", 'Category Statistics'!O:O, 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t="s">
        <v>8358</v>
      </c>
      <c r="B12">
        <f>COUNTIFS('Category Statistics'!D:D, "&gt;=45000",'Category Statistics'!D:D, "&lt;=49999", 'Category Statistics'!F:F, "successful", 'Category Statistics'!O:O, "plays")</f>
        <v>0</v>
      </c>
      <c r="C12">
        <f>COUNTIFS('Category Statistics'!D:D, "&gt;=45000",'Category Statistics'!D:D, "&lt;=49999", 'Category Statistics'!F:F, "failed", 'Category Statistics'!O:O, "plays")</f>
        <v>1</v>
      </c>
      <c r="D12">
        <f>COUNTIFS('Category Statistics'!D:D, "&gt;=45000",'Category Statistics'!D:D, "&lt;=49999", 'Category Statistics'!F:F, "canceled", 'Category Statistics'!O:O, 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t="s">
        <v>8359</v>
      </c>
      <c r="B13">
        <f>COUNTIFS('Category Statistics'!D:D, "&gt;=50000", 'Category Statistics'!F:F, "successful", 'Category Statistics'!O:O, "plays")</f>
        <v>2</v>
      </c>
      <c r="C13">
        <f>COUNTIFS('Category Statistics'!D:D, "&gt;50000", 'Category Statistics'!F:F, "failed", 'Category Statistics'!O:O, "plays")</f>
        <v>10</v>
      </c>
      <c r="D13">
        <f>COUNTIFS('Category Statistics'!D:D, "&gt;=50000", 'Category Statistics'!F:F, "canceled", 'Category Statistics'!O:O, "plays")</f>
        <v>0</v>
      </c>
      <c r="E13">
        <f t="shared" si="0"/>
        <v>12</v>
      </c>
      <c r="F13" s="20">
        <f>B13/E13</f>
        <v>0.16666666666666666</v>
      </c>
      <c r="G13" s="20">
        <f t="shared" si="2"/>
        <v>0.83333333333333337</v>
      </c>
      <c r="H13" s="20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26A4-46B7-A04A-8C54-9217B86843BA}">
  <dimension ref="A1:T413"/>
  <sheetViews>
    <sheetView workbookViewId="0">
      <selection activeCell="F3" sqref="F3"/>
    </sheetView>
  </sheetViews>
  <sheetFormatPr baseColWidth="10" defaultRowHeight="15" x14ac:dyDescent="0.2"/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2" t="s">
        <v>8264</v>
      </c>
      <c r="O1" s="1" t="s">
        <v>8317</v>
      </c>
      <c r="P1" s="1" t="s">
        <v>8265</v>
      </c>
      <c r="Q1" s="1" t="s">
        <v>8266</v>
      </c>
      <c r="R1" s="9" t="s">
        <v>8323</v>
      </c>
      <c r="S1" s="9" t="s">
        <v>8324</v>
      </c>
      <c r="T1" s="1" t="s">
        <v>8325</v>
      </c>
    </row>
    <row r="2" spans="1:20" ht="224" x14ac:dyDescent="0.2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s="11" t="s">
        <v>8274</v>
      </c>
      <c r="O2" t="s">
        <v>8275</v>
      </c>
      <c r="P2">
        <v>105</v>
      </c>
      <c r="Q2">
        <v>93.43</v>
      </c>
      <c r="R2" s="16">
        <v>42646.092812499999</v>
      </c>
      <c r="S2" s="16">
        <v>42675.207638888889</v>
      </c>
    </row>
    <row r="3" spans="1:20" ht="144" x14ac:dyDescent="0.2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s="11" t="s">
        <v>8274</v>
      </c>
      <c r="O3" t="s">
        <v>8275</v>
      </c>
      <c r="P3">
        <v>115</v>
      </c>
      <c r="Q3">
        <v>110.97</v>
      </c>
      <c r="R3" s="16">
        <v>42430.040798611109</v>
      </c>
      <c r="S3" s="16">
        <v>42449.999131944445</v>
      </c>
    </row>
    <row r="4" spans="1:20" ht="192" x14ac:dyDescent="0.2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s="11" t="s">
        <v>8274</v>
      </c>
      <c r="O4" t="s">
        <v>8275</v>
      </c>
      <c r="P4">
        <v>121</v>
      </c>
      <c r="Q4">
        <v>71.790000000000006</v>
      </c>
      <c r="R4" s="16">
        <v>42238.13282407407</v>
      </c>
      <c r="S4" s="16">
        <v>42268.13282407407</v>
      </c>
    </row>
    <row r="5" spans="1:20" ht="192" x14ac:dyDescent="0.2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s="11" t="s">
        <v>8274</v>
      </c>
      <c r="O5" t="s">
        <v>8275</v>
      </c>
      <c r="P5">
        <v>100</v>
      </c>
      <c r="Q5">
        <v>1000</v>
      </c>
      <c r="R5" s="16">
        <v>41850.400937500002</v>
      </c>
      <c r="S5" s="16">
        <v>41895.400937500002</v>
      </c>
    </row>
    <row r="6" spans="1:20" ht="208" x14ac:dyDescent="0.2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s="11" t="s">
        <v>8274</v>
      </c>
      <c r="O6" t="s">
        <v>8275</v>
      </c>
      <c r="P6">
        <v>101</v>
      </c>
      <c r="Q6">
        <v>63.83</v>
      </c>
      <c r="R6" s="16">
        <v>42753.205625000002</v>
      </c>
      <c r="S6" s="16">
        <v>42783.670138888891</v>
      </c>
    </row>
    <row r="7" spans="1:20" ht="80" x14ac:dyDescent="0.2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s="11" t="s">
        <v>8274</v>
      </c>
      <c r="O7" t="s">
        <v>8275</v>
      </c>
      <c r="P7">
        <v>116</v>
      </c>
      <c r="Q7">
        <v>44.33</v>
      </c>
      <c r="R7" s="16">
        <v>42155.920219907406</v>
      </c>
      <c r="S7" s="16">
        <v>42176.888888888891</v>
      </c>
    </row>
    <row r="8" spans="1:20" ht="224" x14ac:dyDescent="0.2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s="11" t="s">
        <v>8274</v>
      </c>
      <c r="O8" t="s">
        <v>8275</v>
      </c>
      <c r="P8">
        <v>108</v>
      </c>
      <c r="Q8">
        <v>126.55</v>
      </c>
      <c r="R8" s="16">
        <v>42157.591064814813</v>
      </c>
      <c r="S8" s="16">
        <v>42179.083333333328</v>
      </c>
    </row>
    <row r="9" spans="1:20" ht="240" x14ac:dyDescent="0.2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s="11" t="s">
        <v>8274</v>
      </c>
      <c r="O9" t="s">
        <v>8275</v>
      </c>
      <c r="P9">
        <v>100</v>
      </c>
      <c r="Q9">
        <v>129.03</v>
      </c>
      <c r="R9" s="16">
        <v>42676.065150462964</v>
      </c>
      <c r="S9" s="16">
        <v>42721.290972222225</v>
      </c>
    </row>
    <row r="10" spans="1:20" ht="208" x14ac:dyDescent="0.2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s="11" t="s">
        <v>8274</v>
      </c>
      <c r="O10" t="s">
        <v>8275</v>
      </c>
      <c r="P10">
        <v>123</v>
      </c>
      <c r="Q10">
        <v>71.239999999999995</v>
      </c>
      <c r="R10" s="16">
        <v>42473.007037037038</v>
      </c>
      <c r="S10" s="16">
        <v>42503.007037037038</v>
      </c>
    </row>
    <row r="11" spans="1:20" ht="192" x14ac:dyDescent="0.2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s="11" t="s">
        <v>8274</v>
      </c>
      <c r="O11" t="s">
        <v>8275</v>
      </c>
      <c r="P11">
        <v>121</v>
      </c>
      <c r="Q11">
        <v>40.85</v>
      </c>
      <c r="R11" s="16">
        <v>42282.768414351856</v>
      </c>
      <c r="S11" s="16">
        <v>42312.810081018513</v>
      </c>
    </row>
    <row r="12" spans="1:20" ht="224" x14ac:dyDescent="0.2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s="11" t="s">
        <v>8274</v>
      </c>
      <c r="O12" t="s">
        <v>8275</v>
      </c>
      <c r="P12">
        <v>302</v>
      </c>
      <c r="Q12">
        <v>252.02</v>
      </c>
      <c r="R12" s="16">
        <v>42473.794710648144</v>
      </c>
      <c r="S12" s="16">
        <v>42503.794710648144</v>
      </c>
    </row>
    <row r="13" spans="1:20" ht="224" x14ac:dyDescent="0.2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s="11" t="s">
        <v>8274</v>
      </c>
      <c r="O13" t="s">
        <v>8275</v>
      </c>
      <c r="P13">
        <v>101</v>
      </c>
      <c r="Q13">
        <v>65.16</v>
      </c>
      <c r="R13" s="16">
        <v>42712.23474537037</v>
      </c>
      <c r="S13" s="16">
        <v>42735.707638888889</v>
      </c>
    </row>
    <row r="14" spans="1:20" ht="208" x14ac:dyDescent="0.2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s="11" t="s">
        <v>8274</v>
      </c>
      <c r="O14" t="s">
        <v>8275</v>
      </c>
      <c r="P14">
        <v>100</v>
      </c>
      <c r="Q14">
        <v>65.87</v>
      </c>
      <c r="R14" s="16">
        <v>42561.154664351852</v>
      </c>
      <c r="S14" s="16">
        <v>42592.166666666672</v>
      </c>
    </row>
    <row r="15" spans="1:20" ht="176" x14ac:dyDescent="0.2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s="11" t="s">
        <v>8274</v>
      </c>
      <c r="O15" t="s">
        <v>8275</v>
      </c>
      <c r="P15">
        <v>125</v>
      </c>
      <c r="Q15">
        <v>36.08</v>
      </c>
      <c r="R15" s="16">
        <v>42709.134780092587</v>
      </c>
      <c r="S15" s="16">
        <v>42739.134780092587</v>
      </c>
    </row>
    <row r="16" spans="1:20" ht="80" x14ac:dyDescent="0.2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s="11" t="s">
        <v>8274</v>
      </c>
      <c r="O16" t="s">
        <v>8275</v>
      </c>
      <c r="P16">
        <v>109</v>
      </c>
      <c r="Q16">
        <v>44.19</v>
      </c>
      <c r="R16" s="16">
        <v>42086.614942129629</v>
      </c>
      <c r="S16" s="16">
        <v>42117.290972222225</v>
      </c>
    </row>
    <row r="17" spans="1:19" ht="208" x14ac:dyDescent="0.2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s="11" t="s">
        <v>8274</v>
      </c>
      <c r="O17" t="s">
        <v>8275</v>
      </c>
      <c r="P17">
        <v>146</v>
      </c>
      <c r="Q17">
        <v>104.07</v>
      </c>
      <c r="R17" s="16">
        <v>42064.652673611112</v>
      </c>
      <c r="S17" s="16">
        <v>42101.291666666672</v>
      </c>
    </row>
    <row r="18" spans="1:19" ht="208" x14ac:dyDescent="0.2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s="11" t="s">
        <v>8274</v>
      </c>
      <c r="O18" t="s">
        <v>8275</v>
      </c>
      <c r="P18">
        <v>102</v>
      </c>
      <c r="Q18">
        <v>127.79</v>
      </c>
      <c r="R18" s="16">
        <v>42292.701053240744</v>
      </c>
      <c r="S18" s="16">
        <v>42322.742719907401</v>
      </c>
    </row>
    <row r="19" spans="1:19" ht="192" x14ac:dyDescent="0.2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s="11" t="s">
        <v>8274</v>
      </c>
      <c r="O19" t="s">
        <v>8275</v>
      </c>
      <c r="P19">
        <v>110</v>
      </c>
      <c r="Q19">
        <v>92.04</v>
      </c>
      <c r="R19" s="16">
        <v>42461.747199074074</v>
      </c>
      <c r="S19" s="16">
        <v>42491.747199074074</v>
      </c>
    </row>
    <row r="20" spans="1:19" ht="160" x14ac:dyDescent="0.2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s="11" t="s">
        <v>8274</v>
      </c>
      <c r="O20" t="s">
        <v>8275</v>
      </c>
      <c r="P20">
        <v>124</v>
      </c>
      <c r="Q20">
        <v>135.63</v>
      </c>
      <c r="R20" s="16">
        <v>42169.814340277779</v>
      </c>
      <c r="S20" s="16">
        <v>42199.814340277779</v>
      </c>
    </row>
    <row r="21" spans="1:19" ht="224" x14ac:dyDescent="0.2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s="11" t="s">
        <v>8274</v>
      </c>
      <c r="O21" t="s">
        <v>8275</v>
      </c>
      <c r="P21">
        <v>135</v>
      </c>
      <c r="Q21">
        <v>168.75</v>
      </c>
      <c r="R21" s="16">
        <v>42483.675208333334</v>
      </c>
      <c r="S21" s="16">
        <v>42522.789583333331</v>
      </c>
    </row>
    <row r="22" spans="1:19" ht="224" x14ac:dyDescent="0.2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s="11" t="s">
        <v>8274</v>
      </c>
      <c r="O22" t="s">
        <v>8275</v>
      </c>
      <c r="P22">
        <v>103</v>
      </c>
      <c r="Q22">
        <v>70.86</v>
      </c>
      <c r="R22" s="16">
        <v>42195.749745370369</v>
      </c>
      <c r="S22" s="16">
        <v>42206.125</v>
      </c>
    </row>
    <row r="23" spans="1:19" ht="144" x14ac:dyDescent="0.2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s="11" t="s">
        <v>8274</v>
      </c>
      <c r="O23" t="s">
        <v>8275</v>
      </c>
      <c r="P23">
        <v>100</v>
      </c>
      <c r="Q23">
        <v>50</v>
      </c>
      <c r="R23" s="16">
        <v>42675.057997685188</v>
      </c>
      <c r="S23" s="16">
        <v>42705.099664351852</v>
      </c>
    </row>
    <row r="24" spans="1:19" ht="160" x14ac:dyDescent="0.2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s="11" t="s">
        <v>8274</v>
      </c>
      <c r="O24" t="s">
        <v>8275</v>
      </c>
      <c r="P24">
        <v>105</v>
      </c>
      <c r="Q24">
        <v>47</v>
      </c>
      <c r="R24" s="16">
        <v>42018.94159722222</v>
      </c>
      <c r="S24" s="16">
        <v>42047.291666666672</v>
      </c>
    </row>
    <row r="25" spans="1:19" ht="160" x14ac:dyDescent="0.2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s="11" t="s">
        <v>8274</v>
      </c>
      <c r="O25" t="s">
        <v>8275</v>
      </c>
      <c r="P25">
        <v>120</v>
      </c>
      <c r="Q25">
        <v>66.67</v>
      </c>
      <c r="R25" s="16">
        <v>42026.924976851849</v>
      </c>
      <c r="S25" s="16">
        <v>42052.207638888889</v>
      </c>
    </row>
    <row r="26" spans="1:19" ht="176" x14ac:dyDescent="0.2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s="11" t="s">
        <v>8274</v>
      </c>
      <c r="O26" t="s">
        <v>8275</v>
      </c>
      <c r="P26">
        <v>119</v>
      </c>
      <c r="Q26">
        <v>66.11</v>
      </c>
      <c r="R26" s="16">
        <v>41920.787534722222</v>
      </c>
      <c r="S26" s="16">
        <v>41941.787534722222</v>
      </c>
    </row>
    <row r="27" spans="1:19" ht="160" x14ac:dyDescent="0.2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s="11" t="s">
        <v>8274</v>
      </c>
      <c r="O27" t="s">
        <v>8275</v>
      </c>
      <c r="P27">
        <v>105</v>
      </c>
      <c r="Q27">
        <v>36.86</v>
      </c>
      <c r="R27" s="16">
        <v>42558.189432870371</v>
      </c>
      <c r="S27" s="16">
        <v>42587.875</v>
      </c>
    </row>
    <row r="28" spans="1:19" ht="192" x14ac:dyDescent="0.2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s="11" t="s">
        <v>8274</v>
      </c>
      <c r="O28" t="s">
        <v>8275</v>
      </c>
      <c r="P28">
        <v>120</v>
      </c>
      <c r="Q28">
        <v>31.5</v>
      </c>
      <c r="R28" s="16">
        <v>41808.198518518519</v>
      </c>
      <c r="S28" s="16">
        <v>41838.198518518519</v>
      </c>
    </row>
    <row r="29" spans="1:19" ht="160" x14ac:dyDescent="0.2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s="11" t="s">
        <v>8274</v>
      </c>
      <c r="O29" t="s">
        <v>8275</v>
      </c>
      <c r="P29">
        <v>103</v>
      </c>
      <c r="Q29">
        <v>102.5</v>
      </c>
      <c r="R29" s="16">
        <v>42550.701886574068</v>
      </c>
      <c r="S29" s="16">
        <v>42580.701886574068</v>
      </c>
    </row>
    <row r="30" spans="1:19" ht="96" x14ac:dyDescent="0.2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s="11" t="s">
        <v>8274</v>
      </c>
      <c r="O30" t="s">
        <v>8275</v>
      </c>
      <c r="P30">
        <v>101</v>
      </c>
      <c r="Q30">
        <v>126.46</v>
      </c>
      <c r="R30" s="16">
        <v>42056.013124999998</v>
      </c>
      <c r="S30" s="16">
        <v>42075.166666666672</v>
      </c>
    </row>
    <row r="31" spans="1:19" ht="192" x14ac:dyDescent="0.2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s="11" t="s">
        <v>8274</v>
      </c>
      <c r="O31" t="s">
        <v>8275</v>
      </c>
      <c r="P31">
        <v>105</v>
      </c>
      <c r="Q31">
        <v>47.88</v>
      </c>
      <c r="R31" s="16">
        <v>42016.938692129625</v>
      </c>
      <c r="S31" s="16">
        <v>42046.938692129625</v>
      </c>
    </row>
    <row r="32" spans="1:19" ht="208" x14ac:dyDescent="0.2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s="11" t="s">
        <v>8274</v>
      </c>
      <c r="O32" t="s">
        <v>8275</v>
      </c>
      <c r="P32">
        <v>103</v>
      </c>
      <c r="Q32">
        <v>73.209999999999994</v>
      </c>
      <c r="R32" s="16">
        <v>42591.899988425925</v>
      </c>
      <c r="S32" s="16">
        <v>42622.166666666672</v>
      </c>
    </row>
    <row r="33" spans="1:19" ht="192" x14ac:dyDescent="0.2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s="11" t="s">
        <v>8274</v>
      </c>
      <c r="O33" t="s">
        <v>8275</v>
      </c>
      <c r="P33">
        <v>108</v>
      </c>
      <c r="Q33">
        <v>89.67</v>
      </c>
      <c r="R33" s="16">
        <v>42183.231006944443</v>
      </c>
      <c r="S33" s="16">
        <v>42228.231006944443</v>
      </c>
    </row>
    <row r="34" spans="1:19" ht="176" x14ac:dyDescent="0.2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s="11" t="s">
        <v>8274</v>
      </c>
      <c r="O34" t="s">
        <v>8275</v>
      </c>
      <c r="P34">
        <v>104</v>
      </c>
      <c r="Q34">
        <v>36.5</v>
      </c>
      <c r="R34" s="16">
        <v>41780.525937500002</v>
      </c>
      <c r="S34" s="16">
        <v>41796.958333333336</v>
      </c>
    </row>
    <row r="35" spans="1:19" ht="208" x14ac:dyDescent="0.2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s="11" t="s">
        <v>8274</v>
      </c>
      <c r="O35" t="s">
        <v>8275</v>
      </c>
      <c r="P35">
        <v>128</v>
      </c>
      <c r="Q35">
        <v>90.74</v>
      </c>
      <c r="R35" s="16">
        <v>42158.065694444449</v>
      </c>
      <c r="S35" s="16">
        <v>42201</v>
      </c>
    </row>
    <row r="36" spans="1:19" ht="64" x14ac:dyDescent="0.2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s="11" t="s">
        <v>8274</v>
      </c>
      <c r="O36" t="s">
        <v>8275</v>
      </c>
      <c r="P36">
        <v>126</v>
      </c>
      <c r="Q36">
        <v>67.739999999999995</v>
      </c>
      <c r="R36" s="16">
        <v>42154.873124999998</v>
      </c>
      <c r="S36" s="16">
        <v>42184.873124999998</v>
      </c>
    </row>
    <row r="37" spans="1:19" ht="208" x14ac:dyDescent="0.2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s="11" t="s">
        <v>8274</v>
      </c>
      <c r="O37" t="s">
        <v>8275</v>
      </c>
      <c r="P37">
        <v>100</v>
      </c>
      <c r="Q37">
        <v>65.38</v>
      </c>
      <c r="R37" s="16">
        <v>42208.84646990741</v>
      </c>
      <c r="S37" s="16">
        <v>42238.84646990741</v>
      </c>
    </row>
    <row r="38" spans="1:19" ht="224" x14ac:dyDescent="0.2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s="11" t="s">
        <v>8274</v>
      </c>
      <c r="O38" t="s">
        <v>8275</v>
      </c>
      <c r="P38">
        <v>102</v>
      </c>
      <c r="Q38">
        <v>121.9</v>
      </c>
      <c r="R38" s="16">
        <v>42451.496817129635</v>
      </c>
      <c r="S38" s="16">
        <v>42459.610416666663</v>
      </c>
    </row>
    <row r="39" spans="1:19" ht="208" x14ac:dyDescent="0.2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s="11" t="s">
        <v>8274</v>
      </c>
      <c r="O39" t="s">
        <v>8275</v>
      </c>
      <c r="P39">
        <v>108</v>
      </c>
      <c r="Q39">
        <v>47.46</v>
      </c>
      <c r="R39" s="16">
        <v>41759.13962962963</v>
      </c>
      <c r="S39" s="16">
        <v>41791.165972222225</v>
      </c>
    </row>
    <row r="40" spans="1:19" ht="192" x14ac:dyDescent="0.2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s="11" t="s">
        <v>8274</v>
      </c>
      <c r="O40" t="s">
        <v>8275</v>
      </c>
      <c r="P40">
        <v>128</v>
      </c>
      <c r="Q40">
        <v>37.21</v>
      </c>
      <c r="R40" s="16">
        <v>42693.742604166662</v>
      </c>
      <c r="S40" s="16">
        <v>42718.742604166662</v>
      </c>
    </row>
    <row r="41" spans="1:19" ht="192" x14ac:dyDescent="0.2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s="11" t="s">
        <v>8274</v>
      </c>
      <c r="O41" t="s">
        <v>8275</v>
      </c>
      <c r="P41">
        <v>106</v>
      </c>
      <c r="Q41">
        <v>103.95</v>
      </c>
      <c r="R41" s="16">
        <v>42250.598217592589</v>
      </c>
      <c r="S41" s="16">
        <v>42270.598217592589</v>
      </c>
    </row>
    <row r="42" spans="1:19" ht="224" x14ac:dyDescent="0.2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s="11" t="s">
        <v>8274</v>
      </c>
      <c r="O42" t="s">
        <v>8275</v>
      </c>
      <c r="P42">
        <v>100</v>
      </c>
      <c r="Q42">
        <v>63.83</v>
      </c>
      <c r="R42" s="16">
        <v>42060.683935185181</v>
      </c>
      <c r="S42" s="16">
        <v>42090.642268518524</v>
      </c>
    </row>
    <row r="43" spans="1:19" ht="144" x14ac:dyDescent="0.2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s="11" t="s">
        <v>8274</v>
      </c>
      <c r="O43" t="s">
        <v>8275</v>
      </c>
      <c r="P43">
        <v>117</v>
      </c>
      <c r="Q43">
        <v>50.67</v>
      </c>
      <c r="R43" s="16">
        <v>42136.270787037036</v>
      </c>
      <c r="S43" s="16">
        <v>42168.071527777778</v>
      </c>
    </row>
    <row r="44" spans="1:19" ht="224" x14ac:dyDescent="0.2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s="11" t="s">
        <v>8274</v>
      </c>
      <c r="O44" t="s">
        <v>8275</v>
      </c>
      <c r="P44">
        <v>108</v>
      </c>
      <c r="Q44">
        <v>113.42</v>
      </c>
      <c r="R44" s="16">
        <v>42171.034861111111</v>
      </c>
      <c r="S44" s="16">
        <v>42195.291666666672</v>
      </c>
    </row>
    <row r="45" spans="1:19" ht="224" x14ac:dyDescent="0.2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s="11" t="s">
        <v>8274</v>
      </c>
      <c r="O45" t="s">
        <v>8275</v>
      </c>
      <c r="P45">
        <v>120</v>
      </c>
      <c r="Q45">
        <v>104.57</v>
      </c>
      <c r="R45" s="16">
        <v>42494.683634259258</v>
      </c>
      <c r="S45" s="16">
        <v>42524.6875</v>
      </c>
    </row>
    <row r="46" spans="1:19" ht="144" x14ac:dyDescent="0.2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s="11" t="s">
        <v>8274</v>
      </c>
      <c r="O46" t="s">
        <v>8275</v>
      </c>
      <c r="P46">
        <v>100</v>
      </c>
      <c r="Q46">
        <v>272.73</v>
      </c>
      <c r="R46" s="16">
        <v>41758.839675925927</v>
      </c>
      <c r="S46" s="16">
        <v>41771.165972222225</v>
      </c>
    </row>
    <row r="47" spans="1:19" ht="144" x14ac:dyDescent="0.2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s="11" t="s">
        <v>8274</v>
      </c>
      <c r="O47" t="s">
        <v>8275</v>
      </c>
      <c r="P47">
        <v>111</v>
      </c>
      <c r="Q47">
        <v>63.85</v>
      </c>
      <c r="R47" s="16">
        <v>42171.824884259258</v>
      </c>
      <c r="S47" s="16">
        <v>42201.824884259258</v>
      </c>
    </row>
    <row r="48" spans="1:19" ht="64" x14ac:dyDescent="0.2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s="11" t="s">
        <v>8274</v>
      </c>
      <c r="O48" t="s">
        <v>8275</v>
      </c>
      <c r="P48">
        <v>108</v>
      </c>
      <c r="Q48">
        <v>83.51</v>
      </c>
      <c r="R48" s="16">
        <v>42268.127696759257</v>
      </c>
      <c r="S48" s="16">
        <v>42288.083333333328</v>
      </c>
    </row>
    <row r="49" spans="1:19" ht="224" x14ac:dyDescent="0.2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s="11" t="s">
        <v>8274</v>
      </c>
      <c r="O49" t="s">
        <v>8275</v>
      </c>
      <c r="P49">
        <v>108</v>
      </c>
      <c r="Q49">
        <v>44.09</v>
      </c>
      <c r="R49" s="16">
        <v>42746.261782407411</v>
      </c>
      <c r="S49" s="16">
        <v>42784.207638888889</v>
      </c>
    </row>
    <row r="50" spans="1:19" ht="192" x14ac:dyDescent="0.2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s="11" t="s">
        <v>8274</v>
      </c>
      <c r="O50" t="s">
        <v>8275</v>
      </c>
      <c r="P50">
        <v>120</v>
      </c>
      <c r="Q50">
        <v>44.54</v>
      </c>
      <c r="R50" s="16">
        <v>41842.607592592591</v>
      </c>
      <c r="S50" s="16">
        <v>41864.916666666664</v>
      </c>
    </row>
    <row r="51" spans="1:19" ht="208" x14ac:dyDescent="0.2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s="11" t="s">
        <v>8274</v>
      </c>
      <c r="O51" t="s">
        <v>8275</v>
      </c>
      <c r="P51">
        <v>111</v>
      </c>
      <c r="Q51">
        <v>125.81</v>
      </c>
      <c r="R51" s="16">
        <v>41853.240208333329</v>
      </c>
      <c r="S51" s="16">
        <v>41876.207638888889</v>
      </c>
    </row>
    <row r="52" spans="1:19" ht="208" x14ac:dyDescent="0.2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s="11" t="s">
        <v>8274</v>
      </c>
      <c r="O52" t="s">
        <v>8275</v>
      </c>
      <c r="P52">
        <v>110</v>
      </c>
      <c r="Q52">
        <v>50.75</v>
      </c>
      <c r="R52" s="16">
        <v>42061.212488425925</v>
      </c>
      <c r="S52" s="16">
        <v>42089.166666666672</v>
      </c>
    </row>
    <row r="53" spans="1:19" ht="208" x14ac:dyDescent="0.2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s="11" t="s">
        <v>8274</v>
      </c>
      <c r="O53" t="s">
        <v>8275</v>
      </c>
      <c r="P53">
        <v>122</v>
      </c>
      <c r="Q53">
        <v>60.9</v>
      </c>
      <c r="R53" s="16">
        <v>42036.24428240741</v>
      </c>
      <c r="S53" s="16">
        <v>42064.290972222225</v>
      </c>
    </row>
    <row r="54" spans="1:19" ht="208" x14ac:dyDescent="0.2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s="11" t="s">
        <v>8274</v>
      </c>
      <c r="O54" t="s">
        <v>8275</v>
      </c>
      <c r="P54">
        <v>107</v>
      </c>
      <c r="Q54">
        <v>109.03</v>
      </c>
      <c r="R54" s="16">
        <v>42157.470185185186</v>
      </c>
      <c r="S54" s="16">
        <v>42187.470185185186</v>
      </c>
    </row>
    <row r="55" spans="1:19" ht="192" x14ac:dyDescent="0.2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s="11" t="s">
        <v>8274</v>
      </c>
      <c r="O55" t="s">
        <v>8275</v>
      </c>
      <c r="P55">
        <v>101</v>
      </c>
      <c r="Q55">
        <v>25.69</v>
      </c>
      <c r="R55" s="16">
        <v>41827.909942129627</v>
      </c>
      <c r="S55" s="16">
        <v>41857.897222222222</v>
      </c>
    </row>
    <row r="56" spans="1:19" ht="208" x14ac:dyDescent="0.2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s="11" t="s">
        <v>8274</v>
      </c>
      <c r="O56" t="s">
        <v>8275</v>
      </c>
      <c r="P56">
        <v>109</v>
      </c>
      <c r="Q56">
        <v>41.92</v>
      </c>
      <c r="R56" s="16">
        <v>42162.729548611111</v>
      </c>
      <c r="S56" s="16">
        <v>42192.729548611111</v>
      </c>
    </row>
    <row r="57" spans="1:19" ht="208" x14ac:dyDescent="0.2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s="11" t="s">
        <v>8274</v>
      </c>
      <c r="O57" t="s">
        <v>8275</v>
      </c>
      <c r="P57">
        <v>114</v>
      </c>
      <c r="Q57">
        <v>88.77</v>
      </c>
      <c r="R57" s="16">
        <v>42233.738564814819</v>
      </c>
      <c r="S57" s="16">
        <v>42263.738564814819</v>
      </c>
    </row>
    <row r="58" spans="1:19" ht="160" x14ac:dyDescent="0.2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s="11" t="s">
        <v>8274</v>
      </c>
      <c r="O58" t="s">
        <v>8275</v>
      </c>
      <c r="P58">
        <v>114</v>
      </c>
      <c r="Q58">
        <v>80.23</v>
      </c>
      <c r="R58" s="16">
        <v>42042.197824074072</v>
      </c>
      <c r="S58" s="16">
        <v>42072.156157407408</v>
      </c>
    </row>
    <row r="59" spans="1:19" ht="128" x14ac:dyDescent="0.2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s="11" t="s">
        <v>8274</v>
      </c>
      <c r="O59" t="s">
        <v>8275</v>
      </c>
      <c r="P59">
        <v>106</v>
      </c>
      <c r="Q59">
        <v>78.94</v>
      </c>
      <c r="R59" s="16">
        <v>42585.523842592593</v>
      </c>
      <c r="S59" s="16">
        <v>42599.165972222225</v>
      </c>
    </row>
    <row r="60" spans="1:19" ht="192" x14ac:dyDescent="0.2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s="11" t="s">
        <v>8274</v>
      </c>
      <c r="O60" t="s">
        <v>8275</v>
      </c>
      <c r="P60">
        <v>106</v>
      </c>
      <c r="Q60">
        <v>69.89</v>
      </c>
      <c r="R60" s="16">
        <v>41808.669571759259</v>
      </c>
      <c r="S60" s="16">
        <v>41838.669571759259</v>
      </c>
    </row>
    <row r="61" spans="1:19" ht="208" x14ac:dyDescent="0.2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s="11" t="s">
        <v>8274</v>
      </c>
      <c r="O61" t="s">
        <v>8275</v>
      </c>
      <c r="P61">
        <v>100</v>
      </c>
      <c r="Q61">
        <v>74.53</v>
      </c>
      <c r="R61" s="16">
        <v>41852.658310185187</v>
      </c>
      <c r="S61" s="16">
        <v>41882.658310185187</v>
      </c>
    </row>
    <row r="62" spans="1:19" ht="128" x14ac:dyDescent="0.2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s="11" t="s">
        <v>8274</v>
      </c>
      <c r="O62" t="s">
        <v>8275</v>
      </c>
      <c r="P62">
        <v>105</v>
      </c>
      <c r="Q62">
        <v>123.94</v>
      </c>
      <c r="R62" s="16">
        <v>42694.110185185185</v>
      </c>
      <c r="S62" s="16">
        <v>42709.041666666672</v>
      </c>
    </row>
    <row r="63" spans="1:19" ht="192" x14ac:dyDescent="0.2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s="11" t="s">
        <v>8274</v>
      </c>
      <c r="O63" t="s">
        <v>8275</v>
      </c>
      <c r="P63">
        <v>175</v>
      </c>
      <c r="Q63">
        <v>264.85000000000002</v>
      </c>
      <c r="R63" s="16">
        <v>42341.818379629629</v>
      </c>
      <c r="S63" s="16">
        <v>42370.166666666672</v>
      </c>
    </row>
    <row r="64" spans="1:19" ht="208" x14ac:dyDescent="0.2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s="11" t="s">
        <v>8274</v>
      </c>
      <c r="O64" t="s">
        <v>8275</v>
      </c>
      <c r="P64">
        <v>102</v>
      </c>
      <c r="Q64">
        <v>58.62</v>
      </c>
      <c r="R64" s="16">
        <v>41880.061006944445</v>
      </c>
      <c r="S64" s="16">
        <v>41908.065972222219</v>
      </c>
    </row>
    <row r="65" spans="1:19" ht="224" x14ac:dyDescent="0.2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s="11" t="s">
        <v>8274</v>
      </c>
      <c r="O65" t="s">
        <v>8275</v>
      </c>
      <c r="P65">
        <v>100</v>
      </c>
      <c r="Q65">
        <v>70.88</v>
      </c>
      <c r="R65" s="16">
        <v>41941.683865740742</v>
      </c>
      <c r="S65" s="16">
        <v>41970.125</v>
      </c>
    </row>
    <row r="66" spans="1:19" ht="272" x14ac:dyDescent="0.2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s="11" t="s">
        <v>8274</v>
      </c>
      <c r="O66" t="s">
        <v>8275</v>
      </c>
      <c r="P66">
        <v>114</v>
      </c>
      <c r="Q66">
        <v>113.57</v>
      </c>
      <c r="R66" s="16">
        <v>42026.88118055556</v>
      </c>
      <c r="S66" s="16">
        <v>42086.093055555553</v>
      </c>
    </row>
    <row r="67" spans="1:19" ht="208" x14ac:dyDescent="0.2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s="11" t="s">
        <v>8274</v>
      </c>
      <c r="O67" t="s">
        <v>8275</v>
      </c>
      <c r="P67">
        <v>129</v>
      </c>
      <c r="Q67">
        <v>60.69</v>
      </c>
      <c r="R67" s="16">
        <v>41922.640590277777</v>
      </c>
      <c r="S67" s="16">
        <v>41932.249305555553</v>
      </c>
    </row>
    <row r="68" spans="1:19" ht="208" x14ac:dyDescent="0.2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s="11" t="s">
        <v>8274</v>
      </c>
      <c r="O68" t="s">
        <v>8275</v>
      </c>
      <c r="P68">
        <v>101</v>
      </c>
      <c r="Q68">
        <v>110.22</v>
      </c>
      <c r="R68" s="16">
        <v>41993.824340277773</v>
      </c>
      <c r="S68" s="16">
        <v>42010.25</v>
      </c>
    </row>
    <row r="69" spans="1:19" ht="160" x14ac:dyDescent="0.2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s="11" t="s">
        <v>8274</v>
      </c>
      <c r="O69" t="s">
        <v>8275</v>
      </c>
      <c r="P69">
        <v>109</v>
      </c>
      <c r="Q69">
        <v>136.46</v>
      </c>
      <c r="R69" s="16">
        <v>42219.915856481486</v>
      </c>
      <c r="S69" s="16">
        <v>42240.083333333328</v>
      </c>
    </row>
    <row r="70" spans="1:19" ht="208" x14ac:dyDescent="0.2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s="11" t="s">
        <v>8274</v>
      </c>
      <c r="O70" t="s">
        <v>8275</v>
      </c>
      <c r="P70">
        <v>118</v>
      </c>
      <c r="Q70">
        <v>110.35</v>
      </c>
      <c r="R70" s="16">
        <v>41909.969386574077</v>
      </c>
      <c r="S70" s="16">
        <v>41950.011053240742</v>
      </c>
    </row>
    <row r="71" spans="1:19" ht="96" x14ac:dyDescent="0.2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s="11" t="s">
        <v>8274</v>
      </c>
      <c r="O71" t="s">
        <v>8275</v>
      </c>
      <c r="P71">
        <v>131</v>
      </c>
      <c r="Q71">
        <v>41.42</v>
      </c>
      <c r="R71" s="16">
        <v>41891.665324074071</v>
      </c>
      <c r="S71" s="16">
        <v>41913.166666666664</v>
      </c>
    </row>
    <row r="72" spans="1:19" ht="224" x14ac:dyDescent="0.2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s="11" t="s">
        <v>8274</v>
      </c>
      <c r="O72" t="s">
        <v>8275</v>
      </c>
      <c r="P72">
        <v>104</v>
      </c>
      <c r="Q72">
        <v>52</v>
      </c>
      <c r="R72" s="16">
        <v>41226.017361111109</v>
      </c>
      <c r="S72" s="16">
        <v>41250.083333333336</v>
      </c>
    </row>
    <row r="73" spans="1:19" ht="240" x14ac:dyDescent="0.2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s="11" t="s">
        <v>8274</v>
      </c>
      <c r="O73" t="s">
        <v>8275</v>
      </c>
      <c r="P73">
        <v>101</v>
      </c>
      <c r="Q73">
        <v>33.99</v>
      </c>
      <c r="R73" s="16">
        <v>40478.263923611114</v>
      </c>
      <c r="S73" s="16">
        <v>40568.166666666664</v>
      </c>
    </row>
    <row r="74" spans="1:19" ht="176" x14ac:dyDescent="0.2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s="11" t="s">
        <v>8274</v>
      </c>
      <c r="O74" t="s">
        <v>8275</v>
      </c>
      <c r="P74">
        <v>100</v>
      </c>
      <c r="Q74">
        <v>103.35</v>
      </c>
      <c r="R74" s="16">
        <v>41862.83997685185</v>
      </c>
      <c r="S74" s="16">
        <v>41892.83997685185</v>
      </c>
    </row>
    <row r="75" spans="1:19" ht="176" x14ac:dyDescent="0.2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s="11" t="s">
        <v>8274</v>
      </c>
      <c r="O75" t="s">
        <v>8275</v>
      </c>
      <c r="P75">
        <v>336</v>
      </c>
      <c r="Q75">
        <v>41.77</v>
      </c>
      <c r="R75" s="16">
        <v>40633.154363425929</v>
      </c>
      <c r="S75" s="16">
        <v>40664.207638888889</v>
      </c>
    </row>
    <row r="76" spans="1:19" ht="208" x14ac:dyDescent="0.2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s="11" t="s">
        <v>8274</v>
      </c>
      <c r="O76" t="s">
        <v>8275</v>
      </c>
      <c r="P76">
        <v>113</v>
      </c>
      <c r="Q76">
        <v>64.27</v>
      </c>
      <c r="R76" s="16">
        <v>40970.875671296293</v>
      </c>
      <c r="S76" s="16">
        <v>41000.834004629629</v>
      </c>
    </row>
    <row r="77" spans="1:19" ht="224" x14ac:dyDescent="0.2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s="11" t="s">
        <v>8274</v>
      </c>
      <c r="O77" t="s">
        <v>8275</v>
      </c>
      <c r="P77">
        <v>102</v>
      </c>
      <c r="Q77">
        <v>62.92</v>
      </c>
      <c r="R77" s="16">
        <v>41026.953055555554</v>
      </c>
      <c r="S77" s="16">
        <v>41061.953055555554</v>
      </c>
    </row>
    <row r="78" spans="1:19" ht="96" x14ac:dyDescent="0.2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s="11" t="s">
        <v>8274</v>
      </c>
      <c r="O78" t="s">
        <v>8275</v>
      </c>
      <c r="P78">
        <v>101</v>
      </c>
      <c r="Q78">
        <v>98.54</v>
      </c>
      <c r="R78" s="16">
        <v>41829.788252314815</v>
      </c>
      <c r="S78" s="16">
        <v>41839.208333333336</v>
      </c>
    </row>
    <row r="79" spans="1:19" ht="96" x14ac:dyDescent="0.2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s="11" t="s">
        <v>8274</v>
      </c>
      <c r="O79" t="s">
        <v>8275</v>
      </c>
      <c r="P79">
        <v>114</v>
      </c>
      <c r="Q79">
        <v>82.61</v>
      </c>
      <c r="R79" s="16">
        <v>41447.839722222219</v>
      </c>
      <c r="S79" s="16">
        <v>41477.839722222219</v>
      </c>
    </row>
    <row r="80" spans="1:19" ht="160" x14ac:dyDescent="0.2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s="11" t="s">
        <v>8274</v>
      </c>
      <c r="O80" t="s">
        <v>8275</v>
      </c>
      <c r="P80">
        <v>133</v>
      </c>
      <c r="Q80">
        <v>38.5</v>
      </c>
      <c r="R80" s="16">
        <v>40884.066678240742</v>
      </c>
      <c r="S80" s="16">
        <v>40926.958333333336</v>
      </c>
    </row>
    <row r="81" spans="1:19" ht="208" x14ac:dyDescent="0.2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s="11" t="s">
        <v>8274</v>
      </c>
      <c r="O81" t="s">
        <v>8275</v>
      </c>
      <c r="P81">
        <v>102</v>
      </c>
      <c r="Q81">
        <v>80.16</v>
      </c>
      <c r="R81" s="16">
        <v>41841.26489583333</v>
      </c>
      <c r="S81" s="16">
        <v>41864.207638888889</v>
      </c>
    </row>
    <row r="82" spans="1:19" ht="224" x14ac:dyDescent="0.2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s="11" t="s">
        <v>8274</v>
      </c>
      <c r="O82" t="s">
        <v>8275</v>
      </c>
      <c r="P82">
        <v>127</v>
      </c>
      <c r="Q82">
        <v>80.73</v>
      </c>
      <c r="R82" s="16">
        <v>41799.685902777775</v>
      </c>
      <c r="S82" s="16">
        <v>41827.083333333336</v>
      </c>
    </row>
    <row r="83" spans="1:19" ht="192" x14ac:dyDescent="0.2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s="11" t="s">
        <v>8274</v>
      </c>
      <c r="O83" t="s">
        <v>8275</v>
      </c>
      <c r="P83">
        <v>111</v>
      </c>
      <c r="Q83">
        <v>200.69</v>
      </c>
      <c r="R83" s="16">
        <v>41775.753761574073</v>
      </c>
      <c r="S83" s="16">
        <v>41805.753761574073</v>
      </c>
    </row>
    <row r="84" spans="1:19" ht="192" x14ac:dyDescent="0.2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s="11" t="s">
        <v>8274</v>
      </c>
      <c r="O84" t="s">
        <v>8275</v>
      </c>
      <c r="P84">
        <v>107</v>
      </c>
      <c r="Q84">
        <v>37.590000000000003</v>
      </c>
      <c r="R84" s="16">
        <v>41766.80572916667</v>
      </c>
      <c r="S84" s="16">
        <v>41799.80572916667</v>
      </c>
    </row>
    <row r="85" spans="1:19" ht="192" x14ac:dyDescent="0.2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s="11" t="s">
        <v>8274</v>
      </c>
      <c r="O85" t="s">
        <v>8275</v>
      </c>
      <c r="P85">
        <v>163</v>
      </c>
      <c r="Q85">
        <v>58.1</v>
      </c>
      <c r="R85" s="16">
        <v>40644.159259259257</v>
      </c>
      <c r="S85" s="16">
        <v>40666.165972222225</v>
      </c>
    </row>
    <row r="86" spans="1:19" ht="208" x14ac:dyDescent="0.2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s="11" t="s">
        <v>8274</v>
      </c>
      <c r="O86" t="s">
        <v>8275</v>
      </c>
      <c r="P86">
        <v>160</v>
      </c>
      <c r="Q86">
        <v>60.3</v>
      </c>
      <c r="R86" s="16">
        <v>41940.69158564815</v>
      </c>
      <c r="S86" s="16">
        <v>41969.332638888889</v>
      </c>
    </row>
    <row r="87" spans="1:19" ht="96" x14ac:dyDescent="0.2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s="11" t="s">
        <v>8274</v>
      </c>
      <c r="O87" t="s">
        <v>8275</v>
      </c>
      <c r="P87">
        <v>116</v>
      </c>
      <c r="Q87">
        <v>63.36</v>
      </c>
      <c r="R87" s="16">
        <v>41839.175706018519</v>
      </c>
      <c r="S87" s="16">
        <v>41853.175706018519</v>
      </c>
    </row>
    <row r="88" spans="1:19" ht="192" x14ac:dyDescent="0.2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s="11" t="s">
        <v>8274</v>
      </c>
      <c r="O88" t="s">
        <v>8275</v>
      </c>
      <c r="P88">
        <v>124</v>
      </c>
      <c r="Q88">
        <v>50.9</v>
      </c>
      <c r="R88" s="16">
        <v>41772.105937500004</v>
      </c>
      <c r="S88" s="16">
        <v>41803.916666666664</v>
      </c>
    </row>
    <row r="89" spans="1:19" ht="112" x14ac:dyDescent="0.2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s="11" t="s">
        <v>8274</v>
      </c>
      <c r="O89" t="s">
        <v>8275</v>
      </c>
      <c r="P89">
        <v>103</v>
      </c>
      <c r="Q89">
        <v>100.5</v>
      </c>
      <c r="R89" s="16">
        <v>41591.737974537034</v>
      </c>
      <c r="S89" s="16">
        <v>41621.207638888889</v>
      </c>
    </row>
    <row r="90" spans="1:19" ht="160" x14ac:dyDescent="0.2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s="11" t="s">
        <v>8274</v>
      </c>
      <c r="O90" t="s">
        <v>8275</v>
      </c>
      <c r="P90">
        <v>112</v>
      </c>
      <c r="Q90">
        <v>31.62</v>
      </c>
      <c r="R90" s="16">
        <v>41789.080370370371</v>
      </c>
      <c r="S90" s="16">
        <v>41822.166666666664</v>
      </c>
    </row>
    <row r="91" spans="1:19" ht="208" x14ac:dyDescent="0.2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s="11" t="s">
        <v>8274</v>
      </c>
      <c r="O91" t="s">
        <v>8275</v>
      </c>
      <c r="P91">
        <v>115</v>
      </c>
      <c r="Q91">
        <v>79.31</v>
      </c>
      <c r="R91" s="16">
        <v>40923.729953703703</v>
      </c>
      <c r="S91" s="16">
        <v>40953.729953703703</v>
      </c>
    </row>
    <row r="92" spans="1:19" ht="224" x14ac:dyDescent="0.2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s="11" t="s">
        <v>8274</v>
      </c>
      <c r="O92" t="s">
        <v>8275</v>
      </c>
      <c r="P92">
        <v>103</v>
      </c>
      <c r="Q92">
        <v>139.19</v>
      </c>
      <c r="R92" s="16">
        <v>41878.878379629627</v>
      </c>
      <c r="S92" s="16">
        <v>41908.878379629627</v>
      </c>
    </row>
    <row r="93" spans="1:19" ht="208" x14ac:dyDescent="0.2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s="11" t="s">
        <v>8274</v>
      </c>
      <c r="O93" t="s">
        <v>8275</v>
      </c>
      <c r="P93">
        <v>101</v>
      </c>
      <c r="Q93">
        <v>131.91</v>
      </c>
      <c r="R93" s="16">
        <v>41862.864675925928</v>
      </c>
      <c r="S93" s="16">
        <v>41876.864675925928</v>
      </c>
    </row>
    <row r="94" spans="1:19" ht="256" x14ac:dyDescent="0.2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s="11" t="s">
        <v>8274</v>
      </c>
      <c r="O94" t="s">
        <v>8275</v>
      </c>
      <c r="P94">
        <v>110</v>
      </c>
      <c r="Q94">
        <v>91.3</v>
      </c>
      <c r="R94" s="16">
        <v>40531.886886574073</v>
      </c>
      <c r="S94" s="16">
        <v>40591.886886574073</v>
      </c>
    </row>
    <row r="95" spans="1:19" ht="208" x14ac:dyDescent="0.2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s="11" t="s">
        <v>8274</v>
      </c>
      <c r="O95" t="s">
        <v>8275</v>
      </c>
      <c r="P95">
        <v>115</v>
      </c>
      <c r="Q95">
        <v>39.67</v>
      </c>
      <c r="R95" s="16">
        <v>41477.930914351848</v>
      </c>
      <c r="S95" s="16">
        <v>41504.625</v>
      </c>
    </row>
    <row r="96" spans="1:19" ht="208" x14ac:dyDescent="0.2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s="11" t="s">
        <v>8274</v>
      </c>
      <c r="O96" t="s">
        <v>8275</v>
      </c>
      <c r="P96">
        <v>117</v>
      </c>
      <c r="Q96">
        <v>57.55</v>
      </c>
      <c r="R96" s="16">
        <v>41781.666770833333</v>
      </c>
      <c r="S96" s="16">
        <v>41811.666770833333</v>
      </c>
    </row>
    <row r="97" spans="1:19" ht="160" x14ac:dyDescent="0.2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s="11" t="s">
        <v>8274</v>
      </c>
      <c r="O97" t="s">
        <v>8275</v>
      </c>
      <c r="P97">
        <v>114</v>
      </c>
      <c r="Q97">
        <v>77.34</v>
      </c>
      <c r="R97" s="16">
        <v>41375.702210648145</v>
      </c>
      <c r="S97" s="16">
        <v>41400.702210648145</v>
      </c>
    </row>
    <row r="98" spans="1:19" ht="208" x14ac:dyDescent="0.2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s="11" t="s">
        <v>8274</v>
      </c>
      <c r="O98" t="s">
        <v>8275</v>
      </c>
      <c r="P98">
        <v>101</v>
      </c>
      <c r="Q98">
        <v>46.77</v>
      </c>
      <c r="R98" s="16">
        <v>40883.949317129627</v>
      </c>
      <c r="S98" s="16">
        <v>40939.708333333336</v>
      </c>
    </row>
    <row r="99" spans="1:19" ht="160" x14ac:dyDescent="0.2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s="11" t="s">
        <v>8274</v>
      </c>
      <c r="O99" t="s">
        <v>8275</v>
      </c>
      <c r="P99">
        <v>109</v>
      </c>
      <c r="Q99">
        <v>40.07</v>
      </c>
      <c r="R99" s="16">
        <v>41491.79478009259</v>
      </c>
      <c r="S99" s="16">
        <v>41509.79478009259</v>
      </c>
    </row>
    <row r="100" spans="1:19" ht="160" x14ac:dyDescent="0.2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s="11" t="s">
        <v>8274</v>
      </c>
      <c r="O100" t="s">
        <v>8275</v>
      </c>
      <c r="P100">
        <v>107</v>
      </c>
      <c r="Q100">
        <v>100.22</v>
      </c>
      <c r="R100" s="16">
        <v>41791.993414351848</v>
      </c>
      <c r="S100" s="16">
        <v>41821.993414351848</v>
      </c>
    </row>
    <row r="101" spans="1:19" ht="208" x14ac:dyDescent="0.2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s="11" t="s">
        <v>8274</v>
      </c>
      <c r="O101" t="s">
        <v>8275</v>
      </c>
      <c r="P101">
        <v>116</v>
      </c>
      <c r="Q101">
        <v>71.489999999999995</v>
      </c>
      <c r="R101" s="16">
        <v>41835.666354166664</v>
      </c>
      <c r="S101" s="16">
        <v>41855.666354166664</v>
      </c>
    </row>
    <row r="102" spans="1:19" ht="192" x14ac:dyDescent="0.2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s="11" t="s">
        <v>8274</v>
      </c>
      <c r="O102" t="s">
        <v>8275</v>
      </c>
      <c r="P102">
        <v>104</v>
      </c>
      <c r="Q102">
        <v>63.11</v>
      </c>
      <c r="R102" s="16">
        <v>41827.605057870373</v>
      </c>
      <c r="S102" s="16">
        <v>41848.605057870373</v>
      </c>
    </row>
    <row r="103" spans="1:19" ht="208" x14ac:dyDescent="0.2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s="11" t="s">
        <v>8274</v>
      </c>
      <c r="O103" t="s">
        <v>8275</v>
      </c>
      <c r="P103">
        <v>119</v>
      </c>
      <c r="Q103">
        <v>50.16</v>
      </c>
      <c r="R103" s="16">
        <v>41778.637245370373</v>
      </c>
      <c r="S103" s="16">
        <v>41810.958333333336</v>
      </c>
    </row>
    <row r="104" spans="1:19" ht="224" x14ac:dyDescent="0.2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s="11" t="s">
        <v>8274</v>
      </c>
      <c r="O104" t="s">
        <v>8275</v>
      </c>
      <c r="P104">
        <v>126</v>
      </c>
      <c r="Q104">
        <v>62.88</v>
      </c>
      <c r="R104" s="16">
        <v>41013.936562499999</v>
      </c>
      <c r="S104" s="16">
        <v>41061.165972222225</v>
      </c>
    </row>
    <row r="105" spans="1:19" ht="224" x14ac:dyDescent="0.2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s="11" t="s">
        <v>8274</v>
      </c>
      <c r="O105" t="s">
        <v>8275</v>
      </c>
      <c r="P105">
        <v>120</v>
      </c>
      <c r="Q105">
        <v>85.53</v>
      </c>
      <c r="R105" s="16">
        <v>41834.586574074077</v>
      </c>
      <c r="S105" s="16">
        <v>41866.083333333336</v>
      </c>
    </row>
    <row r="106" spans="1:19" ht="128" x14ac:dyDescent="0.2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s="11" t="s">
        <v>8274</v>
      </c>
      <c r="O106" t="s">
        <v>8275</v>
      </c>
      <c r="P106">
        <v>126</v>
      </c>
      <c r="Q106">
        <v>53.72</v>
      </c>
      <c r="R106" s="16">
        <v>41829.795729166668</v>
      </c>
      <c r="S106" s="16">
        <v>41859.795729166668</v>
      </c>
    </row>
    <row r="107" spans="1:19" ht="224" x14ac:dyDescent="0.2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s="11" t="s">
        <v>8274</v>
      </c>
      <c r="O107" t="s">
        <v>8275</v>
      </c>
      <c r="P107">
        <v>100</v>
      </c>
      <c r="Q107">
        <v>262.11</v>
      </c>
      <c r="R107" s="16">
        <v>42219.665173611109</v>
      </c>
      <c r="S107" s="16">
        <v>42257.165972222225</v>
      </c>
    </row>
    <row r="108" spans="1:19" ht="160" x14ac:dyDescent="0.2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s="11" t="s">
        <v>8274</v>
      </c>
      <c r="O108" t="s">
        <v>8275</v>
      </c>
      <c r="P108">
        <v>116</v>
      </c>
      <c r="Q108">
        <v>50.2</v>
      </c>
      <c r="R108" s="16">
        <v>42648.546111111107</v>
      </c>
      <c r="S108" s="16">
        <v>42678.546111111107</v>
      </c>
    </row>
    <row r="109" spans="1:19" ht="144" x14ac:dyDescent="0.2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s="11" t="s">
        <v>8274</v>
      </c>
      <c r="O109" t="s">
        <v>8275</v>
      </c>
      <c r="P109">
        <v>100</v>
      </c>
      <c r="Q109">
        <v>168.25</v>
      </c>
      <c r="R109" s="16">
        <v>42050.983182870375</v>
      </c>
      <c r="S109" s="16">
        <v>42085.941516203704</v>
      </c>
    </row>
    <row r="110" spans="1:19" ht="96" x14ac:dyDescent="0.2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s="11" t="s">
        <v>8274</v>
      </c>
      <c r="O110" t="s">
        <v>8275</v>
      </c>
      <c r="P110">
        <v>101</v>
      </c>
      <c r="Q110">
        <v>256.37</v>
      </c>
      <c r="R110" s="16">
        <v>42772.833379629628</v>
      </c>
      <c r="S110" s="16">
        <v>42806.875</v>
      </c>
    </row>
    <row r="111" spans="1:19" ht="144" x14ac:dyDescent="0.2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s="11" t="s">
        <v>8274</v>
      </c>
      <c r="O111" t="s">
        <v>8275</v>
      </c>
      <c r="P111">
        <v>125</v>
      </c>
      <c r="Q111">
        <v>37.14</v>
      </c>
      <c r="R111" s="16">
        <v>42270.582141203704</v>
      </c>
      <c r="S111" s="16">
        <v>42301.895138888889</v>
      </c>
    </row>
    <row r="112" spans="1:19" ht="144" x14ac:dyDescent="0.2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s="11" t="s">
        <v>8274</v>
      </c>
      <c r="O112" t="s">
        <v>8275</v>
      </c>
      <c r="P112">
        <v>110</v>
      </c>
      <c r="Q112">
        <v>45.88</v>
      </c>
      <c r="R112" s="16">
        <v>42206.835370370376</v>
      </c>
      <c r="S112" s="16">
        <v>42236.835370370376</v>
      </c>
    </row>
    <row r="113" spans="1:19" ht="208" x14ac:dyDescent="0.2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s="11" t="s">
        <v>8274</v>
      </c>
      <c r="O113" t="s">
        <v>8275</v>
      </c>
      <c r="P113">
        <v>102</v>
      </c>
      <c r="Q113">
        <v>141.71</v>
      </c>
      <c r="R113" s="16">
        <v>42697.850844907407</v>
      </c>
      <c r="S113" s="16">
        <v>42745.208333333328</v>
      </c>
    </row>
    <row r="114" spans="1:19" ht="176" x14ac:dyDescent="0.2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s="11" t="s">
        <v>8274</v>
      </c>
      <c r="O114" t="s">
        <v>8275</v>
      </c>
      <c r="P114">
        <v>102</v>
      </c>
      <c r="Q114">
        <v>52.49</v>
      </c>
      <c r="R114" s="16">
        <v>42503.559467592597</v>
      </c>
      <c r="S114" s="16">
        <v>42524.875</v>
      </c>
    </row>
    <row r="115" spans="1:19" ht="80" x14ac:dyDescent="0.2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s="11" t="s">
        <v>8274</v>
      </c>
      <c r="O115" t="s">
        <v>8275</v>
      </c>
      <c r="P115">
        <v>102</v>
      </c>
      <c r="Q115">
        <v>193.62</v>
      </c>
      <c r="R115" s="16">
        <v>42323.70930555556</v>
      </c>
      <c r="S115" s="16">
        <v>42355.207638888889</v>
      </c>
    </row>
    <row r="116" spans="1:19" ht="160" x14ac:dyDescent="0.2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s="11" t="s">
        <v>8274</v>
      </c>
      <c r="O116" t="s">
        <v>8275</v>
      </c>
      <c r="P116">
        <v>108</v>
      </c>
      <c r="Q116">
        <v>106.8</v>
      </c>
      <c r="R116" s="16">
        <v>41933.291643518518</v>
      </c>
      <c r="S116" s="16">
        <v>41963.333310185189</v>
      </c>
    </row>
    <row r="117" spans="1:19" ht="208" x14ac:dyDescent="0.2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s="11" t="s">
        <v>8274</v>
      </c>
      <c r="O117" t="s">
        <v>8275</v>
      </c>
      <c r="P117">
        <v>110</v>
      </c>
      <c r="Q117">
        <v>77.22</v>
      </c>
      <c r="R117" s="16">
        <v>41898.168125000004</v>
      </c>
      <c r="S117" s="16">
        <v>41913.165972222225</v>
      </c>
    </row>
    <row r="118" spans="1:19" ht="192" x14ac:dyDescent="0.2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s="11" t="s">
        <v>8274</v>
      </c>
      <c r="O118" t="s">
        <v>8275</v>
      </c>
      <c r="P118">
        <v>161</v>
      </c>
      <c r="Q118">
        <v>57.5</v>
      </c>
      <c r="R118" s="16">
        <v>42446.943831018521</v>
      </c>
      <c r="S118" s="16">
        <v>42476.943831018521</v>
      </c>
    </row>
    <row r="119" spans="1:19" ht="192" x14ac:dyDescent="0.2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s="11" t="s">
        <v>8274</v>
      </c>
      <c r="O119" t="s">
        <v>8275</v>
      </c>
      <c r="P119">
        <v>131</v>
      </c>
      <c r="Q119">
        <v>50.46</v>
      </c>
      <c r="R119" s="16">
        <v>42463.81385416667</v>
      </c>
      <c r="S119" s="16">
        <v>42494.165972222225</v>
      </c>
    </row>
    <row r="120" spans="1:19" ht="208" x14ac:dyDescent="0.2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s="11" t="s">
        <v>8274</v>
      </c>
      <c r="O120" t="s">
        <v>8275</v>
      </c>
      <c r="P120">
        <v>119</v>
      </c>
      <c r="Q120">
        <v>97.38</v>
      </c>
      <c r="R120" s="16">
        <v>42766.805034722223</v>
      </c>
      <c r="S120" s="16">
        <v>42796.805034722223</v>
      </c>
    </row>
    <row r="121" spans="1:19" ht="208" x14ac:dyDescent="0.2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s="11" t="s">
        <v>8274</v>
      </c>
      <c r="O121" t="s">
        <v>8275</v>
      </c>
      <c r="P121">
        <v>103</v>
      </c>
      <c r="Q121">
        <v>85.53</v>
      </c>
      <c r="R121" s="16">
        <v>42522.347812499997</v>
      </c>
      <c r="S121" s="16">
        <v>42552.347812499997</v>
      </c>
    </row>
    <row r="122" spans="1:19" ht="240" x14ac:dyDescent="0.2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s="11" t="s">
        <v>8274</v>
      </c>
      <c r="O122" t="s">
        <v>8275</v>
      </c>
      <c r="P122">
        <v>101</v>
      </c>
      <c r="Q122">
        <v>182.91</v>
      </c>
      <c r="R122" s="16">
        <v>42702.917048611111</v>
      </c>
      <c r="S122" s="16">
        <v>42732.917048611111</v>
      </c>
    </row>
    <row r="123" spans="1:19" ht="112" x14ac:dyDescent="0.2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s="11" t="s">
        <v>8274</v>
      </c>
      <c r="O123" t="s">
        <v>8275</v>
      </c>
      <c r="P123">
        <v>101</v>
      </c>
      <c r="Q123">
        <v>131.13999999999999</v>
      </c>
      <c r="R123" s="16">
        <v>42252.474351851852</v>
      </c>
      <c r="S123" s="16">
        <v>42276.165972222225</v>
      </c>
    </row>
    <row r="124" spans="1:19" ht="224" x14ac:dyDescent="0.2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s="11" t="s">
        <v>8274</v>
      </c>
      <c r="O124" t="s">
        <v>8275</v>
      </c>
      <c r="P124">
        <v>115</v>
      </c>
      <c r="Q124">
        <v>58.69</v>
      </c>
      <c r="R124" s="16">
        <v>41893.324884259258</v>
      </c>
      <c r="S124" s="16">
        <v>41926.290972222225</v>
      </c>
    </row>
    <row r="125" spans="1:19" ht="112" x14ac:dyDescent="0.2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s="11" t="s">
        <v>8274</v>
      </c>
      <c r="O125" t="s">
        <v>8275</v>
      </c>
      <c r="P125">
        <v>127</v>
      </c>
      <c r="Q125">
        <v>69.569999999999993</v>
      </c>
      <c r="R125" s="16">
        <v>41871.755694444444</v>
      </c>
      <c r="S125" s="16">
        <v>41901.755694444444</v>
      </c>
    </row>
    <row r="126" spans="1:19" ht="208" x14ac:dyDescent="0.2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s="11" t="s">
        <v>8274</v>
      </c>
      <c r="O126" t="s">
        <v>8275</v>
      </c>
      <c r="P126">
        <v>103</v>
      </c>
      <c r="Q126">
        <v>115.87</v>
      </c>
      <c r="R126" s="16">
        <v>42262.096782407403</v>
      </c>
      <c r="S126" s="16">
        <v>42286</v>
      </c>
    </row>
    <row r="127" spans="1:19" ht="160" x14ac:dyDescent="0.2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s="11" t="s">
        <v>8274</v>
      </c>
      <c r="O127" t="s">
        <v>8275</v>
      </c>
      <c r="P127">
        <v>104</v>
      </c>
      <c r="Q127">
        <v>81.13</v>
      </c>
      <c r="R127" s="16">
        <v>42135.60020833333</v>
      </c>
      <c r="S127" s="16">
        <v>42167.083333333328</v>
      </c>
    </row>
    <row r="128" spans="1:19" ht="192" x14ac:dyDescent="0.2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s="11" t="s">
        <v>8274</v>
      </c>
      <c r="O128" t="s">
        <v>8275</v>
      </c>
      <c r="P128">
        <v>111</v>
      </c>
      <c r="Q128">
        <v>57.63</v>
      </c>
      <c r="R128" s="16">
        <v>42230.472222222219</v>
      </c>
      <c r="S128" s="16">
        <v>42259.165972222225</v>
      </c>
    </row>
    <row r="129" spans="1:19" ht="112" x14ac:dyDescent="0.2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s="11" t="s">
        <v>8274</v>
      </c>
      <c r="O129" t="s">
        <v>8275</v>
      </c>
      <c r="P129">
        <v>101</v>
      </c>
      <c r="Q129">
        <v>60.48</v>
      </c>
      <c r="R129" s="16">
        <v>42068.888391203705</v>
      </c>
      <c r="S129" s="16">
        <v>42098.846724537041</v>
      </c>
    </row>
    <row r="130" spans="1:19" ht="192" x14ac:dyDescent="0.2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s="11" t="s">
        <v>8274</v>
      </c>
      <c r="O130" t="s">
        <v>8275</v>
      </c>
      <c r="P130">
        <v>105</v>
      </c>
      <c r="Q130">
        <v>65.58</v>
      </c>
      <c r="R130" s="16">
        <v>42145.746689814812</v>
      </c>
      <c r="S130" s="16">
        <v>42175.746689814812</v>
      </c>
    </row>
    <row r="131" spans="1:19" ht="208" x14ac:dyDescent="0.2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s="11" t="s">
        <v>8274</v>
      </c>
      <c r="O131" t="s">
        <v>8275</v>
      </c>
      <c r="P131">
        <v>102</v>
      </c>
      <c r="Q131">
        <v>119.19</v>
      </c>
      <c r="R131" s="16">
        <v>41918.742175925923</v>
      </c>
      <c r="S131" s="16">
        <v>41948.783842592595</v>
      </c>
    </row>
    <row r="132" spans="1:19" ht="192" x14ac:dyDescent="0.2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s="11" t="s">
        <v>8274</v>
      </c>
      <c r="O132" t="s">
        <v>8275</v>
      </c>
      <c r="P132">
        <v>111</v>
      </c>
      <c r="Q132">
        <v>83.05</v>
      </c>
      <c r="R132" s="16">
        <v>42146.731087962966</v>
      </c>
      <c r="S132" s="16">
        <v>42176.731087962966</v>
      </c>
    </row>
    <row r="133" spans="1:19" ht="128" x14ac:dyDescent="0.2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s="11" t="s">
        <v>8274</v>
      </c>
      <c r="O133" t="s">
        <v>8275</v>
      </c>
      <c r="P133">
        <v>102</v>
      </c>
      <c r="Q133">
        <v>177.09</v>
      </c>
      <c r="R133" s="16">
        <v>42602.576712962968</v>
      </c>
      <c r="S133" s="16">
        <v>42621.15625</v>
      </c>
    </row>
    <row r="134" spans="1:19" ht="160" x14ac:dyDescent="0.2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s="11" t="s">
        <v>8274</v>
      </c>
      <c r="O134" t="s">
        <v>8275</v>
      </c>
      <c r="P134">
        <v>128</v>
      </c>
      <c r="Q134">
        <v>72.760000000000005</v>
      </c>
      <c r="R134" s="16">
        <v>42144.573807870373</v>
      </c>
      <c r="S134" s="16">
        <v>42166.165972222225</v>
      </c>
    </row>
    <row r="135" spans="1:19" ht="144" x14ac:dyDescent="0.2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s="11" t="s">
        <v>8274</v>
      </c>
      <c r="O135" t="s">
        <v>8275</v>
      </c>
      <c r="P135">
        <v>105</v>
      </c>
      <c r="Q135">
        <v>98.2</v>
      </c>
      <c r="R135" s="16">
        <v>41982.887280092589</v>
      </c>
      <c r="S135" s="16">
        <v>42012.887280092589</v>
      </c>
    </row>
    <row r="136" spans="1:19" ht="192" x14ac:dyDescent="0.2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s="11" t="s">
        <v>8274</v>
      </c>
      <c r="O136" t="s">
        <v>8275</v>
      </c>
      <c r="P136">
        <v>106</v>
      </c>
      <c r="Q136">
        <v>251.74</v>
      </c>
      <c r="R136" s="16">
        <v>42614.760937500003</v>
      </c>
      <c r="S136" s="16">
        <v>42644.165972222225</v>
      </c>
    </row>
    <row r="137" spans="1:19" ht="160" x14ac:dyDescent="0.2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s="11" t="s">
        <v>8274</v>
      </c>
      <c r="O137" t="s">
        <v>8275</v>
      </c>
      <c r="P137">
        <v>109</v>
      </c>
      <c r="Q137">
        <v>74.819999999999993</v>
      </c>
      <c r="R137" s="16">
        <v>42303.672662037032</v>
      </c>
      <c r="S137" s="16">
        <v>42338.714328703703</v>
      </c>
    </row>
    <row r="138" spans="1:19" ht="208" x14ac:dyDescent="0.2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s="11" t="s">
        <v>8274</v>
      </c>
      <c r="O138" t="s">
        <v>8275</v>
      </c>
      <c r="P138">
        <v>100</v>
      </c>
      <c r="Q138">
        <v>67.650000000000006</v>
      </c>
      <c r="R138" s="16">
        <v>42171.725416666668</v>
      </c>
      <c r="S138" s="16">
        <v>42201.725416666668</v>
      </c>
    </row>
    <row r="139" spans="1:19" ht="128" x14ac:dyDescent="0.2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s="11" t="s">
        <v>8274</v>
      </c>
      <c r="O139" t="s">
        <v>8275</v>
      </c>
      <c r="P139">
        <v>103</v>
      </c>
      <c r="Q139">
        <v>93.81</v>
      </c>
      <c r="R139" s="16">
        <v>41964.315532407403</v>
      </c>
      <c r="S139" s="16">
        <v>41995.166666666672</v>
      </c>
    </row>
    <row r="140" spans="1:19" ht="128" x14ac:dyDescent="0.2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s="11" t="s">
        <v>8274</v>
      </c>
      <c r="O140" t="s">
        <v>8275</v>
      </c>
      <c r="P140">
        <v>112</v>
      </c>
      <c r="Q140">
        <v>41.24</v>
      </c>
      <c r="R140" s="16">
        <v>42284.516064814816</v>
      </c>
      <c r="S140" s="16">
        <v>42307.875</v>
      </c>
    </row>
    <row r="141" spans="1:19" ht="160" x14ac:dyDescent="0.2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s="11" t="s">
        <v>8274</v>
      </c>
      <c r="O141" t="s">
        <v>8275</v>
      </c>
      <c r="P141">
        <v>103</v>
      </c>
      <c r="Q141">
        <v>52.55</v>
      </c>
      <c r="R141" s="16">
        <v>42016.800208333334</v>
      </c>
      <c r="S141" s="16">
        <v>42032.916666666672</v>
      </c>
    </row>
    <row r="142" spans="1:19" ht="176" x14ac:dyDescent="0.2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s="11" t="s">
        <v>8274</v>
      </c>
      <c r="O142" t="s">
        <v>8275</v>
      </c>
      <c r="P142">
        <v>131</v>
      </c>
      <c r="Q142">
        <v>48.33</v>
      </c>
      <c r="R142" s="16">
        <v>42136.536134259266</v>
      </c>
      <c r="S142" s="16">
        <v>42167.875</v>
      </c>
    </row>
    <row r="143" spans="1:19" ht="208" x14ac:dyDescent="0.2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s="11" t="s">
        <v>8274</v>
      </c>
      <c r="O143" t="s">
        <v>8275</v>
      </c>
      <c r="P143">
        <v>102</v>
      </c>
      <c r="Q143">
        <v>53.18</v>
      </c>
      <c r="R143" s="16">
        <v>42172.757638888885</v>
      </c>
      <c r="S143" s="16">
        <v>42202.757638888885</v>
      </c>
    </row>
    <row r="144" spans="1:19" ht="208" x14ac:dyDescent="0.2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s="11" t="s">
        <v>8274</v>
      </c>
      <c r="O144" t="s">
        <v>8275</v>
      </c>
      <c r="P144">
        <v>128</v>
      </c>
      <c r="Q144">
        <v>60.95</v>
      </c>
      <c r="R144" s="16">
        <v>42590.90425925926</v>
      </c>
      <c r="S144" s="16">
        <v>42606.90425925926</v>
      </c>
    </row>
    <row r="145" spans="1:19" ht="176" x14ac:dyDescent="0.2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s="11" t="s">
        <v>8274</v>
      </c>
      <c r="O145" t="s">
        <v>8275</v>
      </c>
      <c r="P145">
        <v>154</v>
      </c>
      <c r="Q145">
        <v>106.5</v>
      </c>
      <c r="R145" s="16">
        <v>42284.500104166669</v>
      </c>
      <c r="S145" s="16">
        <v>42314.541770833333</v>
      </c>
    </row>
    <row r="146" spans="1:19" ht="208" x14ac:dyDescent="0.2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s="11" t="s">
        <v>8274</v>
      </c>
      <c r="O146" t="s">
        <v>8275</v>
      </c>
      <c r="P146">
        <v>107</v>
      </c>
      <c r="Q146">
        <v>204.57</v>
      </c>
      <c r="R146" s="16">
        <v>42611.801412037035</v>
      </c>
      <c r="S146" s="16">
        <v>42627.791666666672</v>
      </c>
    </row>
    <row r="147" spans="1:19" ht="192" x14ac:dyDescent="0.2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s="11" t="s">
        <v>8274</v>
      </c>
      <c r="O147" t="s">
        <v>8275</v>
      </c>
      <c r="P147">
        <v>101</v>
      </c>
      <c r="Q147">
        <v>54.91</v>
      </c>
      <c r="R147" s="16">
        <v>42400.704537037032</v>
      </c>
      <c r="S147" s="16">
        <v>42444.875</v>
      </c>
    </row>
    <row r="148" spans="1:19" ht="208" x14ac:dyDescent="0.2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s="11" t="s">
        <v>8274</v>
      </c>
      <c r="O148" t="s">
        <v>8275</v>
      </c>
      <c r="P148">
        <v>100</v>
      </c>
      <c r="Q148">
        <v>150.41999999999999</v>
      </c>
      <c r="R148" s="16">
        <v>42017.88045138889</v>
      </c>
      <c r="S148" s="16">
        <v>42044.1875</v>
      </c>
    </row>
    <row r="149" spans="1:19" ht="224" x14ac:dyDescent="0.2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s="11" t="s">
        <v>8274</v>
      </c>
      <c r="O149" t="s">
        <v>8275</v>
      </c>
      <c r="P149">
        <v>114</v>
      </c>
      <c r="Q149">
        <v>105.21</v>
      </c>
      <c r="R149" s="16">
        <v>42431.102534722217</v>
      </c>
      <c r="S149" s="16">
        <v>42461.06086805556</v>
      </c>
    </row>
    <row r="150" spans="1:19" ht="224" x14ac:dyDescent="0.2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s="11" t="s">
        <v>8274</v>
      </c>
      <c r="O150" t="s">
        <v>8275</v>
      </c>
      <c r="P150">
        <v>103</v>
      </c>
      <c r="Q150">
        <v>68.67</v>
      </c>
      <c r="R150" s="16">
        <v>42121.756921296299</v>
      </c>
      <c r="S150" s="16">
        <v>42156.208333333328</v>
      </c>
    </row>
    <row r="151" spans="1:19" ht="176" x14ac:dyDescent="0.2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s="11" t="s">
        <v>8274</v>
      </c>
      <c r="O151" t="s">
        <v>8275</v>
      </c>
      <c r="P151">
        <v>122</v>
      </c>
      <c r="Q151">
        <v>129.36000000000001</v>
      </c>
      <c r="R151" s="16">
        <v>42219.019733796296</v>
      </c>
      <c r="S151" s="16">
        <v>42249.019733796296</v>
      </c>
    </row>
    <row r="152" spans="1:19" ht="224" x14ac:dyDescent="0.2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s="11" t="s">
        <v>8274</v>
      </c>
      <c r="O152" t="s">
        <v>8275</v>
      </c>
      <c r="P152">
        <v>103</v>
      </c>
      <c r="Q152">
        <v>134.26</v>
      </c>
      <c r="R152" s="16">
        <v>42445.19430555556</v>
      </c>
      <c r="S152" s="16">
        <v>42489.19430555556</v>
      </c>
    </row>
    <row r="153" spans="1:19" ht="176" x14ac:dyDescent="0.2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s="11" t="s">
        <v>8274</v>
      </c>
      <c r="O153" t="s">
        <v>8275</v>
      </c>
      <c r="P153">
        <v>102</v>
      </c>
      <c r="Q153">
        <v>203.2</v>
      </c>
      <c r="R153" s="16">
        <v>42380.884872685187</v>
      </c>
      <c r="S153" s="16">
        <v>42398.249305555553</v>
      </c>
    </row>
    <row r="154" spans="1:19" ht="48" x14ac:dyDescent="0.2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s="11" t="s">
        <v>8274</v>
      </c>
      <c r="O154" t="s">
        <v>8275</v>
      </c>
      <c r="P154">
        <v>112</v>
      </c>
      <c r="Q154">
        <v>69.19</v>
      </c>
      <c r="R154" s="16">
        <v>42762.942430555559</v>
      </c>
      <c r="S154" s="16">
        <v>42794.208333333328</v>
      </c>
    </row>
    <row r="155" spans="1:19" ht="208" x14ac:dyDescent="0.2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s="11" t="s">
        <v>8274</v>
      </c>
      <c r="O155" t="s">
        <v>8275</v>
      </c>
      <c r="P155">
        <v>102</v>
      </c>
      <c r="Q155">
        <v>125.12</v>
      </c>
      <c r="R155" s="16">
        <v>42567.840069444443</v>
      </c>
      <c r="S155" s="16">
        <v>42597.840069444443</v>
      </c>
    </row>
    <row r="156" spans="1:19" ht="224" x14ac:dyDescent="0.2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s="11" t="s">
        <v>8274</v>
      </c>
      <c r="O156" t="s">
        <v>8275</v>
      </c>
      <c r="P156">
        <v>114</v>
      </c>
      <c r="Q156">
        <v>40.71</v>
      </c>
      <c r="R156" s="16">
        <v>42232.702546296292</v>
      </c>
      <c r="S156" s="16">
        <v>42264.165972222225</v>
      </c>
    </row>
    <row r="157" spans="1:19" ht="192" x14ac:dyDescent="0.2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s="11" t="s">
        <v>8274</v>
      </c>
      <c r="O157" t="s">
        <v>8275</v>
      </c>
      <c r="P157">
        <v>102</v>
      </c>
      <c r="Q157">
        <v>141.29</v>
      </c>
      <c r="R157" s="16">
        <v>42239.957962962959</v>
      </c>
      <c r="S157" s="16">
        <v>42260</v>
      </c>
    </row>
    <row r="158" spans="1:19" ht="224" x14ac:dyDescent="0.2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s="11" t="s">
        <v>8274</v>
      </c>
      <c r="O158" t="s">
        <v>8275</v>
      </c>
      <c r="P158">
        <v>116</v>
      </c>
      <c r="Q158">
        <v>55.33</v>
      </c>
      <c r="R158" s="16">
        <v>42261.917395833334</v>
      </c>
      <c r="S158" s="16">
        <v>42291.917395833334</v>
      </c>
    </row>
    <row r="159" spans="1:19" ht="160" x14ac:dyDescent="0.2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s="11" t="s">
        <v>8274</v>
      </c>
      <c r="O159" t="s">
        <v>8275</v>
      </c>
      <c r="P159">
        <v>136</v>
      </c>
      <c r="Q159">
        <v>46.42</v>
      </c>
      <c r="R159" s="16">
        <v>42102.743773148148</v>
      </c>
      <c r="S159" s="16">
        <v>42123.743773148148</v>
      </c>
    </row>
    <row r="160" spans="1:19" ht="208" x14ac:dyDescent="0.2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s="11" t="s">
        <v>8274</v>
      </c>
      <c r="O160" t="s">
        <v>8275</v>
      </c>
      <c r="P160">
        <v>133</v>
      </c>
      <c r="Q160">
        <v>57.2</v>
      </c>
      <c r="R160" s="16">
        <v>42538.73583333334</v>
      </c>
      <c r="S160" s="16">
        <v>42583.290972222225</v>
      </c>
    </row>
    <row r="161" spans="1:19" ht="192" x14ac:dyDescent="0.2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s="11" t="s">
        <v>8274</v>
      </c>
      <c r="O161" t="s">
        <v>8275</v>
      </c>
      <c r="P161">
        <v>116</v>
      </c>
      <c r="Q161">
        <v>59.6</v>
      </c>
      <c r="R161" s="16">
        <v>42056.65143518518</v>
      </c>
      <c r="S161" s="16">
        <v>42091.609768518523</v>
      </c>
    </row>
    <row r="162" spans="1:19" ht="192" x14ac:dyDescent="0.2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s="11" t="s">
        <v>8274</v>
      </c>
      <c r="O162" t="s">
        <v>8275</v>
      </c>
      <c r="P162">
        <v>105</v>
      </c>
      <c r="Q162">
        <v>89.59</v>
      </c>
      <c r="R162" s="16">
        <v>42696.624444444446</v>
      </c>
      <c r="S162" s="16">
        <v>42726.624444444446</v>
      </c>
    </row>
    <row r="163" spans="1:19" ht="192" x14ac:dyDescent="0.2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s="11" t="s">
        <v>8274</v>
      </c>
      <c r="O163" t="s">
        <v>8275</v>
      </c>
      <c r="P163">
        <v>102</v>
      </c>
      <c r="Q163">
        <v>204.05</v>
      </c>
      <c r="R163" s="16">
        <v>42186.855879629627</v>
      </c>
      <c r="S163" s="16">
        <v>42216.855879629627</v>
      </c>
    </row>
    <row r="164" spans="1:19" ht="224" x14ac:dyDescent="0.2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s="11" t="s">
        <v>8274</v>
      </c>
      <c r="O164" t="s">
        <v>8275</v>
      </c>
      <c r="P164">
        <v>175</v>
      </c>
      <c r="Q164">
        <v>48.7</v>
      </c>
      <c r="R164" s="16">
        <v>42493.219236111108</v>
      </c>
      <c r="S164" s="16">
        <v>42531.125</v>
      </c>
    </row>
    <row r="165" spans="1:19" ht="192" x14ac:dyDescent="0.2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s="11" t="s">
        <v>8274</v>
      </c>
      <c r="O165" t="s">
        <v>8275</v>
      </c>
      <c r="P165">
        <v>107</v>
      </c>
      <c r="Q165">
        <v>53.34</v>
      </c>
      <c r="R165" s="16">
        <v>42475.057164351849</v>
      </c>
      <c r="S165" s="16">
        <v>42505.057164351849</v>
      </c>
    </row>
    <row r="166" spans="1:19" ht="192" x14ac:dyDescent="0.2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s="11" t="s">
        <v>8274</v>
      </c>
      <c r="O166" t="s">
        <v>8275</v>
      </c>
      <c r="P166">
        <v>122</v>
      </c>
      <c r="Q166">
        <v>75.09</v>
      </c>
      <c r="R166" s="16">
        <v>42452.876909722225</v>
      </c>
      <c r="S166" s="16">
        <v>42473.876909722225</v>
      </c>
    </row>
    <row r="167" spans="1:19" ht="144" x14ac:dyDescent="0.2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s="11" t="s">
        <v>8274</v>
      </c>
      <c r="O167" t="s">
        <v>8275</v>
      </c>
      <c r="P167">
        <v>100</v>
      </c>
      <c r="Q167">
        <v>209.84</v>
      </c>
      <c r="R167" s="16">
        <v>42253.928530092591</v>
      </c>
      <c r="S167" s="16">
        <v>42283.928530092591</v>
      </c>
    </row>
    <row r="168" spans="1:19" ht="192" x14ac:dyDescent="0.2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s="11" t="s">
        <v>8274</v>
      </c>
      <c r="O168" t="s">
        <v>8275</v>
      </c>
      <c r="P168">
        <v>110</v>
      </c>
      <c r="Q168">
        <v>61.02</v>
      </c>
      <c r="R168" s="16">
        <v>42264.29178240741</v>
      </c>
      <c r="S168" s="16">
        <v>42294.29178240741</v>
      </c>
    </row>
    <row r="169" spans="1:19" ht="192" x14ac:dyDescent="0.2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s="11" t="s">
        <v>8274</v>
      </c>
      <c r="O169" t="s">
        <v>8275</v>
      </c>
      <c r="P169">
        <v>100</v>
      </c>
      <c r="Q169">
        <v>61</v>
      </c>
      <c r="R169" s="16">
        <v>42664.809560185182</v>
      </c>
      <c r="S169" s="16">
        <v>42685.916666666672</v>
      </c>
    </row>
    <row r="170" spans="1:19" ht="176" x14ac:dyDescent="0.2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s="11" t="s">
        <v>8274</v>
      </c>
      <c r="O170" t="s">
        <v>8275</v>
      </c>
      <c r="P170">
        <v>116</v>
      </c>
      <c r="Q170">
        <v>80.03</v>
      </c>
      <c r="R170" s="16">
        <v>42382.244409722218</v>
      </c>
      <c r="S170" s="16">
        <v>42396.041666666672</v>
      </c>
    </row>
    <row r="171" spans="1:19" ht="192" x14ac:dyDescent="0.2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s="11" t="s">
        <v>8274</v>
      </c>
      <c r="O171" t="s">
        <v>8275</v>
      </c>
      <c r="P171">
        <v>100</v>
      </c>
      <c r="Q171">
        <v>93.98</v>
      </c>
      <c r="R171" s="16">
        <v>41826.871238425927</v>
      </c>
      <c r="S171" s="16">
        <v>41859.57916666667</v>
      </c>
    </row>
    <row r="172" spans="1:19" ht="160" x14ac:dyDescent="0.2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s="11" t="s">
        <v>8274</v>
      </c>
      <c r="O172" t="s">
        <v>8275</v>
      </c>
      <c r="P172">
        <v>106</v>
      </c>
      <c r="Q172">
        <v>61.94</v>
      </c>
      <c r="R172" s="16">
        <v>42499.039629629624</v>
      </c>
      <c r="S172" s="16">
        <v>42529.039629629624</v>
      </c>
    </row>
    <row r="173" spans="1:19" ht="176" x14ac:dyDescent="0.2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s="11" t="s">
        <v>8274</v>
      </c>
      <c r="O173" t="s">
        <v>8275</v>
      </c>
      <c r="P173">
        <v>101</v>
      </c>
      <c r="Q173">
        <v>66.45</v>
      </c>
      <c r="R173" s="16">
        <v>42513.045798611114</v>
      </c>
      <c r="S173" s="16">
        <v>42543.045798611114</v>
      </c>
    </row>
    <row r="174" spans="1:19" ht="192" x14ac:dyDescent="0.2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s="11" t="s">
        <v>8274</v>
      </c>
      <c r="O174" t="s">
        <v>8275</v>
      </c>
      <c r="P174">
        <v>107</v>
      </c>
      <c r="Q174">
        <v>35.799999999999997</v>
      </c>
      <c r="R174" s="16">
        <v>41914.100289351853</v>
      </c>
      <c r="S174" s="16">
        <v>41928.165972222225</v>
      </c>
    </row>
    <row r="175" spans="1:19" ht="192" x14ac:dyDescent="0.2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s="11" t="s">
        <v>8274</v>
      </c>
      <c r="O175" t="s">
        <v>8275</v>
      </c>
      <c r="P175">
        <v>102</v>
      </c>
      <c r="Q175">
        <v>145.65</v>
      </c>
      <c r="R175" s="16">
        <v>42521.010370370372</v>
      </c>
      <c r="S175" s="16">
        <v>42543.163194444445</v>
      </c>
    </row>
    <row r="176" spans="1:19" ht="208" x14ac:dyDescent="0.2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s="11" t="s">
        <v>8274</v>
      </c>
      <c r="O176" t="s">
        <v>8275</v>
      </c>
      <c r="P176">
        <v>101</v>
      </c>
      <c r="Q176">
        <v>142.28</v>
      </c>
      <c r="R176" s="16">
        <v>42041.714178240742</v>
      </c>
      <c r="S176" s="16">
        <v>42071.67251157407</v>
      </c>
    </row>
    <row r="177" spans="1:19" ht="192" x14ac:dyDescent="0.2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s="11" t="s">
        <v>8274</v>
      </c>
      <c r="O177" t="s">
        <v>8275</v>
      </c>
      <c r="P177">
        <v>146</v>
      </c>
      <c r="Q177">
        <v>292.77999999999997</v>
      </c>
      <c r="R177" s="16">
        <v>41822.57503472222</v>
      </c>
      <c r="S177" s="16">
        <v>41825.041666666664</v>
      </c>
    </row>
    <row r="178" spans="1:19" ht="192" x14ac:dyDescent="0.2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s="11" t="s">
        <v>8274</v>
      </c>
      <c r="O178" t="s">
        <v>8275</v>
      </c>
      <c r="P178">
        <v>105</v>
      </c>
      <c r="Q178">
        <v>80.400000000000006</v>
      </c>
      <c r="R178" s="16">
        <v>42248.697754629626</v>
      </c>
      <c r="S178" s="16">
        <v>42283.697754629626</v>
      </c>
    </row>
    <row r="179" spans="1:19" ht="192" x14ac:dyDescent="0.2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s="11" t="s">
        <v>8274</v>
      </c>
      <c r="O179" t="s">
        <v>8275</v>
      </c>
      <c r="P179">
        <v>100</v>
      </c>
      <c r="Q179">
        <v>72.290000000000006</v>
      </c>
      <c r="R179" s="16">
        <v>41809.860300925924</v>
      </c>
      <c r="S179" s="16">
        <v>41839.860300925924</v>
      </c>
    </row>
    <row r="180" spans="1:19" ht="208" x14ac:dyDescent="0.2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s="11" t="s">
        <v>8274</v>
      </c>
      <c r="O180" t="s">
        <v>8275</v>
      </c>
      <c r="P180">
        <v>105</v>
      </c>
      <c r="Q180">
        <v>32.97</v>
      </c>
      <c r="R180" s="16">
        <v>42148.676851851851</v>
      </c>
      <c r="S180" s="16">
        <v>42170.676851851851</v>
      </c>
    </row>
    <row r="181" spans="1:19" ht="144" x14ac:dyDescent="0.2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s="11" t="s">
        <v>8274</v>
      </c>
      <c r="O181" t="s">
        <v>8275</v>
      </c>
      <c r="P181">
        <v>139</v>
      </c>
      <c r="Q181">
        <v>116.65</v>
      </c>
      <c r="R181" s="16">
        <v>42185.521087962959</v>
      </c>
      <c r="S181" s="16">
        <v>42215.521087962959</v>
      </c>
    </row>
    <row r="182" spans="1:19" ht="112" x14ac:dyDescent="0.2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s="11" t="s">
        <v>8274</v>
      </c>
      <c r="O182" t="s">
        <v>8275</v>
      </c>
      <c r="P182">
        <v>102</v>
      </c>
      <c r="Q182">
        <v>136.85</v>
      </c>
      <c r="R182" s="16">
        <v>42769.574999999997</v>
      </c>
      <c r="S182" s="16">
        <v>42790.574999999997</v>
      </c>
    </row>
    <row r="183" spans="1:19" ht="160" x14ac:dyDescent="0.2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s="11" t="s">
        <v>8274</v>
      </c>
      <c r="O183" t="s">
        <v>8275</v>
      </c>
      <c r="P183">
        <v>104</v>
      </c>
      <c r="Q183">
        <v>177.62</v>
      </c>
      <c r="R183" s="16">
        <v>42549.665717592594</v>
      </c>
      <c r="S183" s="16">
        <v>42579.665717592594</v>
      </c>
    </row>
    <row r="184" spans="1:19" ht="208" x14ac:dyDescent="0.2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s="11" t="s">
        <v>8274</v>
      </c>
      <c r="O184" t="s">
        <v>8275</v>
      </c>
      <c r="P184">
        <v>138</v>
      </c>
      <c r="Q184">
        <v>109.08</v>
      </c>
      <c r="R184" s="16">
        <v>42685.974004629628</v>
      </c>
      <c r="S184" s="16">
        <v>42710.974004629628</v>
      </c>
    </row>
    <row r="185" spans="1:19" ht="144" x14ac:dyDescent="0.2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s="11" t="s">
        <v>8274</v>
      </c>
      <c r="O185" t="s">
        <v>8275</v>
      </c>
      <c r="P185">
        <v>102</v>
      </c>
      <c r="Q185">
        <v>78.209999999999994</v>
      </c>
      <c r="R185" s="16">
        <v>42062.296412037031</v>
      </c>
      <c r="S185" s="16">
        <v>42095.207638888889</v>
      </c>
    </row>
    <row r="186" spans="1:19" ht="224" x14ac:dyDescent="0.2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s="11" t="s">
        <v>8274</v>
      </c>
      <c r="O186" t="s">
        <v>8275</v>
      </c>
      <c r="P186">
        <v>101</v>
      </c>
      <c r="Q186">
        <v>114.13</v>
      </c>
      <c r="R186" s="16">
        <v>41851.200150462959</v>
      </c>
      <c r="S186" s="16">
        <v>41881.200150462959</v>
      </c>
    </row>
    <row r="187" spans="1:19" ht="208" x14ac:dyDescent="0.2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s="11" t="s">
        <v>8274</v>
      </c>
      <c r="O187" t="s">
        <v>8275</v>
      </c>
      <c r="P187">
        <v>130</v>
      </c>
      <c r="Q187">
        <v>50</v>
      </c>
      <c r="R187" s="16">
        <v>42053.106111111112</v>
      </c>
      <c r="S187" s="16">
        <v>42112.025694444441</v>
      </c>
    </row>
    <row r="188" spans="1:19" ht="192" x14ac:dyDescent="0.2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s="11" t="s">
        <v>8274</v>
      </c>
      <c r="O188" t="s">
        <v>8275</v>
      </c>
      <c r="P188">
        <v>110</v>
      </c>
      <c r="Q188">
        <v>91.67</v>
      </c>
      <c r="R188" s="16">
        <v>42054.024421296301</v>
      </c>
      <c r="S188" s="16">
        <v>42061.024421296301</v>
      </c>
    </row>
    <row r="189" spans="1:19" ht="224" x14ac:dyDescent="0.2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s="11" t="s">
        <v>8274</v>
      </c>
      <c r="O189" t="s">
        <v>8275</v>
      </c>
      <c r="P189">
        <v>100</v>
      </c>
      <c r="Q189">
        <v>69.819999999999993</v>
      </c>
      <c r="R189" s="16">
        <v>42466.558796296296</v>
      </c>
      <c r="S189" s="16">
        <v>42490.165972222225</v>
      </c>
    </row>
    <row r="190" spans="1:19" ht="224" x14ac:dyDescent="0.2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s="11" t="s">
        <v>8274</v>
      </c>
      <c r="O190" t="s">
        <v>8275</v>
      </c>
      <c r="P190">
        <v>153</v>
      </c>
      <c r="Q190">
        <v>109.57</v>
      </c>
      <c r="R190" s="16">
        <v>42513.110787037032</v>
      </c>
      <c r="S190" s="16">
        <v>42534.708333333328</v>
      </c>
    </row>
    <row r="191" spans="1:19" ht="160" x14ac:dyDescent="0.2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s="11" t="s">
        <v>8274</v>
      </c>
      <c r="O191" t="s">
        <v>8275</v>
      </c>
      <c r="P191">
        <v>102</v>
      </c>
      <c r="Q191">
        <v>55.6</v>
      </c>
      <c r="R191" s="16">
        <v>42270.7269212963</v>
      </c>
      <c r="S191" s="16">
        <v>42306.167361111111</v>
      </c>
    </row>
    <row r="192" spans="1:19" ht="192" x14ac:dyDescent="0.2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s="11" t="s">
        <v>8274</v>
      </c>
      <c r="O192" t="s">
        <v>8275</v>
      </c>
      <c r="P192">
        <v>103</v>
      </c>
      <c r="Q192">
        <v>63.57</v>
      </c>
      <c r="R192" s="16">
        <v>41932.311099537037</v>
      </c>
      <c r="S192" s="16">
        <v>41962.352766203709</v>
      </c>
    </row>
    <row r="193" spans="1:19" ht="128" x14ac:dyDescent="0.2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s="11" t="s">
        <v>8274</v>
      </c>
      <c r="O193" t="s">
        <v>8275</v>
      </c>
      <c r="P193">
        <v>106</v>
      </c>
      <c r="Q193">
        <v>184.78</v>
      </c>
      <c r="R193" s="16">
        <v>42746.057106481487</v>
      </c>
      <c r="S193" s="16">
        <v>42791.057106481487</v>
      </c>
    </row>
    <row r="194" spans="1:19" ht="208" x14ac:dyDescent="0.2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s="11" t="s">
        <v>8274</v>
      </c>
      <c r="O194" t="s">
        <v>8275</v>
      </c>
      <c r="P194">
        <v>113</v>
      </c>
      <c r="Q194">
        <v>83.43</v>
      </c>
      <c r="R194" s="16">
        <v>41866.025347222225</v>
      </c>
      <c r="S194" s="16">
        <v>41883.665972222225</v>
      </c>
    </row>
    <row r="195" spans="1:19" ht="208" x14ac:dyDescent="0.2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s="11" t="s">
        <v>8274</v>
      </c>
      <c r="O195" t="s">
        <v>8275</v>
      </c>
      <c r="P195">
        <v>218</v>
      </c>
      <c r="Q195">
        <v>54.5</v>
      </c>
      <c r="R195" s="16">
        <v>42056.091631944444</v>
      </c>
      <c r="S195" s="16">
        <v>42070.204861111109</v>
      </c>
    </row>
    <row r="196" spans="1:19" ht="176" x14ac:dyDescent="0.2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s="11" t="s">
        <v>8274</v>
      </c>
      <c r="O196" t="s">
        <v>8275</v>
      </c>
      <c r="P196">
        <v>101</v>
      </c>
      <c r="Q196">
        <v>302.31</v>
      </c>
      <c r="R196" s="16">
        <v>41851.771354166667</v>
      </c>
      <c r="S196" s="16">
        <v>41870.666666666664</v>
      </c>
    </row>
    <row r="197" spans="1:19" ht="224" x14ac:dyDescent="0.2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s="11" t="s">
        <v>8274</v>
      </c>
      <c r="O197" t="s">
        <v>8275</v>
      </c>
      <c r="P197">
        <v>104</v>
      </c>
      <c r="Q197">
        <v>866.67</v>
      </c>
      <c r="R197" s="16">
        <v>42321.101759259262</v>
      </c>
      <c r="S197" s="16">
        <v>42351.101759259262</v>
      </c>
    </row>
    <row r="198" spans="1:19" ht="208" x14ac:dyDescent="0.2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s="11" t="s">
        <v>8274</v>
      </c>
      <c r="O198" t="s">
        <v>8275</v>
      </c>
      <c r="P198">
        <v>221</v>
      </c>
      <c r="Q198">
        <v>61.39</v>
      </c>
      <c r="R198" s="16">
        <v>42107.067557870367</v>
      </c>
      <c r="S198" s="16">
        <v>42137.067557870367</v>
      </c>
    </row>
    <row r="199" spans="1:19" ht="176" x14ac:dyDescent="0.2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s="11" t="s">
        <v>8274</v>
      </c>
      <c r="O199" t="s">
        <v>8275</v>
      </c>
      <c r="P199">
        <v>105</v>
      </c>
      <c r="Q199">
        <v>45.48</v>
      </c>
      <c r="R199" s="16">
        <v>41969.199756944443</v>
      </c>
      <c r="S199" s="16">
        <v>42005.208333333328</v>
      </c>
    </row>
    <row r="200" spans="1:19" ht="112" x14ac:dyDescent="0.2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s="11" t="s">
        <v>8274</v>
      </c>
      <c r="O200" t="s">
        <v>8275</v>
      </c>
      <c r="P200">
        <v>118</v>
      </c>
      <c r="Q200">
        <v>67.92</v>
      </c>
      <c r="R200" s="16">
        <v>42690.334317129629</v>
      </c>
      <c r="S200" s="16">
        <v>42721.333333333328</v>
      </c>
    </row>
    <row r="201" spans="1:19" ht="128" x14ac:dyDescent="0.2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s="11" t="s">
        <v>8274</v>
      </c>
      <c r="O201" t="s">
        <v>8275</v>
      </c>
      <c r="P201">
        <v>139</v>
      </c>
      <c r="Q201">
        <v>30.78</v>
      </c>
      <c r="R201" s="16">
        <v>42312.874594907407</v>
      </c>
      <c r="S201" s="16">
        <v>42340.874594907407</v>
      </c>
    </row>
    <row r="202" spans="1:19" ht="176" x14ac:dyDescent="0.2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s="11" t="s">
        <v>8274</v>
      </c>
      <c r="O202" t="s">
        <v>8275</v>
      </c>
      <c r="P202">
        <v>104</v>
      </c>
      <c r="Q202">
        <v>38.33</v>
      </c>
      <c r="R202" s="16">
        <v>41855.548101851848</v>
      </c>
      <c r="S202" s="16">
        <v>41876.207638888889</v>
      </c>
    </row>
    <row r="203" spans="1:19" ht="240" x14ac:dyDescent="0.2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s="11" t="s">
        <v>8274</v>
      </c>
      <c r="O203" t="s">
        <v>8275</v>
      </c>
      <c r="P203">
        <v>100</v>
      </c>
      <c r="Q203">
        <v>421.11</v>
      </c>
      <c r="R203" s="16">
        <v>42059.701319444444</v>
      </c>
      <c r="S203" s="16">
        <v>42119.659652777773</v>
      </c>
    </row>
    <row r="204" spans="1:19" ht="192" x14ac:dyDescent="0.2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s="11" t="s">
        <v>8274</v>
      </c>
      <c r="O204" t="s">
        <v>8275</v>
      </c>
      <c r="P204">
        <v>104</v>
      </c>
      <c r="Q204">
        <v>111.89</v>
      </c>
      <c r="R204" s="16">
        <v>41937.95344907407</v>
      </c>
      <c r="S204" s="16">
        <v>41972.995115740734</v>
      </c>
    </row>
    <row r="205" spans="1:19" ht="208" x14ac:dyDescent="0.2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s="11" t="s">
        <v>8274</v>
      </c>
      <c r="O205" t="s">
        <v>8275</v>
      </c>
      <c r="P205">
        <v>102</v>
      </c>
      <c r="Q205">
        <v>85.21</v>
      </c>
      <c r="R205" s="16">
        <v>42044.184988425928</v>
      </c>
      <c r="S205" s="16">
        <v>42074.143321759257</v>
      </c>
    </row>
    <row r="206" spans="1:19" ht="192" x14ac:dyDescent="0.2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s="11" t="s">
        <v>8274</v>
      </c>
      <c r="O206" t="s">
        <v>8275</v>
      </c>
      <c r="P206">
        <v>112</v>
      </c>
      <c r="Q206">
        <v>65.17</v>
      </c>
      <c r="R206" s="16">
        <v>42524.782638888893</v>
      </c>
      <c r="S206" s="16">
        <v>42544.782638888893</v>
      </c>
    </row>
    <row r="207" spans="1:19" ht="208" x14ac:dyDescent="0.2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s="11" t="s">
        <v>8274</v>
      </c>
      <c r="O207" t="s">
        <v>8275</v>
      </c>
      <c r="P207">
        <v>100</v>
      </c>
      <c r="Q207">
        <v>93.76</v>
      </c>
      <c r="R207" s="16">
        <v>42292.087592592594</v>
      </c>
      <c r="S207" s="16">
        <v>42329.125</v>
      </c>
    </row>
    <row r="208" spans="1:19" ht="192" x14ac:dyDescent="0.2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s="11" t="s">
        <v>8274</v>
      </c>
      <c r="O208" t="s">
        <v>8275</v>
      </c>
      <c r="P208">
        <v>100</v>
      </c>
      <c r="Q208">
        <v>133.33000000000001</v>
      </c>
      <c r="R208" s="16">
        <v>41953.8675</v>
      </c>
      <c r="S208" s="16">
        <v>41983.8675</v>
      </c>
    </row>
    <row r="209" spans="1:19" ht="192" x14ac:dyDescent="0.2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s="11" t="s">
        <v>8274</v>
      </c>
      <c r="O209" t="s">
        <v>8275</v>
      </c>
      <c r="P209">
        <v>105</v>
      </c>
      <c r="Q209">
        <v>51.22</v>
      </c>
      <c r="R209" s="16">
        <v>41946.644745370373</v>
      </c>
      <c r="S209" s="16">
        <v>41976.644745370373</v>
      </c>
    </row>
    <row r="210" spans="1:19" ht="240" x14ac:dyDescent="0.2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s="11" t="s">
        <v>8274</v>
      </c>
      <c r="O210" t="s">
        <v>8275</v>
      </c>
      <c r="P210">
        <v>117</v>
      </c>
      <c r="Q210">
        <v>100.17</v>
      </c>
      <c r="R210" s="16">
        <v>41947.762592592589</v>
      </c>
      <c r="S210" s="16">
        <v>41987.762592592597</v>
      </c>
    </row>
    <row r="211" spans="1:19" ht="192" x14ac:dyDescent="0.2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s="11" t="s">
        <v>8274</v>
      </c>
      <c r="O211" t="s">
        <v>8275</v>
      </c>
      <c r="P211">
        <v>115</v>
      </c>
      <c r="Q211">
        <v>184.68</v>
      </c>
      <c r="R211" s="16">
        <v>42494.563449074078</v>
      </c>
      <c r="S211" s="16">
        <v>42524.563449074078</v>
      </c>
    </row>
    <row r="212" spans="1:19" ht="208" x14ac:dyDescent="0.2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s="11" t="s">
        <v>8274</v>
      </c>
      <c r="O212" t="s">
        <v>8275</v>
      </c>
      <c r="P212">
        <v>102</v>
      </c>
      <c r="Q212">
        <v>69.819999999999993</v>
      </c>
      <c r="R212" s="16">
        <v>41815.774826388886</v>
      </c>
      <c r="S212" s="16">
        <v>41830.774826388886</v>
      </c>
    </row>
    <row r="213" spans="1:19" ht="208" x14ac:dyDescent="0.2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s="11" t="s">
        <v>8274</v>
      </c>
      <c r="O213" t="s">
        <v>8275</v>
      </c>
      <c r="P213">
        <v>223</v>
      </c>
      <c r="Q213">
        <v>61.94</v>
      </c>
      <c r="R213" s="16">
        <v>41830.545694444445</v>
      </c>
      <c r="S213" s="16">
        <v>41859.936111111114</v>
      </c>
    </row>
    <row r="214" spans="1:19" ht="192" x14ac:dyDescent="0.2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s="11" t="s">
        <v>8274</v>
      </c>
      <c r="O214" t="s">
        <v>8275</v>
      </c>
      <c r="P214">
        <v>106</v>
      </c>
      <c r="Q214">
        <v>36.07</v>
      </c>
      <c r="R214" s="16">
        <v>41923.921643518523</v>
      </c>
      <c r="S214" s="16">
        <v>41949.031944444447</v>
      </c>
    </row>
    <row r="215" spans="1:19" ht="176" x14ac:dyDescent="0.2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s="11" t="s">
        <v>8274</v>
      </c>
      <c r="O215" t="s">
        <v>8275</v>
      </c>
      <c r="P215">
        <v>104</v>
      </c>
      <c r="Q215">
        <v>55.89</v>
      </c>
      <c r="R215" s="16">
        <v>41764.44663194444</v>
      </c>
      <c r="S215" s="16">
        <v>41791.165972222225</v>
      </c>
    </row>
    <row r="216" spans="1:19" ht="224" x14ac:dyDescent="0.2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s="11" t="s">
        <v>8274</v>
      </c>
      <c r="O216" t="s">
        <v>8275</v>
      </c>
      <c r="P216">
        <v>111</v>
      </c>
      <c r="Q216">
        <v>68.349999999999994</v>
      </c>
      <c r="R216" s="16">
        <v>41941.75203703704</v>
      </c>
      <c r="S216" s="16">
        <v>41964.708333333328</v>
      </c>
    </row>
    <row r="217" spans="1:19" ht="224" x14ac:dyDescent="0.2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s="11" t="s">
        <v>8274</v>
      </c>
      <c r="O217" t="s">
        <v>8275</v>
      </c>
      <c r="P217">
        <v>100</v>
      </c>
      <c r="Q217">
        <v>118.13</v>
      </c>
      <c r="R217" s="16">
        <v>41834.953865740739</v>
      </c>
      <c r="S217" s="16">
        <v>41879.953865740739</v>
      </c>
    </row>
    <row r="218" spans="1:19" ht="192" x14ac:dyDescent="0.2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s="11" t="s">
        <v>8274</v>
      </c>
      <c r="O218" t="s">
        <v>8275</v>
      </c>
      <c r="P218">
        <v>110</v>
      </c>
      <c r="Q218">
        <v>99.79</v>
      </c>
      <c r="R218" s="16">
        <v>42290.61855324074</v>
      </c>
      <c r="S218" s="16">
        <v>42320.104861111111</v>
      </c>
    </row>
    <row r="219" spans="1:19" ht="240" x14ac:dyDescent="0.2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s="11" t="s">
        <v>8274</v>
      </c>
      <c r="O219" t="s">
        <v>8275</v>
      </c>
      <c r="P219">
        <v>122</v>
      </c>
      <c r="Q219">
        <v>203.33</v>
      </c>
      <c r="R219" s="16">
        <v>42152.503495370373</v>
      </c>
      <c r="S219" s="16">
        <v>42172.503495370373</v>
      </c>
    </row>
    <row r="220" spans="1:19" ht="160" x14ac:dyDescent="0.2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s="11" t="s">
        <v>8274</v>
      </c>
      <c r="O220" t="s">
        <v>8275</v>
      </c>
      <c r="P220">
        <v>100</v>
      </c>
      <c r="Q220">
        <v>110.23</v>
      </c>
      <c r="R220" s="16">
        <v>41791.492777777778</v>
      </c>
      <c r="S220" s="16">
        <v>41836.492777777778</v>
      </c>
    </row>
    <row r="221" spans="1:19" ht="192" x14ac:dyDescent="0.2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s="11" t="s">
        <v>8274</v>
      </c>
      <c r="O221" t="s">
        <v>8275</v>
      </c>
      <c r="P221">
        <v>211</v>
      </c>
      <c r="Q221">
        <v>58.61</v>
      </c>
      <c r="R221" s="16">
        <v>41808.991944444446</v>
      </c>
      <c r="S221" s="16">
        <v>41838.991944444446</v>
      </c>
    </row>
    <row r="222" spans="1:19" ht="176" x14ac:dyDescent="0.2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s="11" t="s">
        <v>8274</v>
      </c>
      <c r="O222" t="s">
        <v>8275</v>
      </c>
      <c r="P222">
        <v>109</v>
      </c>
      <c r="Q222">
        <v>81.38</v>
      </c>
      <c r="R222" s="16">
        <v>42500.041550925926</v>
      </c>
      <c r="S222" s="16">
        <v>42527.291666666672</v>
      </c>
    </row>
    <row r="223" spans="1:19" ht="208" x14ac:dyDescent="0.2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s="11" t="s">
        <v>8274</v>
      </c>
      <c r="O223" t="s">
        <v>8275</v>
      </c>
      <c r="P223">
        <v>104</v>
      </c>
      <c r="Q223">
        <v>199.17</v>
      </c>
      <c r="R223" s="16">
        <v>42265.022824074069</v>
      </c>
      <c r="S223" s="16">
        <v>42285.022824074069</v>
      </c>
    </row>
    <row r="224" spans="1:19" ht="208" x14ac:dyDescent="0.2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s="11" t="s">
        <v>8274</v>
      </c>
      <c r="O224" t="s">
        <v>8275</v>
      </c>
      <c r="P224">
        <v>130</v>
      </c>
      <c r="Q224">
        <v>46.43</v>
      </c>
      <c r="R224" s="16">
        <v>42053.733078703706</v>
      </c>
      <c r="S224" s="16">
        <v>42063.207638888889</v>
      </c>
    </row>
    <row r="225" spans="1:19" ht="208" x14ac:dyDescent="0.2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s="11" t="s">
        <v>8274</v>
      </c>
      <c r="O225" t="s">
        <v>8275</v>
      </c>
      <c r="P225">
        <v>104</v>
      </c>
      <c r="Q225">
        <v>70.569999999999993</v>
      </c>
      <c r="R225" s="16">
        <v>42675.832465277781</v>
      </c>
      <c r="S225" s="16">
        <v>42705.332638888889</v>
      </c>
    </row>
    <row r="226" spans="1:19" ht="144" x14ac:dyDescent="0.2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s="11" t="s">
        <v>8274</v>
      </c>
      <c r="O226" t="s">
        <v>8275</v>
      </c>
      <c r="P226">
        <v>100</v>
      </c>
      <c r="Q226">
        <v>22.22</v>
      </c>
      <c r="R226" s="16">
        <v>42467.144166666665</v>
      </c>
      <c r="S226" s="16">
        <v>42477.979166666672</v>
      </c>
    </row>
    <row r="227" spans="1:19" ht="192" x14ac:dyDescent="0.2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s="11" t="s">
        <v>8274</v>
      </c>
      <c r="O227" t="s">
        <v>8275</v>
      </c>
      <c r="P227">
        <v>100</v>
      </c>
      <c r="Q227">
        <v>37.78</v>
      </c>
      <c r="R227" s="16">
        <v>41894.91375</v>
      </c>
      <c r="S227" s="16">
        <v>41938.029861111114</v>
      </c>
    </row>
    <row r="228" spans="1:19" ht="224" x14ac:dyDescent="0.2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s="11" t="s">
        <v>8274</v>
      </c>
      <c r="O228" t="s">
        <v>8275</v>
      </c>
      <c r="P228">
        <v>101</v>
      </c>
      <c r="Q228">
        <v>72.05</v>
      </c>
      <c r="R228" s="16">
        <v>41752.83457175926</v>
      </c>
      <c r="S228" s="16">
        <v>41782.83457175926</v>
      </c>
    </row>
    <row r="229" spans="1:19" ht="208" x14ac:dyDescent="0.2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s="11" t="s">
        <v>8274</v>
      </c>
      <c r="O229" t="s">
        <v>8275</v>
      </c>
      <c r="P229">
        <v>101</v>
      </c>
      <c r="Q229">
        <v>103.21</v>
      </c>
      <c r="R229" s="16">
        <v>42037.791238425925</v>
      </c>
      <c r="S229" s="16">
        <v>42067.791238425925</v>
      </c>
    </row>
    <row r="230" spans="1:19" ht="144" x14ac:dyDescent="0.2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s="11" t="s">
        <v>8274</v>
      </c>
      <c r="O230" t="s">
        <v>8275</v>
      </c>
      <c r="P230">
        <v>140</v>
      </c>
      <c r="Q230">
        <v>35</v>
      </c>
      <c r="R230" s="16">
        <v>42088.911354166667</v>
      </c>
      <c r="S230" s="16">
        <v>42118.911354166667</v>
      </c>
    </row>
    <row r="231" spans="1:19" ht="208" x14ac:dyDescent="0.2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s="11" t="s">
        <v>8274</v>
      </c>
      <c r="O231" t="s">
        <v>8275</v>
      </c>
      <c r="P231">
        <v>104</v>
      </c>
      <c r="Q231">
        <v>81.78</v>
      </c>
      <c r="R231" s="16">
        <v>42018.676898148144</v>
      </c>
      <c r="S231" s="16">
        <v>42040.290972222225</v>
      </c>
    </row>
    <row r="232" spans="1:19" ht="192" x14ac:dyDescent="0.2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s="11" t="s">
        <v>8274</v>
      </c>
      <c r="O232" t="s">
        <v>8275</v>
      </c>
      <c r="P232">
        <v>103</v>
      </c>
      <c r="Q232">
        <v>297.02999999999997</v>
      </c>
      <c r="R232" s="16">
        <v>41884.617314814815</v>
      </c>
      <c r="S232" s="16">
        <v>41916.617314814815</v>
      </c>
    </row>
    <row r="233" spans="1:19" ht="176" x14ac:dyDescent="0.2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s="11" t="s">
        <v>8274</v>
      </c>
      <c r="O233" t="s">
        <v>8275</v>
      </c>
      <c r="P233">
        <v>108</v>
      </c>
      <c r="Q233">
        <v>46.61</v>
      </c>
      <c r="R233" s="16">
        <v>41884.056747685187</v>
      </c>
      <c r="S233" s="16">
        <v>41903.083333333336</v>
      </c>
    </row>
    <row r="234" spans="1:19" ht="192" x14ac:dyDescent="0.2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s="11" t="s">
        <v>8274</v>
      </c>
      <c r="O234" t="s">
        <v>8275</v>
      </c>
      <c r="P234">
        <v>100</v>
      </c>
      <c r="Q234">
        <v>95.24</v>
      </c>
      <c r="R234" s="16">
        <v>41839.730937500004</v>
      </c>
      <c r="S234" s="16">
        <v>41869.730937500004</v>
      </c>
    </row>
    <row r="235" spans="1:19" ht="192" x14ac:dyDescent="0.2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s="11" t="s">
        <v>8274</v>
      </c>
      <c r="O235" t="s">
        <v>8275</v>
      </c>
      <c r="P235">
        <v>110</v>
      </c>
      <c r="Q235">
        <v>52.21</v>
      </c>
      <c r="R235" s="16">
        <v>42380.581180555557</v>
      </c>
      <c r="S235" s="16">
        <v>42405.916666666672</v>
      </c>
    </row>
    <row r="236" spans="1:19" ht="128" x14ac:dyDescent="0.2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s="11" t="s">
        <v>8274</v>
      </c>
      <c r="O236" t="s">
        <v>8275</v>
      </c>
      <c r="P236">
        <v>100</v>
      </c>
      <c r="Q236">
        <v>134.15</v>
      </c>
      <c r="R236" s="16">
        <v>41776.063136574077</v>
      </c>
      <c r="S236" s="16">
        <v>41807.125</v>
      </c>
    </row>
    <row r="237" spans="1:19" ht="192" x14ac:dyDescent="0.2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s="11" t="s">
        <v>8274</v>
      </c>
      <c r="O237" t="s">
        <v>8275</v>
      </c>
      <c r="P237">
        <v>106</v>
      </c>
      <c r="Q237">
        <v>62.83</v>
      </c>
      <c r="R237" s="16">
        <v>41800.380428240744</v>
      </c>
      <c r="S237" s="16">
        <v>41830.380428240744</v>
      </c>
    </row>
    <row r="238" spans="1:19" ht="208" x14ac:dyDescent="0.2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s="11" t="s">
        <v>8274</v>
      </c>
      <c r="O238" t="s">
        <v>8275</v>
      </c>
      <c r="P238">
        <v>112</v>
      </c>
      <c r="Q238">
        <v>58.95</v>
      </c>
      <c r="R238" s="16">
        <v>42572.61681712963</v>
      </c>
      <c r="S238" s="16">
        <v>42589.125</v>
      </c>
    </row>
    <row r="239" spans="1:19" ht="208" x14ac:dyDescent="0.2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s="11" t="s">
        <v>8274</v>
      </c>
      <c r="O239" t="s">
        <v>8275</v>
      </c>
      <c r="P239">
        <v>106</v>
      </c>
      <c r="Q239">
        <v>143.11000000000001</v>
      </c>
      <c r="R239" s="16">
        <v>41851.541585648149</v>
      </c>
      <c r="S239" s="16">
        <v>41872.686111111114</v>
      </c>
    </row>
    <row r="240" spans="1:19" ht="192" x14ac:dyDescent="0.2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s="11" t="s">
        <v>8274</v>
      </c>
      <c r="O240" t="s">
        <v>8275</v>
      </c>
      <c r="P240">
        <v>101</v>
      </c>
      <c r="Q240">
        <v>84.17</v>
      </c>
      <c r="R240" s="16">
        <v>42205.710879629631</v>
      </c>
      <c r="S240" s="16">
        <v>42235.710879629631</v>
      </c>
    </row>
    <row r="241" spans="1:19" ht="128" x14ac:dyDescent="0.2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s="11" t="s">
        <v>8274</v>
      </c>
      <c r="O241" t="s">
        <v>8275</v>
      </c>
      <c r="P241">
        <v>135</v>
      </c>
      <c r="Q241">
        <v>89.79</v>
      </c>
      <c r="R241" s="16">
        <v>42374.911226851851</v>
      </c>
      <c r="S241" s="16">
        <v>42388.207638888889</v>
      </c>
    </row>
    <row r="242" spans="1:19" ht="208" x14ac:dyDescent="0.2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s="11" t="s">
        <v>8274</v>
      </c>
      <c r="O242" t="s">
        <v>8275</v>
      </c>
      <c r="P242">
        <v>105</v>
      </c>
      <c r="Q242">
        <v>64.16</v>
      </c>
      <c r="R242" s="16">
        <v>41809.12300925926</v>
      </c>
      <c r="S242" s="16">
        <v>41831.677083333336</v>
      </c>
    </row>
    <row r="243" spans="1:19" ht="192" x14ac:dyDescent="0.2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s="11" t="s">
        <v>8274</v>
      </c>
      <c r="O243" t="s">
        <v>8275</v>
      </c>
      <c r="P243">
        <v>103</v>
      </c>
      <c r="Q243">
        <v>59.65</v>
      </c>
      <c r="R243" s="16">
        <v>42294.429641203707</v>
      </c>
      <c r="S243" s="16">
        <v>42321.845138888893</v>
      </c>
    </row>
    <row r="244" spans="1:19" ht="224" x14ac:dyDescent="0.2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s="11" t="s">
        <v>8274</v>
      </c>
      <c r="O244" t="s">
        <v>8275</v>
      </c>
      <c r="P244">
        <v>100</v>
      </c>
      <c r="Q244">
        <v>31.25</v>
      </c>
      <c r="R244" s="16">
        <v>42124.841111111105</v>
      </c>
      <c r="S244" s="16">
        <v>42154.841111111105</v>
      </c>
    </row>
    <row r="245" spans="1:19" ht="192" x14ac:dyDescent="0.2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s="11" t="s">
        <v>8274</v>
      </c>
      <c r="O245" t="s">
        <v>8275</v>
      </c>
      <c r="P245">
        <v>186</v>
      </c>
      <c r="Q245">
        <v>41.22</v>
      </c>
      <c r="R245" s="16">
        <v>41861.524837962963</v>
      </c>
      <c r="S245" s="16">
        <v>41891.524837962963</v>
      </c>
    </row>
    <row r="246" spans="1:19" ht="112" x14ac:dyDescent="0.2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s="11" t="s">
        <v>8274</v>
      </c>
      <c r="O246" t="s">
        <v>8275</v>
      </c>
      <c r="P246">
        <v>108</v>
      </c>
      <c r="Q246">
        <v>77</v>
      </c>
      <c r="R246" s="16">
        <v>42402.889027777783</v>
      </c>
      <c r="S246" s="16">
        <v>42447.847361111111</v>
      </c>
    </row>
    <row r="247" spans="1:19" ht="176" x14ac:dyDescent="0.2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s="11" t="s">
        <v>8274</v>
      </c>
      <c r="O247" t="s">
        <v>8275</v>
      </c>
      <c r="P247">
        <v>110</v>
      </c>
      <c r="Q247">
        <v>51.22</v>
      </c>
      <c r="R247" s="16">
        <v>41960.119085648148</v>
      </c>
      <c r="S247" s="16">
        <v>41990.119085648148</v>
      </c>
    </row>
    <row r="248" spans="1:19" ht="160" x14ac:dyDescent="0.2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s="11" t="s">
        <v>8274</v>
      </c>
      <c r="O248" t="s">
        <v>8275</v>
      </c>
      <c r="P248">
        <v>171</v>
      </c>
      <c r="Q248">
        <v>68.25</v>
      </c>
      <c r="R248" s="16">
        <v>42532.052523148144</v>
      </c>
      <c r="S248" s="16">
        <v>42560.166666666672</v>
      </c>
    </row>
    <row r="249" spans="1:19" ht="208" x14ac:dyDescent="0.2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s="11" t="s">
        <v>8274</v>
      </c>
      <c r="O249" t="s">
        <v>8275</v>
      </c>
      <c r="P249">
        <v>101</v>
      </c>
      <c r="Q249">
        <v>41.13</v>
      </c>
      <c r="R249" s="16">
        <v>42088.723692129628</v>
      </c>
      <c r="S249" s="16">
        <v>42115.723692129628</v>
      </c>
    </row>
    <row r="250" spans="1:19" ht="224" x14ac:dyDescent="0.2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s="11" t="s">
        <v>8274</v>
      </c>
      <c r="O250" t="s">
        <v>8275</v>
      </c>
      <c r="P250">
        <v>153</v>
      </c>
      <c r="Q250">
        <v>41.41</v>
      </c>
      <c r="R250" s="16">
        <v>41820.639189814814</v>
      </c>
      <c r="S250" s="16">
        <v>41843.165972222225</v>
      </c>
    </row>
    <row r="251" spans="1:19" ht="224" x14ac:dyDescent="0.2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s="11" t="s">
        <v>8274</v>
      </c>
      <c r="O251" t="s">
        <v>8275</v>
      </c>
      <c r="P251">
        <v>101</v>
      </c>
      <c r="Q251">
        <v>145.87</v>
      </c>
      <c r="R251" s="16">
        <v>42626.7503125</v>
      </c>
      <c r="S251" s="16">
        <v>42656.7503125</v>
      </c>
    </row>
    <row r="252" spans="1:19" ht="192" x14ac:dyDescent="0.2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s="11" t="s">
        <v>8274</v>
      </c>
      <c r="O252" t="s">
        <v>8275</v>
      </c>
      <c r="P252">
        <v>191</v>
      </c>
      <c r="Q252">
        <v>358.69</v>
      </c>
      <c r="R252" s="16">
        <v>41821.205636574072</v>
      </c>
      <c r="S252" s="16">
        <v>41852.290972222225</v>
      </c>
    </row>
    <row r="253" spans="1:19" ht="112" x14ac:dyDescent="0.2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s="11" t="s">
        <v>8274</v>
      </c>
      <c r="O253" t="s">
        <v>8275</v>
      </c>
      <c r="P253">
        <v>140</v>
      </c>
      <c r="Q253">
        <v>50.98</v>
      </c>
      <c r="R253" s="16">
        <v>42016.706678240742</v>
      </c>
      <c r="S253" s="16">
        <v>42047.249305555553</v>
      </c>
    </row>
    <row r="254" spans="1:19" ht="208" x14ac:dyDescent="0.2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s="11" t="s">
        <v>8274</v>
      </c>
      <c r="O254" t="s">
        <v>8275</v>
      </c>
      <c r="P254">
        <v>124</v>
      </c>
      <c r="Q254">
        <v>45.04</v>
      </c>
      <c r="R254" s="16">
        <v>42011.202581018515</v>
      </c>
      <c r="S254" s="16">
        <v>42038.185416666667</v>
      </c>
    </row>
    <row r="255" spans="1:19" ht="240" x14ac:dyDescent="0.2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s="11" t="s">
        <v>8274</v>
      </c>
      <c r="O255" t="s">
        <v>8275</v>
      </c>
      <c r="P255">
        <v>139</v>
      </c>
      <c r="Q255">
        <v>57.92</v>
      </c>
      <c r="R255" s="16">
        <v>42643.632858796293</v>
      </c>
      <c r="S255" s="16">
        <v>42672.125</v>
      </c>
    </row>
    <row r="256" spans="1:19" ht="192" x14ac:dyDescent="0.2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s="11" t="s">
        <v>8274</v>
      </c>
      <c r="O256" t="s">
        <v>8275</v>
      </c>
      <c r="P256">
        <v>202</v>
      </c>
      <c r="Q256">
        <v>29.71</v>
      </c>
      <c r="R256" s="16">
        <v>42179.898472222223</v>
      </c>
      <c r="S256" s="16">
        <v>42195.75</v>
      </c>
    </row>
    <row r="257" spans="1:19" ht="224" x14ac:dyDescent="0.2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s="11" t="s">
        <v>8274</v>
      </c>
      <c r="O257" t="s">
        <v>8275</v>
      </c>
      <c r="P257">
        <v>102</v>
      </c>
      <c r="Q257">
        <v>55.01</v>
      </c>
      <c r="R257" s="16">
        <v>42575.130057870367</v>
      </c>
      <c r="S257" s="16">
        <v>42605.130057870367</v>
      </c>
    </row>
    <row r="258" spans="1:19" ht="176" x14ac:dyDescent="0.2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s="11" t="s">
        <v>8274</v>
      </c>
      <c r="O258" t="s">
        <v>8275</v>
      </c>
      <c r="P258">
        <v>127</v>
      </c>
      <c r="Q258">
        <v>72.95</v>
      </c>
      <c r="R258" s="16">
        <v>42420.019097222219</v>
      </c>
      <c r="S258" s="16">
        <v>42479.977430555555</v>
      </c>
    </row>
    <row r="259" spans="1:19" ht="48" x14ac:dyDescent="0.2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s="11" t="s">
        <v>8274</v>
      </c>
      <c r="O259" t="s">
        <v>8275</v>
      </c>
      <c r="P259">
        <v>101</v>
      </c>
      <c r="Q259">
        <v>64.47</v>
      </c>
      <c r="R259" s="16">
        <v>42053.671666666662</v>
      </c>
      <c r="S259" s="16">
        <v>42083.630000000005</v>
      </c>
    </row>
    <row r="260" spans="1:19" ht="160" x14ac:dyDescent="0.2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s="11" t="s">
        <v>8274</v>
      </c>
      <c r="O260" t="s">
        <v>8275</v>
      </c>
      <c r="P260">
        <v>122</v>
      </c>
      <c r="Q260">
        <v>716.35</v>
      </c>
      <c r="R260" s="16">
        <v>42605.765381944439</v>
      </c>
      <c r="S260" s="16">
        <v>42634.125</v>
      </c>
    </row>
    <row r="261" spans="1:19" ht="240" x14ac:dyDescent="0.2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s="11" t="s">
        <v>8274</v>
      </c>
      <c r="O261" t="s">
        <v>8275</v>
      </c>
      <c r="P261">
        <v>113</v>
      </c>
      <c r="Q261">
        <v>50.4</v>
      </c>
      <c r="R261" s="16">
        <v>42458.641724537039</v>
      </c>
      <c r="S261" s="16">
        <v>42488.641724537039</v>
      </c>
    </row>
    <row r="262" spans="1:19" ht="160" x14ac:dyDescent="0.2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s="11" t="s">
        <v>8274</v>
      </c>
      <c r="O262" t="s">
        <v>8275</v>
      </c>
      <c r="P262">
        <v>150</v>
      </c>
      <c r="Q262">
        <v>41.67</v>
      </c>
      <c r="R262" s="16">
        <v>42529.022013888884</v>
      </c>
      <c r="S262" s="16">
        <v>42566.901388888888</v>
      </c>
    </row>
    <row r="263" spans="1:19" ht="224" x14ac:dyDescent="0.2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s="11" t="s">
        <v>8274</v>
      </c>
      <c r="O263" t="s">
        <v>8275</v>
      </c>
      <c r="P263">
        <v>102</v>
      </c>
      <c r="Q263">
        <v>88.74</v>
      </c>
      <c r="R263" s="16">
        <v>41928.170497685183</v>
      </c>
      <c r="S263" s="16">
        <v>41949.249305555553</v>
      </c>
    </row>
    <row r="264" spans="1:19" ht="208" x14ac:dyDescent="0.2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s="11" t="s">
        <v>8274</v>
      </c>
      <c r="O264" t="s">
        <v>8275</v>
      </c>
      <c r="P264">
        <v>100</v>
      </c>
      <c r="Q264">
        <v>148.47999999999999</v>
      </c>
      <c r="R264" s="16">
        <v>42062.834444444445</v>
      </c>
      <c r="S264" s="16">
        <v>42083.852083333331</v>
      </c>
    </row>
    <row r="265" spans="1:19" ht="224" x14ac:dyDescent="0.2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s="11" t="s">
        <v>8274</v>
      </c>
      <c r="O265" t="s">
        <v>8275</v>
      </c>
      <c r="P265">
        <v>104</v>
      </c>
      <c r="Q265">
        <v>52</v>
      </c>
      <c r="R265" s="16">
        <v>41921.279976851853</v>
      </c>
      <c r="S265" s="16">
        <v>41939.125</v>
      </c>
    </row>
    <row r="266" spans="1:19" ht="208" x14ac:dyDescent="0.2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s="11" t="s">
        <v>8274</v>
      </c>
      <c r="O266" t="s">
        <v>8275</v>
      </c>
      <c r="P266">
        <v>115</v>
      </c>
      <c r="Q266">
        <v>53.23</v>
      </c>
      <c r="R266" s="16">
        <v>42128.736608796295</v>
      </c>
      <c r="S266" s="16">
        <v>42141.125</v>
      </c>
    </row>
    <row r="267" spans="1:19" ht="192" x14ac:dyDescent="0.2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s="11" t="s">
        <v>8274</v>
      </c>
      <c r="O267" t="s">
        <v>8275</v>
      </c>
      <c r="P267">
        <v>113</v>
      </c>
      <c r="Q267">
        <v>39.6</v>
      </c>
      <c r="R267" s="16">
        <v>42053.916921296302</v>
      </c>
      <c r="S267" s="16">
        <v>42079.875</v>
      </c>
    </row>
    <row r="268" spans="1:19" ht="176" x14ac:dyDescent="0.2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s="11" t="s">
        <v>8274</v>
      </c>
      <c r="O268" t="s">
        <v>8275</v>
      </c>
      <c r="P268">
        <v>143</v>
      </c>
      <c r="Q268">
        <v>164.62</v>
      </c>
      <c r="R268" s="16">
        <v>42171.317442129628</v>
      </c>
      <c r="S268" s="16">
        <v>42195.875</v>
      </c>
    </row>
    <row r="269" spans="1:19" ht="176" x14ac:dyDescent="0.2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s="11" t="s">
        <v>8274</v>
      </c>
      <c r="O269" t="s">
        <v>8275</v>
      </c>
      <c r="P269">
        <v>160</v>
      </c>
      <c r="Q269">
        <v>40.29</v>
      </c>
      <c r="R269" s="16">
        <v>41793.668761574074</v>
      </c>
      <c r="S269" s="16">
        <v>41823.668761574074</v>
      </c>
    </row>
    <row r="270" spans="1:19" ht="224" x14ac:dyDescent="0.2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s="11" t="s">
        <v>8274</v>
      </c>
      <c r="O270" t="s">
        <v>8275</v>
      </c>
      <c r="P270">
        <v>114</v>
      </c>
      <c r="Q270">
        <v>64.91</v>
      </c>
      <c r="R270" s="16">
        <v>42506.760405092587</v>
      </c>
      <c r="S270" s="16">
        <v>42536.760405092587</v>
      </c>
    </row>
    <row r="271" spans="1:19" ht="192" x14ac:dyDescent="0.2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s="11" t="s">
        <v>8274</v>
      </c>
      <c r="O271" t="s">
        <v>8275</v>
      </c>
      <c r="P271">
        <v>101</v>
      </c>
      <c r="Q271">
        <v>55.33</v>
      </c>
      <c r="R271" s="16">
        <v>42372.693055555559</v>
      </c>
      <c r="S271" s="16">
        <v>42402.693055555559</v>
      </c>
    </row>
    <row r="272" spans="1:19" ht="192" x14ac:dyDescent="0.2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s="11" t="s">
        <v>8274</v>
      </c>
      <c r="O272" t="s">
        <v>8275</v>
      </c>
      <c r="P272">
        <v>155</v>
      </c>
      <c r="Q272">
        <v>83.14</v>
      </c>
      <c r="R272" s="16">
        <v>42126.87501157407</v>
      </c>
      <c r="S272" s="16">
        <v>42158.290972222225</v>
      </c>
    </row>
    <row r="273" spans="1:19" ht="208" x14ac:dyDescent="0.2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s="11" t="s">
        <v>8274</v>
      </c>
      <c r="O273" t="s">
        <v>8275</v>
      </c>
      <c r="P273">
        <v>121</v>
      </c>
      <c r="Q273">
        <v>125.38</v>
      </c>
      <c r="R273" s="16">
        <v>42087.768055555556</v>
      </c>
      <c r="S273" s="16">
        <v>42111.666666666672</v>
      </c>
    </row>
    <row r="274" spans="1:19" ht="208" x14ac:dyDescent="0.2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s="11" t="s">
        <v>8274</v>
      </c>
      <c r="O274" t="s">
        <v>8275</v>
      </c>
      <c r="P274">
        <v>128</v>
      </c>
      <c r="Q274">
        <v>47.22</v>
      </c>
      <c r="R274" s="16">
        <v>42443.802361111113</v>
      </c>
      <c r="S274" s="16">
        <v>42473.802361111113</v>
      </c>
    </row>
    <row r="275" spans="1:19" ht="224" x14ac:dyDescent="0.2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s="11" t="s">
        <v>8274</v>
      </c>
      <c r="O275" t="s">
        <v>8275</v>
      </c>
      <c r="P275">
        <v>158</v>
      </c>
      <c r="Q275">
        <v>79.099999999999994</v>
      </c>
      <c r="R275" s="16">
        <v>42121.249814814815</v>
      </c>
      <c r="S275" s="16">
        <v>42142.249814814815</v>
      </c>
    </row>
    <row r="276" spans="1:19" ht="192" x14ac:dyDescent="0.2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s="11" t="s">
        <v>8274</v>
      </c>
      <c r="O276" t="s">
        <v>8275</v>
      </c>
      <c r="P276">
        <v>105</v>
      </c>
      <c r="Q276">
        <v>114.29</v>
      </c>
      <c r="R276" s="16">
        <v>42268.009224537032</v>
      </c>
      <c r="S276" s="16">
        <v>42303.009224537032</v>
      </c>
    </row>
    <row r="277" spans="1:19" ht="208" x14ac:dyDescent="0.2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s="11" t="s">
        <v>8274</v>
      </c>
      <c r="O277" t="s">
        <v>8275</v>
      </c>
      <c r="P277">
        <v>100</v>
      </c>
      <c r="Q277">
        <v>51.72</v>
      </c>
      <c r="R277" s="16">
        <v>41848.866157407407</v>
      </c>
      <c r="S277" s="16">
        <v>41868.21597222222</v>
      </c>
    </row>
    <row r="278" spans="1:19" ht="224" x14ac:dyDescent="0.2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s="11" t="s">
        <v>8274</v>
      </c>
      <c r="O278" t="s">
        <v>8275</v>
      </c>
      <c r="P278">
        <v>100</v>
      </c>
      <c r="Q278">
        <v>30.77</v>
      </c>
      <c r="R278" s="16">
        <v>42689.214988425927</v>
      </c>
      <c r="S278" s="16">
        <v>42700.25</v>
      </c>
    </row>
    <row r="279" spans="1:19" ht="224" x14ac:dyDescent="0.2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s="11" t="s">
        <v>8274</v>
      </c>
      <c r="O279" t="s">
        <v>8275</v>
      </c>
      <c r="P279">
        <v>124</v>
      </c>
      <c r="Q279">
        <v>47.85</v>
      </c>
      <c r="R279" s="16">
        <v>42584.846828703703</v>
      </c>
      <c r="S279" s="16">
        <v>42624.846828703703</v>
      </c>
    </row>
    <row r="280" spans="1:19" ht="208" x14ac:dyDescent="0.2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s="11" t="s">
        <v>8274</v>
      </c>
      <c r="O280" t="s">
        <v>8275</v>
      </c>
      <c r="P280">
        <v>109</v>
      </c>
      <c r="Q280">
        <v>34.409999999999997</v>
      </c>
      <c r="R280" s="16">
        <v>42511.741944444439</v>
      </c>
      <c r="S280" s="16">
        <v>42523.916666666672</v>
      </c>
    </row>
    <row r="281" spans="1:19" ht="208" x14ac:dyDescent="0.2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s="11" t="s">
        <v>8274</v>
      </c>
      <c r="O281" t="s">
        <v>8275</v>
      </c>
      <c r="P281">
        <v>106</v>
      </c>
      <c r="Q281">
        <v>60.29</v>
      </c>
      <c r="R281" s="16">
        <v>42132.036168981482</v>
      </c>
      <c r="S281" s="16">
        <v>42186.290972222225</v>
      </c>
    </row>
    <row r="282" spans="1:19" ht="240" x14ac:dyDescent="0.2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s="11" t="s">
        <v>8274</v>
      </c>
      <c r="O282" t="s">
        <v>8275</v>
      </c>
      <c r="P282">
        <v>106</v>
      </c>
      <c r="Q282">
        <v>25.31</v>
      </c>
      <c r="R282" s="16">
        <v>42419.91942129629</v>
      </c>
      <c r="S282" s="16">
        <v>42436.207638888889</v>
      </c>
    </row>
    <row r="283" spans="1:19" ht="192" x14ac:dyDescent="0.2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s="11" t="s">
        <v>8274</v>
      </c>
      <c r="O283" t="s">
        <v>8275</v>
      </c>
      <c r="P283">
        <v>105</v>
      </c>
      <c r="Q283">
        <v>136</v>
      </c>
      <c r="R283" s="16">
        <v>42430.839398148149</v>
      </c>
      <c r="S283" s="16">
        <v>42445.165972222225</v>
      </c>
    </row>
    <row r="284" spans="1:19" ht="224" x14ac:dyDescent="0.2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s="11" t="s">
        <v>8274</v>
      </c>
      <c r="O284" t="s">
        <v>8275</v>
      </c>
      <c r="P284">
        <v>100</v>
      </c>
      <c r="Q284">
        <v>125</v>
      </c>
      <c r="R284" s="16">
        <v>42297.748738425929</v>
      </c>
      <c r="S284" s="16">
        <v>42327.790405092594</v>
      </c>
    </row>
    <row r="285" spans="1:19" ht="192" x14ac:dyDescent="0.2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s="11" t="s">
        <v>8274</v>
      </c>
      <c r="O285" t="s">
        <v>8275</v>
      </c>
      <c r="P285">
        <v>104</v>
      </c>
      <c r="Q285">
        <v>66.510000000000005</v>
      </c>
      <c r="R285" s="16">
        <v>41760.935706018521</v>
      </c>
      <c r="S285" s="16">
        <v>41772.166666666664</v>
      </c>
    </row>
    <row r="286" spans="1:19" ht="208" x14ac:dyDescent="0.2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s="11" t="s">
        <v>8274</v>
      </c>
      <c r="O286" t="s">
        <v>8275</v>
      </c>
      <c r="P286">
        <v>102</v>
      </c>
      <c r="Q286">
        <v>105</v>
      </c>
      <c r="R286" s="16">
        <v>41829.734259259261</v>
      </c>
      <c r="S286" s="16">
        <v>41874.734259259261</v>
      </c>
    </row>
    <row r="287" spans="1:19" ht="160" x14ac:dyDescent="0.2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s="11" t="s">
        <v>8274</v>
      </c>
      <c r="O287" t="s">
        <v>8275</v>
      </c>
      <c r="P287">
        <v>104</v>
      </c>
      <c r="Q287">
        <v>145</v>
      </c>
      <c r="R287" s="16">
        <v>42491.92288194444</v>
      </c>
      <c r="S287" s="16">
        <v>42521.92288194444</v>
      </c>
    </row>
    <row r="288" spans="1:19" ht="208" x14ac:dyDescent="0.2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s="11" t="s">
        <v>8274</v>
      </c>
      <c r="O288" t="s">
        <v>8275</v>
      </c>
      <c r="P288">
        <v>106</v>
      </c>
      <c r="Q288">
        <v>96.67</v>
      </c>
      <c r="R288" s="16">
        <v>41950.859560185185</v>
      </c>
      <c r="S288" s="16">
        <v>41964.204861111109</v>
      </c>
    </row>
    <row r="289" spans="1:19" ht="240" x14ac:dyDescent="0.2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s="11" t="s">
        <v>8274</v>
      </c>
      <c r="O289" t="s">
        <v>8275</v>
      </c>
      <c r="P289">
        <v>101</v>
      </c>
      <c r="Q289">
        <v>60.33</v>
      </c>
      <c r="R289" s="16">
        <v>41802.62090277778</v>
      </c>
      <c r="S289" s="16">
        <v>41822.62090277778</v>
      </c>
    </row>
    <row r="290" spans="1:19" ht="208" x14ac:dyDescent="0.2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s="11" t="s">
        <v>8274</v>
      </c>
      <c r="O290" t="s">
        <v>8275</v>
      </c>
      <c r="P290">
        <v>118</v>
      </c>
      <c r="Q290">
        <v>75.34</v>
      </c>
      <c r="R290" s="16">
        <v>41781.096203703702</v>
      </c>
      <c r="S290" s="16">
        <v>41794.207638888889</v>
      </c>
    </row>
    <row r="291" spans="1:19" ht="192" x14ac:dyDescent="0.2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s="11" t="s">
        <v>8274</v>
      </c>
      <c r="O291" t="s">
        <v>8275</v>
      </c>
      <c r="P291">
        <v>110</v>
      </c>
      <c r="Q291">
        <v>55</v>
      </c>
      <c r="R291" s="16">
        <v>42020.846666666665</v>
      </c>
      <c r="S291" s="16">
        <v>42037.207638888889</v>
      </c>
    </row>
    <row r="292" spans="1:19" ht="192" x14ac:dyDescent="0.2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s="11" t="s">
        <v>8274</v>
      </c>
      <c r="O292" t="s">
        <v>8275</v>
      </c>
      <c r="P292">
        <v>103</v>
      </c>
      <c r="Q292">
        <v>66.959999999999994</v>
      </c>
      <c r="R292" s="16">
        <v>42125.772812499999</v>
      </c>
      <c r="S292" s="16">
        <v>42155.772812499999</v>
      </c>
    </row>
    <row r="293" spans="1:19" ht="208" x14ac:dyDescent="0.2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s="11" t="s">
        <v>8274</v>
      </c>
      <c r="O293" t="s">
        <v>8275</v>
      </c>
      <c r="P293">
        <v>100</v>
      </c>
      <c r="Q293">
        <v>227.27</v>
      </c>
      <c r="R293" s="16">
        <v>41856.010069444441</v>
      </c>
      <c r="S293" s="16">
        <v>41890.125</v>
      </c>
    </row>
    <row r="294" spans="1:19" ht="192" x14ac:dyDescent="0.2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s="11" t="s">
        <v>8274</v>
      </c>
      <c r="O294" t="s">
        <v>8275</v>
      </c>
      <c r="P294">
        <v>110</v>
      </c>
      <c r="Q294">
        <v>50.02</v>
      </c>
      <c r="R294" s="16">
        <v>41893.783553240741</v>
      </c>
      <c r="S294" s="16">
        <v>41914.597916666666</v>
      </c>
    </row>
    <row r="295" spans="1:19" ht="256" x14ac:dyDescent="0.2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s="11" t="s">
        <v>8274</v>
      </c>
      <c r="O295" t="s">
        <v>8275</v>
      </c>
      <c r="P295">
        <v>169</v>
      </c>
      <c r="Q295">
        <v>45.62</v>
      </c>
      <c r="R295" s="16">
        <v>41881.361342592594</v>
      </c>
      <c r="S295" s="16">
        <v>41911.361342592594</v>
      </c>
    </row>
    <row r="296" spans="1:19" ht="192" x14ac:dyDescent="0.2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s="11" t="s">
        <v>8274</v>
      </c>
      <c r="O296" t="s">
        <v>8275</v>
      </c>
      <c r="P296">
        <v>102</v>
      </c>
      <c r="Q296">
        <v>137.24</v>
      </c>
      <c r="R296" s="16">
        <v>41880.76357638889</v>
      </c>
      <c r="S296" s="16">
        <v>41895.166666666664</v>
      </c>
    </row>
    <row r="297" spans="1:19" ht="192" x14ac:dyDescent="0.2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s="11" t="s">
        <v>8274</v>
      </c>
      <c r="O297" t="s">
        <v>8275</v>
      </c>
      <c r="P297">
        <v>106</v>
      </c>
      <c r="Q297">
        <v>75.709999999999994</v>
      </c>
      <c r="R297" s="16">
        <v>42214.6956712963</v>
      </c>
      <c r="S297" s="16">
        <v>42225.666666666672</v>
      </c>
    </row>
    <row r="298" spans="1:19" ht="192" x14ac:dyDescent="0.2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s="11" t="s">
        <v>8274</v>
      </c>
      <c r="O298" t="s">
        <v>8275</v>
      </c>
      <c r="P298">
        <v>102</v>
      </c>
      <c r="Q298">
        <v>99</v>
      </c>
      <c r="R298" s="16">
        <v>42460.335312499999</v>
      </c>
      <c r="S298" s="16">
        <v>42488.249305555553</v>
      </c>
    </row>
    <row r="299" spans="1:19" ht="224" x14ac:dyDescent="0.2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s="11" t="s">
        <v>8274</v>
      </c>
      <c r="O299" t="s">
        <v>8275</v>
      </c>
      <c r="P299">
        <v>117</v>
      </c>
      <c r="Q299">
        <v>81.569999999999993</v>
      </c>
      <c r="R299" s="16">
        <v>42167.023206018523</v>
      </c>
      <c r="S299" s="16">
        <v>42196.165972222225</v>
      </c>
    </row>
    <row r="300" spans="1:19" ht="224" x14ac:dyDescent="0.2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s="11" t="s">
        <v>8274</v>
      </c>
      <c r="O300" t="s">
        <v>8275</v>
      </c>
      <c r="P300">
        <v>132</v>
      </c>
      <c r="Q300">
        <v>36.67</v>
      </c>
      <c r="R300" s="16">
        <v>42177.761782407411</v>
      </c>
      <c r="S300" s="16">
        <v>42198.041666666672</v>
      </c>
    </row>
    <row r="301" spans="1:19" ht="64" x14ac:dyDescent="0.2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s="11" t="s">
        <v>8274</v>
      </c>
      <c r="O301" t="s">
        <v>8275</v>
      </c>
      <c r="P301">
        <v>128</v>
      </c>
      <c r="Q301">
        <v>49.23</v>
      </c>
      <c r="R301" s="16">
        <v>42521.654328703706</v>
      </c>
      <c r="S301" s="16">
        <v>42551.654328703706</v>
      </c>
    </row>
    <row r="302" spans="1:19" ht="224" x14ac:dyDescent="0.2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s="11" t="s">
        <v>8274</v>
      </c>
      <c r="O302" t="s">
        <v>8275</v>
      </c>
      <c r="P302">
        <v>119</v>
      </c>
      <c r="Q302">
        <v>42.3</v>
      </c>
      <c r="R302" s="16">
        <v>41884.599849537037</v>
      </c>
      <c r="S302" s="16">
        <v>41900.165972222225</v>
      </c>
    </row>
    <row r="303" spans="1:19" ht="208" x14ac:dyDescent="0.2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s="11" t="s">
        <v>8274</v>
      </c>
      <c r="O303" t="s">
        <v>8275</v>
      </c>
      <c r="P303">
        <v>126</v>
      </c>
      <c r="Q303">
        <v>78.88</v>
      </c>
      <c r="R303" s="16">
        <v>42289.761192129634</v>
      </c>
      <c r="S303" s="16">
        <v>42319.802858796291</v>
      </c>
    </row>
    <row r="304" spans="1:19" ht="144" x14ac:dyDescent="0.2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s="11" t="s">
        <v>8274</v>
      </c>
      <c r="O304" t="s">
        <v>8275</v>
      </c>
      <c r="P304">
        <v>156</v>
      </c>
      <c r="Q304">
        <v>38.28</v>
      </c>
      <c r="R304" s="16">
        <v>42243.6252662037</v>
      </c>
      <c r="S304" s="16">
        <v>42278.6252662037</v>
      </c>
    </row>
    <row r="305" spans="1:19" ht="208" x14ac:dyDescent="0.2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s="11" t="s">
        <v>8274</v>
      </c>
      <c r="O305" t="s">
        <v>8275</v>
      </c>
      <c r="P305">
        <v>120</v>
      </c>
      <c r="Q305">
        <v>55.23</v>
      </c>
      <c r="R305" s="16">
        <v>42600.756041666667</v>
      </c>
      <c r="S305" s="16">
        <v>42621.756041666667</v>
      </c>
    </row>
    <row r="306" spans="1:19" ht="208" x14ac:dyDescent="0.2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s="11" t="s">
        <v>8274</v>
      </c>
      <c r="O306" t="s">
        <v>8275</v>
      </c>
      <c r="P306">
        <v>102</v>
      </c>
      <c r="Q306">
        <v>66.150000000000006</v>
      </c>
      <c r="R306" s="16">
        <v>41829.599791666667</v>
      </c>
      <c r="S306" s="16">
        <v>41889.599791666667</v>
      </c>
    </row>
    <row r="307" spans="1:19" ht="160" x14ac:dyDescent="0.2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s="11" t="s">
        <v>8274</v>
      </c>
      <c r="O307" t="s">
        <v>8275</v>
      </c>
      <c r="P307">
        <v>100</v>
      </c>
      <c r="Q307">
        <v>104.17</v>
      </c>
      <c r="R307" s="16">
        <v>42040.831678240742</v>
      </c>
      <c r="S307" s="16">
        <v>42070.831678240742</v>
      </c>
    </row>
    <row r="308" spans="1:19" ht="224" x14ac:dyDescent="0.2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s="11" t="s">
        <v>8274</v>
      </c>
      <c r="O308" t="s">
        <v>8275</v>
      </c>
      <c r="P308">
        <v>100</v>
      </c>
      <c r="Q308">
        <v>31.38</v>
      </c>
      <c r="R308" s="16">
        <v>42075.807395833333</v>
      </c>
      <c r="S308" s="16">
        <v>42105.807395833333</v>
      </c>
    </row>
    <row r="309" spans="1:19" ht="224" x14ac:dyDescent="0.2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s="11" t="s">
        <v>8274</v>
      </c>
      <c r="O309" t="s">
        <v>8275</v>
      </c>
      <c r="P309">
        <v>102</v>
      </c>
      <c r="Q309">
        <v>59.21</v>
      </c>
      <c r="R309" s="16">
        <v>42073.660694444443</v>
      </c>
      <c r="S309" s="16">
        <v>42095.165972222225</v>
      </c>
    </row>
    <row r="310" spans="1:19" ht="192" x14ac:dyDescent="0.2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s="11" t="s">
        <v>8274</v>
      </c>
      <c r="O310" t="s">
        <v>8275</v>
      </c>
      <c r="P310">
        <v>114</v>
      </c>
      <c r="Q310">
        <v>119.18</v>
      </c>
      <c r="R310" s="16">
        <v>42480.078715277778</v>
      </c>
      <c r="S310" s="16">
        <v>42504.165972222225</v>
      </c>
    </row>
    <row r="311" spans="1:19" ht="176" x14ac:dyDescent="0.2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s="11" t="s">
        <v>8274</v>
      </c>
      <c r="O311" t="s">
        <v>8275</v>
      </c>
      <c r="P311">
        <v>102</v>
      </c>
      <c r="Q311">
        <v>164.62</v>
      </c>
      <c r="R311" s="16">
        <v>42411.942291666666</v>
      </c>
      <c r="S311" s="16">
        <v>42434.041666666672</v>
      </c>
    </row>
    <row r="312" spans="1:19" ht="240" x14ac:dyDescent="0.2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s="11" t="s">
        <v>8274</v>
      </c>
      <c r="O312" t="s">
        <v>8275</v>
      </c>
      <c r="P312">
        <v>102</v>
      </c>
      <c r="Q312">
        <v>61.1</v>
      </c>
      <c r="R312" s="16">
        <v>41753.515856481477</v>
      </c>
      <c r="S312" s="16">
        <v>41781.921527777777</v>
      </c>
    </row>
    <row r="313" spans="1:19" ht="176" x14ac:dyDescent="0.2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s="11" t="s">
        <v>8274</v>
      </c>
      <c r="O313" t="s">
        <v>8275</v>
      </c>
      <c r="P313">
        <v>106</v>
      </c>
      <c r="Q313">
        <v>56.2</v>
      </c>
      <c r="R313" s="16">
        <v>42196.028703703705</v>
      </c>
      <c r="S313" s="16">
        <v>42228</v>
      </c>
    </row>
    <row r="314" spans="1:19" ht="176" x14ac:dyDescent="0.2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s="11" t="s">
        <v>8274</v>
      </c>
      <c r="O314" t="s">
        <v>8275</v>
      </c>
      <c r="P314">
        <v>113</v>
      </c>
      <c r="Q314">
        <v>107</v>
      </c>
      <c r="R314" s="16">
        <v>42016.050451388888</v>
      </c>
      <c r="S314" s="16">
        <v>42046.708333333328</v>
      </c>
    </row>
    <row r="315" spans="1:19" ht="224" x14ac:dyDescent="0.2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s="11" t="s">
        <v>8274</v>
      </c>
      <c r="O315" t="s">
        <v>8275</v>
      </c>
      <c r="P315">
        <v>100</v>
      </c>
      <c r="Q315">
        <v>179.28</v>
      </c>
      <c r="R315" s="16">
        <v>41730.276747685188</v>
      </c>
      <c r="S315" s="16">
        <v>41764.276747685188</v>
      </c>
    </row>
    <row r="316" spans="1:19" ht="256" x14ac:dyDescent="0.2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s="11" t="s">
        <v>8274</v>
      </c>
      <c r="O316" t="s">
        <v>8275</v>
      </c>
      <c r="P316">
        <v>102</v>
      </c>
      <c r="Q316">
        <v>47.41</v>
      </c>
      <c r="R316" s="16">
        <v>42203.680300925931</v>
      </c>
      <c r="S316" s="16">
        <v>42221.774999999994</v>
      </c>
    </row>
    <row r="317" spans="1:19" ht="240" x14ac:dyDescent="0.2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s="11" t="s">
        <v>8274</v>
      </c>
      <c r="O317" t="s">
        <v>8275</v>
      </c>
      <c r="P317">
        <v>131</v>
      </c>
      <c r="Q317">
        <v>97.92</v>
      </c>
      <c r="R317" s="16">
        <v>41974.743148148147</v>
      </c>
      <c r="S317" s="16">
        <v>42004.743148148147</v>
      </c>
    </row>
    <row r="318" spans="1:19" ht="208" x14ac:dyDescent="0.2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s="11" t="s">
        <v>8274</v>
      </c>
      <c r="O318" t="s">
        <v>8275</v>
      </c>
      <c r="P318">
        <v>111</v>
      </c>
      <c r="Q318">
        <v>58.42</v>
      </c>
      <c r="R318" s="16">
        <v>41869.740671296298</v>
      </c>
      <c r="S318" s="16">
        <v>41899.740671296298</v>
      </c>
    </row>
    <row r="319" spans="1:19" ht="192" x14ac:dyDescent="0.2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s="11" t="s">
        <v>8274</v>
      </c>
      <c r="O319" t="s">
        <v>8275</v>
      </c>
      <c r="P319">
        <v>100</v>
      </c>
      <c r="Q319">
        <v>122.54</v>
      </c>
      <c r="R319" s="16">
        <v>41982.688611111109</v>
      </c>
      <c r="S319" s="16">
        <v>42012.688611111109</v>
      </c>
    </row>
    <row r="320" spans="1:19" ht="192" x14ac:dyDescent="0.2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s="11" t="s">
        <v>8274</v>
      </c>
      <c r="O320" t="s">
        <v>8275</v>
      </c>
      <c r="P320">
        <v>114</v>
      </c>
      <c r="Q320">
        <v>87.96</v>
      </c>
      <c r="R320" s="16">
        <v>41976.331979166673</v>
      </c>
      <c r="S320" s="16">
        <v>42004.291666666672</v>
      </c>
    </row>
    <row r="321" spans="1:19" ht="208" x14ac:dyDescent="0.2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s="11" t="s">
        <v>8274</v>
      </c>
      <c r="O321" t="s">
        <v>8275</v>
      </c>
      <c r="P321">
        <v>106</v>
      </c>
      <c r="Q321">
        <v>136.78</v>
      </c>
      <c r="R321" s="16">
        <v>41926.942685185182</v>
      </c>
      <c r="S321" s="16">
        <v>41956.984351851846</v>
      </c>
    </row>
    <row r="322" spans="1:19" ht="208" x14ac:dyDescent="0.2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s="11" t="s">
        <v>8274</v>
      </c>
      <c r="O322" t="s">
        <v>8275</v>
      </c>
      <c r="P322">
        <v>101</v>
      </c>
      <c r="Q322">
        <v>99.34</v>
      </c>
      <c r="R322" s="16">
        <v>42561.783877314811</v>
      </c>
      <c r="S322" s="16">
        <v>42593.165972222225</v>
      </c>
    </row>
    <row r="323" spans="1:19" ht="176" x14ac:dyDescent="0.2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s="11" t="s">
        <v>8274</v>
      </c>
      <c r="O323" t="s">
        <v>8275</v>
      </c>
      <c r="P323">
        <v>100</v>
      </c>
      <c r="Q323">
        <v>20</v>
      </c>
      <c r="R323" s="16">
        <v>42649.54923611111</v>
      </c>
      <c r="S323" s="16">
        <v>42709.590902777782</v>
      </c>
    </row>
    <row r="324" spans="1:19" ht="192" x14ac:dyDescent="0.2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s="11" t="s">
        <v>8274</v>
      </c>
      <c r="O324" t="s">
        <v>8275</v>
      </c>
      <c r="P324">
        <v>130</v>
      </c>
      <c r="Q324">
        <v>28.89</v>
      </c>
      <c r="R324" s="16">
        <v>42093.786840277782</v>
      </c>
      <c r="S324" s="16">
        <v>42120.26944444445</v>
      </c>
    </row>
    <row r="325" spans="1:19" ht="192" x14ac:dyDescent="0.2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s="11" t="s">
        <v>8274</v>
      </c>
      <c r="O325" t="s">
        <v>8275</v>
      </c>
      <c r="P325">
        <v>114</v>
      </c>
      <c r="Q325">
        <v>37.96</v>
      </c>
      <c r="R325" s="16">
        <v>42026.176180555558</v>
      </c>
      <c r="S325" s="16">
        <v>42064.207638888889</v>
      </c>
    </row>
    <row r="326" spans="1:19" ht="192" x14ac:dyDescent="0.2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s="11" t="s">
        <v>8274</v>
      </c>
      <c r="O326" t="s">
        <v>8275</v>
      </c>
      <c r="P326">
        <v>287</v>
      </c>
      <c r="Q326">
        <v>58.57</v>
      </c>
      <c r="R326" s="16">
        <v>42451.095856481479</v>
      </c>
      <c r="S326" s="16">
        <v>42465.095856481479</v>
      </c>
    </row>
    <row r="327" spans="1:19" ht="192" x14ac:dyDescent="0.2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s="11" t="s">
        <v>8274</v>
      </c>
      <c r="O327" t="s">
        <v>8275</v>
      </c>
      <c r="P327">
        <v>109</v>
      </c>
      <c r="Q327">
        <v>135.63</v>
      </c>
      <c r="R327" s="16">
        <v>42418.425983796296</v>
      </c>
      <c r="S327" s="16">
        <v>42478.384317129632</v>
      </c>
    </row>
    <row r="328" spans="1:19" ht="176" x14ac:dyDescent="0.2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s="11" t="s">
        <v>8274</v>
      </c>
      <c r="O328" t="s">
        <v>8275</v>
      </c>
      <c r="P328">
        <v>119</v>
      </c>
      <c r="Q328">
        <v>176.09</v>
      </c>
      <c r="R328" s="16">
        <v>41964.716319444444</v>
      </c>
      <c r="S328" s="16">
        <v>41994.716319444444</v>
      </c>
    </row>
    <row r="329" spans="1:19" ht="80" x14ac:dyDescent="0.2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s="11" t="s">
        <v>8274</v>
      </c>
      <c r="O329" t="s">
        <v>8275</v>
      </c>
      <c r="P329">
        <v>109</v>
      </c>
      <c r="Q329">
        <v>151.97999999999999</v>
      </c>
      <c r="R329" s="16">
        <v>42576.697569444441</v>
      </c>
      <c r="S329" s="16">
        <v>42636.697569444441</v>
      </c>
    </row>
    <row r="330" spans="1:19" ht="192" x14ac:dyDescent="0.2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s="11" t="s">
        <v>8274</v>
      </c>
      <c r="O330" t="s">
        <v>8275</v>
      </c>
      <c r="P330">
        <v>128</v>
      </c>
      <c r="Q330">
        <v>82.26</v>
      </c>
      <c r="R330" s="16">
        <v>42125.647534722222</v>
      </c>
      <c r="S330" s="16">
        <v>42150.647534722222</v>
      </c>
    </row>
    <row r="331" spans="1:19" ht="224" x14ac:dyDescent="0.2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s="11" t="s">
        <v>8274</v>
      </c>
      <c r="O331" t="s">
        <v>8275</v>
      </c>
      <c r="P331">
        <v>175</v>
      </c>
      <c r="Q331">
        <v>68.06</v>
      </c>
      <c r="R331" s="16">
        <v>42003.948425925926</v>
      </c>
      <c r="S331" s="16">
        <v>42028.207638888889</v>
      </c>
    </row>
    <row r="332" spans="1:19" ht="176" x14ac:dyDescent="0.2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s="11" t="s">
        <v>8274</v>
      </c>
      <c r="O332" t="s">
        <v>8275</v>
      </c>
      <c r="P332">
        <v>127</v>
      </c>
      <c r="Q332">
        <v>72.709999999999994</v>
      </c>
      <c r="R332" s="16">
        <v>41988.829942129625</v>
      </c>
      <c r="S332" s="16">
        <v>42046.207638888889</v>
      </c>
    </row>
    <row r="333" spans="1:19" ht="176" x14ac:dyDescent="0.2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s="11" t="s">
        <v>8274</v>
      </c>
      <c r="O333" t="s">
        <v>8275</v>
      </c>
      <c r="P333">
        <v>111</v>
      </c>
      <c r="Q333">
        <v>77.19</v>
      </c>
      <c r="R333" s="16">
        <v>41974.898599537039</v>
      </c>
      <c r="S333" s="16">
        <v>42009.851388888885</v>
      </c>
    </row>
    <row r="334" spans="1:19" ht="224" x14ac:dyDescent="0.2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s="11" t="s">
        <v>8274</v>
      </c>
      <c r="O334" t="s">
        <v>8275</v>
      </c>
      <c r="P334">
        <v>126</v>
      </c>
      <c r="Q334">
        <v>55.97</v>
      </c>
      <c r="R334" s="16">
        <v>42592.066921296297</v>
      </c>
      <c r="S334" s="16">
        <v>42617.066921296297</v>
      </c>
    </row>
    <row r="335" spans="1:19" ht="112" x14ac:dyDescent="0.2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s="11" t="s">
        <v>8274</v>
      </c>
      <c r="O335" t="s">
        <v>8275</v>
      </c>
      <c r="P335">
        <v>119</v>
      </c>
      <c r="Q335">
        <v>49.69</v>
      </c>
      <c r="R335" s="16">
        <v>42050.008368055554</v>
      </c>
      <c r="S335" s="16">
        <v>42076.290972222225</v>
      </c>
    </row>
    <row r="336" spans="1:19" ht="128" x14ac:dyDescent="0.2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s="11" t="s">
        <v>8274</v>
      </c>
      <c r="O336" t="s">
        <v>8275</v>
      </c>
      <c r="P336">
        <v>103</v>
      </c>
      <c r="Q336">
        <v>77.73</v>
      </c>
      <c r="R336" s="16">
        <v>42417.585532407407</v>
      </c>
      <c r="S336" s="16">
        <v>42432.249305555553</v>
      </c>
    </row>
    <row r="337" spans="1:19" ht="176" x14ac:dyDescent="0.2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s="11" t="s">
        <v>8274</v>
      </c>
      <c r="O337" t="s">
        <v>8275</v>
      </c>
      <c r="P337">
        <v>110</v>
      </c>
      <c r="Q337">
        <v>40.78</v>
      </c>
      <c r="R337" s="16">
        <v>41866.79886574074</v>
      </c>
      <c r="S337" s="16">
        <v>41885.207638888889</v>
      </c>
    </row>
    <row r="338" spans="1:19" ht="208" x14ac:dyDescent="0.2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s="11" t="s">
        <v>8274</v>
      </c>
      <c r="O338" t="s">
        <v>8275</v>
      </c>
      <c r="P338">
        <v>202</v>
      </c>
      <c r="Q338">
        <v>59.41</v>
      </c>
      <c r="R338" s="16">
        <v>42220.79487268519</v>
      </c>
      <c r="S338" s="16">
        <v>42246</v>
      </c>
    </row>
    <row r="339" spans="1:19" ht="112" x14ac:dyDescent="0.2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s="11" t="s">
        <v>8274</v>
      </c>
      <c r="O339" t="s">
        <v>8275</v>
      </c>
      <c r="P339">
        <v>130</v>
      </c>
      <c r="Q339">
        <v>3.25</v>
      </c>
      <c r="R339" s="16">
        <v>42628.849120370374</v>
      </c>
      <c r="S339" s="16">
        <v>42656.849120370374</v>
      </c>
    </row>
    <row r="340" spans="1:19" ht="208" x14ac:dyDescent="0.2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s="11" t="s">
        <v>8274</v>
      </c>
      <c r="O340" t="s">
        <v>8275</v>
      </c>
      <c r="P340">
        <v>100</v>
      </c>
      <c r="Q340">
        <v>81.67</v>
      </c>
      <c r="R340" s="16">
        <v>42447.894432870366</v>
      </c>
      <c r="S340" s="16">
        <v>42507.894432870366</v>
      </c>
    </row>
    <row r="341" spans="1:19" ht="240" x14ac:dyDescent="0.2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s="11" t="s">
        <v>8274</v>
      </c>
      <c r="O341" t="s">
        <v>8275</v>
      </c>
      <c r="P341">
        <v>171</v>
      </c>
      <c r="Q341">
        <v>44.91</v>
      </c>
      <c r="R341" s="16">
        <v>42283.864351851851</v>
      </c>
      <c r="S341" s="16">
        <v>42313.906018518523</v>
      </c>
    </row>
    <row r="342" spans="1:19" ht="208" x14ac:dyDescent="0.2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s="11" t="s">
        <v>8274</v>
      </c>
      <c r="O342" t="s">
        <v>8275</v>
      </c>
      <c r="P342">
        <v>113</v>
      </c>
      <c r="Q342">
        <v>49.06</v>
      </c>
      <c r="R342" s="16">
        <v>42483.015694444446</v>
      </c>
      <c r="S342" s="16">
        <v>42489.290972222225</v>
      </c>
    </row>
    <row r="343" spans="1:19" ht="144" x14ac:dyDescent="0.2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s="11" t="s">
        <v>8274</v>
      </c>
      <c r="O343" t="s">
        <v>8275</v>
      </c>
      <c r="P343">
        <v>100</v>
      </c>
      <c r="Q343">
        <v>62.5</v>
      </c>
      <c r="R343" s="16">
        <v>41788.58997685185</v>
      </c>
      <c r="S343" s="16">
        <v>41818.58997685185</v>
      </c>
    </row>
    <row r="344" spans="1:19" ht="192" x14ac:dyDescent="0.2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s="11" t="s">
        <v>8274</v>
      </c>
      <c r="O344" t="s">
        <v>8275</v>
      </c>
      <c r="P344">
        <v>101</v>
      </c>
      <c r="Q344">
        <v>35.49</v>
      </c>
      <c r="R344" s="16">
        <v>42144.041851851856</v>
      </c>
      <c r="S344" s="16">
        <v>42174.041851851856</v>
      </c>
    </row>
    <row r="345" spans="1:19" ht="224" x14ac:dyDescent="0.2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s="11" t="s">
        <v>8274</v>
      </c>
      <c r="O345" t="s">
        <v>8275</v>
      </c>
      <c r="P345">
        <v>113</v>
      </c>
      <c r="Q345">
        <v>66.47</v>
      </c>
      <c r="R345" s="16">
        <v>42661.132245370376</v>
      </c>
      <c r="S345" s="16">
        <v>42693.916666666672</v>
      </c>
    </row>
    <row r="346" spans="1:19" ht="208" x14ac:dyDescent="0.2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s="11" t="s">
        <v>8274</v>
      </c>
      <c r="O346" t="s">
        <v>8275</v>
      </c>
      <c r="P346">
        <v>105</v>
      </c>
      <c r="Q346">
        <v>56.07</v>
      </c>
      <c r="R346" s="16">
        <v>42037.938206018516</v>
      </c>
      <c r="S346" s="16">
        <v>42068.166666666672</v>
      </c>
    </row>
    <row r="347" spans="1:19" ht="224" x14ac:dyDescent="0.2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s="11" t="s">
        <v>8274</v>
      </c>
      <c r="O347" t="s">
        <v>8275</v>
      </c>
      <c r="P347">
        <v>110</v>
      </c>
      <c r="Q347">
        <v>47.03</v>
      </c>
      <c r="R347" s="16">
        <v>42619.935694444444</v>
      </c>
      <c r="S347" s="16">
        <v>42643.875</v>
      </c>
    </row>
    <row r="348" spans="1:19" ht="128" x14ac:dyDescent="0.2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s="11" t="s">
        <v>8274</v>
      </c>
      <c r="O348" t="s">
        <v>8275</v>
      </c>
      <c r="P348">
        <v>100</v>
      </c>
      <c r="Q348">
        <v>47.67</v>
      </c>
      <c r="R348" s="16">
        <v>41877.221886574072</v>
      </c>
      <c r="S348" s="16">
        <v>41910.140972222223</v>
      </c>
    </row>
    <row r="349" spans="1:19" ht="160" x14ac:dyDescent="0.2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s="11" t="s">
        <v>8274</v>
      </c>
      <c r="O349" t="s">
        <v>8275</v>
      </c>
      <c r="P349">
        <v>120</v>
      </c>
      <c r="Q349">
        <v>88.24</v>
      </c>
      <c r="R349" s="16">
        <v>41828.736921296295</v>
      </c>
      <c r="S349" s="16">
        <v>41846.291666666664</v>
      </c>
    </row>
    <row r="350" spans="1:19" ht="256" x14ac:dyDescent="0.2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s="11" t="s">
        <v>8274</v>
      </c>
      <c r="O350" t="s">
        <v>8275</v>
      </c>
      <c r="P350">
        <v>105</v>
      </c>
      <c r="Q350">
        <v>80.72</v>
      </c>
      <c r="R350" s="16">
        <v>42545.774189814809</v>
      </c>
      <c r="S350" s="16">
        <v>42605.774189814809</v>
      </c>
    </row>
    <row r="351" spans="1:19" ht="240" x14ac:dyDescent="0.2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s="11" t="s">
        <v>8274</v>
      </c>
      <c r="O351" t="s">
        <v>8275</v>
      </c>
      <c r="P351">
        <v>100</v>
      </c>
      <c r="Q351">
        <v>68.97</v>
      </c>
      <c r="R351" s="16">
        <v>42460.741747685184</v>
      </c>
      <c r="S351" s="16">
        <v>42511.165972222225</v>
      </c>
    </row>
    <row r="352" spans="1:19" ht="144" x14ac:dyDescent="0.2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s="11" t="s">
        <v>8274</v>
      </c>
      <c r="O352" t="s">
        <v>8275</v>
      </c>
      <c r="P352">
        <v>100</v>
      </c>
      <c r="Q352">
        <v>550.04</v>
      </c>
      <c r="R352" s="16">
        <v>41887.292187500003</v>
      </c>
      <c r="S352" s="16">
        <v>41917.292187500003</v>
      </c>
    </row>
    <row r="353" spans="1:19" ht="160" x14ac:dyDescent="0.2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s="11" t="s">
        <v>8274</v>
      </c>
      <c r="O353" t="s">
        <v>8275</v>
      </c>
      <c r="P353">
        <v>104</v>
      </c>
      <c r="Q353">
        <v>57.78</v>
      </c>
      <c r="R353" s="16">
        <v>41828.646319444444</v>
      </c>
      <c r="S353" s="16">
        <v>41861.665972222225</v>
      </c>
    </row>
    <row r="354" spans="1:19" ht="240" x14ac:dyDescent="0.2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s="11" t="s">
        <v>8274</v>
      </c>
      <c r="O354" t="s">
        <v>8275</v>
      </c>
      <c r="P354">
        <v>116</v>
      </c>
      <c r="Q354">
        <v>73.58</v>
      </c>
      <c r="R354" s="16">
        <v>42173.803217592591</v>
      </c>
      <c r="S354" s="16">
        <v>42203.290972222225</v>
      </c>
    </row>
    <row r="355" spans="1:19" ht="112" x14ac:dyDescent="0.2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s="11" t="s">
        <v>8274</v>
      </c>
      <c r="O355" t="s">
        <v>8275</v>
      </c>
      <c r="P355">
        <v>101</v>
      </c>
      <c r="Q355">
        <v>75.5</v>
      </c>
      <c r="R355" s="16">
        <v>41775.858564814815</v>
      </c>
      <c r="S355" s="16">
        <v>41822.165972222225</v>
      </c>
    </row>
    <row r="356" spans="1:19" ht="176" x14ac:dyDescent="0.2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s="11" t="s">
        <v>8274</v>
      </c>
      <c r="O356" t="s">
        <v>8275</v>
      </c>
      <c r="P356">
        <v>102</v>
      </c>
      <c r="Q356">
        <v>235.46</v>
      </c>
      <c r="R356" s="16">
        <v>42055.277199074073</v>
      </c>
      <c r="S356" s="16">
        <v>42082.610416666663</v>
      </c>
    </row>
    <row r="357" spans="1:19" ht="208" x14ac:dyDescent="0.2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s="11" t="s">
        <v>8274</v>
      </c>
      <c r="O357" t="s">
        <v>8275</v>
      </c>
      <c r="P357">
        <v>111</v>
      </c>
      <c r="Q357">
        <v>92.5</v>
      </c>
      <c r="R357" s="16">
        <v>42447.896666666667</v>
      </c>
      <c r="S357" s="16">
        <v>42470.166666666672</v>
      </c>
    </row>
    <row r="358" spans="1:19" ht="208" x14ac:dyDescent="0.2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s="11" t="s">
        <v>8274</v>
      </c>
      <c r="O358" t="s">
        <v>8275</v>
      </c>
      <c r="P358">
        <v>109</v>
      </c>
      <c r="Q358">
        <v>46.05</v>
      </c>
      <c r="R358" s="16">
        <v>42523.248715277776</v>
      </c>
      <c r="S358" s="16">
        <v>42537.248715277776</v>
      </c>
    </row>
    <row r="359" spans="1:19" ht="80" x14ac:dyDescent="0.2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s="11" t="s">
        <v>8274</v>
      </c>
      <c r="O359" t="s">
        <v>8275</v>
      </c>
      <c r="P359">
        <v>100</v>
      </c>
      <c r="Q359">
        <v>31.58</v>
      </c>
      <c r="R359" s="16">
        <v>41822.90488425926</v>
      </c>
      <c r="S359" s="16">
        <v>41844.291666666664</v>
      </c>
    </row>
    <row r="360" spans="1:19" ht="208" x14ac:dyDescent="0.2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s="11" t="s">
        <v>8274</v>
      </c>
      <c r="O360" t="s">
        <v>8275</v>
      </c>
      <c r="P360">
        <v>104</v>
      </c>
      <c r="Q360">
        <v>36.96</v>
      </c>
      <c r="R360" s="16">
        <v>42185.556157407409</v>
      </c>
      <c r="S360" s="16">
        <v>42208.772916666669</v>
      </c>
    </row>
    <row r="361" spans="1:19" ht="208" x14ac:dyDescent="0.2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s="11" t="s">
        <v>8274</v>
      </c>
      <c r="O361" t="s">
        <v>8275</v>
      </c>
      <c r="P361">
        <v>101</v>
      </c>
      <c r="Q361">
        <v>88.25</v>
      </c>
      <c r="R361" s="16">
        <v>41820.62809027778</v>
      </c>
      <c r="S361" s="16">
        <v>41841.165972222225</v>
      </c>
    </row>
    <row r="362" spans="1:19" ht="224" x14ac:dyDescent="0.2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s="11" t="s">
        <v>8274</v>
      </c>
      <c r="O362" t="s">
        <v>8275</v>
      </c>
      <c r="P362">
        <v>129</v>
      </c>
      <c r="Q362">
        <v>64.38</v>
      </c>
      <c r="R362" s="16">
        <v>41876.815787037034</v>
      </c>
      <c r="S362" s="16">
        <v>41894.815787037034</v>
      </c>
    </row>
    <row r="363" spans="1:19" ht="144" x14ac:dyDescent="0.2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s="11" t="s">
        <v>8274</v>
      </c>
      <c r="O363" t="s">
        <v>8275</v>
      </c>
      <c r="P363">
        <v>103</v>
      </c>
      <c r="Q363">
        <v>62.05</v>
      </c>
      <c r="R363" s="16">
        <v>41802.574282407404</v>
      </c>
      <c r="S363" s="16">
        <v>41823.165972222225</v>
      </c>
    </row>
    <row r="364" spans="1:19" ht="224" x14ac:dyDescent="0.2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s="11" t="s">
        <v>8274</v>
      </c>
      <c r="O364" t="s">
        <v>8275</v>
      </c>
      <c r="P364">
        <v>110</v>
      </c>
      <c r="Q364">
        <v>73.400000000000006</v>
      </c>
      <c r="R364" s="16">
        <v>41786.761354166665</v>
      </c>
      <c r="S364" s="16">
        <v>41821.207638888889</v>
      </c>
    </row>
    <row r="365" spans="1:19" ht="160" x14ac:dyDescent="0.2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s="11" t="s">
        <v>8274</v>
      </c>
      <c r="O365" t="s">
        <v>8275</v>
      </c>
      <c r="P365">
        <v>113</v>
      </c>
      <c r="Q365">
        <v>99.5</v>
      </c>
      <c r="R365" s="16">
        <v>42627.454097222217</v>
      </c>
      <c r="S365" s="16">
        <v>42648.454097222217</v>
      </c>
    </row>
    <row r="366" spans="1:19" ht="240" x14ac:dyDescent="0.2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s="11" t="s">
        <v>8274</v>
      </c>
      <c r="O366" t="s">
        <v>8275</v>
      </c>
      <c r="P366">
        <v>112</v>
      </c>
      <c r="Q366">
        <v>62.17</v>
      </c>
      <c r="R366" s="16">
        <v>42374.651504629626</v>
      </c>
      <c r="S366" s="16">
        <v>42384.651504629626</v>
      </c>
    </row>
    <row r="367" spans="1:19" ht="192" x14ac:dyDescent="0.2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s="11" t="s">
        <v>8274</v>
      </c>
      <c r="O367" t="s">
        <v>8275</v>
      </c>
      <c r="P367">
        <v>139</v>
      </c>
      <c r="Q367">
        <v>62.33</v>
      </c>
      <c r="R367" s="16">
        <v>41772.685393518521</v>
      </c>
      <c r="S367" s="16">
        <v>41806.290972222225</v>
      </c>
    </row>
    <row r="368" spans="1:19" ht="144" x14ac:dyDescent="0.2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s="11" t="s">
        <v>8274</v>
      </c>
      <c r="O368" t="s">
        <v>8275</v>
      </c>
      <c r="P368">
        <v>111</v>
      </c>
      <c r="Q368">
        <v>58.79</v>
      </c>
      <c r="R368" s="16">
        <v>42633.116851851853</v>
      </c>
      <c r="S368" s="16">
        <v>42663.116851851853</v>
      </c>
    </row>
    <row r="369" spans="1:19" ht="224" x14ac:dyDescent="0.2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s="11" t="s">
        <v>8274</v>
      </c>
      <c r="O369" t="s">
        <v>8275</v>
      </c>
      <c r="P369">
        <v>139</v>
      </c>
      <c r="Q369">
        <v>45.35</v>
      </c>
      <c r="R369" s="16">
        <v>42219.180393518516</v>
      </c>
      <c r="S369" s="16">
        <v>42249.180393518516</v>
      </c>
    </row>
    <row r="370" spans="1:19" ht="192" x14ac:dyDescent="0.2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s="11" t="s">
        <v>8274</v>
      </c>
      <c r="O370" t="s">
        <v>8275</v>
      </c>
      <c r="P370">
        <v>106</v>
      </c>
      <c r="Q370">
        <v>41.94</v>
      </c>
      <c r="R370" s="16">
        <v>41753.593275462961</v>
      </c>
      <c r="S370" s="16">
        <v>41778.875</v>
      </c>
    </row>
    <row r="371" spans="1:19" ht="176" x14ac:dyDescent="0.2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s="11" t="s">
        <v>8274</v>
      </c>
      <c r="O371" t="s">
        <v>8275</v>
      </c>
      <c r="P371">
        <v>101</v>
      </c>
      <c r="Q371">
        <v>59.17</v>
      </c>
      <c r="R371" s="16">
        <v>42230.662731481483</v>
      </c>
      <c r="S371" s="16">
        <v>42245.165972222225</v>
      </c>
    </row>
    <row r="372" spans="1:19" ht="208" x14ac:dyDescent="0.2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s="11" t="s">
        <v>8274</v>
      </c>
      <c r="O372" t="s">
        <v>8275</v>
      </c>
      <c r="P372">
        <v>100</v>
      </c>
      <c r="Q372">
        <v>200.49</v>
      </c>
      <c r="R372" s="16">
        <v>41787.218229166669</v>
      </c>
      <c r="S372" s="16">
        <v>41817.218229166669</v>
      </c>
    </row>
    <row r="373" spans="1:19" ht="208" x14ac:dyDescent="0.2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s="11" t="s">
        <v>8274</v>
      </c>
      <c r="O373" t="s">
        <v>8275</v>
      </c>
      <c r="P373">
        <v>118</v>
      </c>
      <c r="Q373">
        <v>57.26</v>
      </c>
      <c r="R373" s="16">
        <v>42147.826840277776</v>
      </c>
      <c r="S373" s="16">
        <v>42176.934027777781</v>
      </c>
    </row>
    <row r="374" spans="1:19" ht="192" x14ac:dyDescent="0.2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s="11" t="s">
        <v>8274</v>
      </c>
      <c r="O374" t="s">
        <v>8275</v>
      </c>
      <c r="P374">
        <v>120</v>
      </c>
      <c r="Q374">
        <v>58.06</v>
      </c>
      <c r="R374" s="16">
        <v>41940.598182870373</v>
      </c>
      <c r="S374" s="16">
        <v>41970.639849537038</v>
      </c>
    </row>
    <row r="375" spans="1:19" ht="128" x14ac:dyDescent="0.2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s="11" t="s">
        <v>8274</v>
      </c>
      <c r="O375" t="s">
        <v>8275</v>
      </c>
      <c r="P375">
        <v>128</v>
      </c>
      <c r="Q375">
        <v>186.8</v>
      </c>
      <c r="R375" s="16">
        <v>42020.700567129628</v>
      </c>
      <c r="S375" s="16">
        <v>42065.207638888889</v>
      </c>
    </row>
    <row r="376" spans="1:19" ht="112" x14ac:dyDescent="0.2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s="11" t="s">
        <v>8274</v>
      </c>
      <c r="O376" t="s">
        <v>8275</v>
      </c>
      <c r="P376">
        <v>126</v>
      </c>
      <c r="Q376">
        <v>74.12</v>
      </c>
      <c r="R376" s="16">
        <v>41891.96503472222</v>
      </c>
      <c r="S376" s="16">
        <v>41901</v>
      </c>
    </row>
    <row r="377" spans="1:19" ht="176" x14ac:dyDescent="0.2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s="11" t="s">
        <v>8274</v>
      </c>
      <c r="O377" t="s">
        <v>8275</v>
      </c>
      <c r="P377">
        <v>107</v>
      </c>
      <c r="Q377">
        <v>62.67</v>
      </c>
      <c r="R377" s="16">
        <v>42490.133877314816</v>
      </c>
      <c r="S377" s="16">
        <v>42527.083333333328</v>
      </c>
    </row>
    <row r="378" spans="1:19" ht="208" x14ac:dyDescent="0.2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s="11" t="s">
        <v>8274</v>
      </c>
      <c r="O378" t="s">
        <v>8275</v>
      </c>
      <c r="P378">
        <v>100</v>
      </c>
      <c r="Q378">
        <v>121.36</v>
      </c>
      <c r="R378" s="16">
        <v>41995.870486111111</v>
      </c>
      <c r="S378" s="16">
        <v>42015.870486111111</v>
      </c>
    </row>
    <row r="379" spans="1:19" ht="176" x14ac:dyDescent="0.2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s="11" t="s">
        <v>8274</v>
      </c>
      <c r="O379" t="s">
        <v>8275</v>
      </c>
      <c r="P379">
        <v>111</v>
      </c>
      <c r="Q379">
        <v>40.630000000000003</v>
      </c>
      <c r="R379" s="16">
        <v>42401.806562500002</v>
      </c>
      <c r="S379" s="16">
        <v>42431.806562500002</v>
      </c>
    </row>
    <row r="380" spans="1:19" ht="224" x14ac:dyDescent="0.2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s="11" t="s">
        <v>8274</v>
      </c>
      <c r="O380" t="s">
        <v>8275</v>
      </c>
      <c r="P380">
        <v>101</v>
      </c>
      <c r="Q380">
        <v>63</v>
      </c>
      <c r="R380" s="16">
        <v>41897.602037037039</v>
      </c>
      <c r="S380" s="16">
        <v>41927.602037037039</v>
      </c>
    </row>
    <row r="381" spans="1:19" ht="96" x14ac:dyDescent="0.2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s="11" t="s">
        <v>8274</v>
      </c>
      <c r="O381" t="s">
        <v>8275</v>
      </c>
      <c r="P381">
        <v>121</v>
      </c>
      <c r="Q381">
        <v>33.67</v>
      </c>
      <c r="R381" s="16">
        <v>41882.585648148146</v>
      </c>
      <c r="S381" s="16">
        <v>41912.666666666664</v>
      </c>
    </row>
    <row r="382" spans="1:19" ht="208" x14ac:dyDescent="0.2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s="11" t="s">
        <v>8274</v>
      </c>
      <c r="O382" t="s">
        <v>8275</v>
      </c>
      <c r="P382">
        <v>123</v>
      </c>
      <c r="Q382">
        <v>43.2</v>
      </c>
      <c r="R382" s="16">
        <v>42556.504490740743</v>
      </c>
      <c r="S382" s="16">
        <v>42595.290972222225</v>
      </c>
    </row>
    <row r="383" spans="1:19" ht="176" x14ac:dyDescent="0.2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s="11" t="s">
        <v>8274</v>
      </c>
      <c r="O383" t="s">
        <v>8275</v>
      </c>
      <c r="P383">
        <v>103</v>
      </c>
      <c r="Q383">
        <v>83.57</v>
      </c>
      <c r="R383" s="16">
        <v>41792.542986111112</v>
      </c>
      <c r="S383" s="16">
        <v>41813.75</v>
      </c>
    </row>
    <row r="384" spans="1:19" ht="176" x14ac:dyDescent="0.2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s="11" t="s">
        <v>8274</v>
      </c>
      <c r="O384" t="s">
        <v>8275</v>
      </c>
      <c r="P384">
        <v>121</v>
      </c>
      <c r="Q384">
        <v>140</v>
      </c>
      <c r="R384" s="16">
        <v>41879.913761574076</v>
      </c>
      <c r="S384" s="16">
        <v>41894.913761574076</v>
      </c>
    </row>
    <row r="385" spans="1:19" ht="144" x14ac:dyDescent="0.2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s="11" t="s">
        <v>8274</v>
      </c>
      <c r="O385" t="s">
        <v>8275</v>
      </c>
      <c r="P385">
        <v>186</v>
      </c>
      <c r="Q385">
        <v>80.87</v>
      </c>
      <c r="R385" s="16">
        <v>42552.048356481479</v>
      </c>
      <c r="S385" s="16">
        <v>42573.226388888885</v>
      </c>
    </row>
    <row r="386" spans="1:19" ht="224" x14ac:dyDescent="0.2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s="11" t="s">
        <v>8274</v>
      </c>
      <c r="O386" t="s">
        <v>8275</v>
      </c>
      <c r="P386">
        <v>300</v>
      </c>
      <c r="Q386">
        <v>53.85</v>
      </c>
      <c r="R386" s="16">
        <v>41810.142199074071</v>
      </c>
      <c r="S386" s="16">
        <v>41824.142199074071</v>
      </c>
    </row>
    <row r="387" spans="1:19" ht="112" x14ac:dyDescent="0.2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s="11" t="s">
        <v>8274</v>
      </c>
      <c r="O387" t="s">
        <v>8275</v>
      </c>
      <c r="P387">
        <v>141</v>
      </c>
      <c r="Q387">
        <v>67.959999999999994</v>
      </c>
      <c r="R387" s="16">
        <v>42072.576249999998</v>
      </c>
      <c r="S387" s="16">
        <v>42097.576249999998</v>
      </c>
    </row>
    <row r="388" spans="1:19" ht="112" x14ac:dyDescent="0.2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s="11" t="s">
        <v>8274</v>
      </c>
      <c r="O388" t="s">
        <v>8275</v>
      </c>
      <c r="P388">
        <v>114</v>
      </c>
      <c r="Q388">
        <v>27.14</v>
      </c>
      <c r="R388" s="16">
        <v>41779.724224537036</v>
      </c>
      <c r="S388" s="16">
        <v>41805.666666666664</v>
      </c>
    </row>
    <row r="389" spans="1:19" ht="224" x14ac:dyDescent="0.2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s="11" t="s">
        <v>8274</v>
      </c>
      <c r="O389" t="s">
        <v>8275</v>
      </c>
      <c r="P389">
        <v>154</v>
      </c>
      <c r="Q389">
        <v>110.87</v>
      </c>
      <c r="R389" s="16">
        <v>42134.172071759262</v>
      </c>
      <c r="S389" s="16">
        <v>42155.290972222225</v>
      </c>
    </row>
    <row r="390" spans="1:19" ht="192" x14ac:dyDescent="0.2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s="11" t="s">
        <v>8274</v>
      </c>
      <c r="O390" t="s">
        <v>8275</v>
      </c>
      <c r="P390">
        <v>102</v>
      </c>
      <c r="Q390">
        <v>106.84</v>
      </c>
      <c r="R390" s="16">
        <v>42505.738032407404</v>
      </c>
      <c r="S390" s="16">
        <v>42525.738032407404</v>
      </c>
    </row>
    <row r="391" spans="1:19" ht="224" x14ac:dyDescent="0.2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s="11" t="s">
        <v>8274</v>
      </c>
      <c r="O391" t="s">
        <v>8275</v>
      </c>
      <c r="P391">
        <v>102</v>
      </c>
      <c r="Q391">
        <v>105.52</v>
      </c>
      <c r="R391" s="16">
        <v>42118.556331018524</v>
      </c>
      <c r="S391" s="16">
        <v>42150.165972222225</v>
      </c>
    </row>
    <row r="392" spans="1:19" ht="192" x14ac:dyDescent="0.2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s="11" t="s">
        <v>8274</v>
      </c>
      <c r="O392" t="s">
        <v>8275</v>
      </c>
      <c r="P392">
        <v>156</v>
      </c>
      <c r="Q392">
        <v>51.92</v>
      </c>
      <c r="R392" s="16">
        <v>42360.887835648144</v>
      </c>
      <c r="S392" s="16">
        <v>42390.887835648144</v>
      </c>
    </row>
    <row r="393" spans="1:19" ht="112" x14ac:dyDescent="0.2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s="11" t="s">
        <v>8274</v>
      </c>
      <c r="O393" t="s">
        <v>8275</v>
      </c>
      <c r="P393">
        <v>105</v>
      </c>
      <c r="Q393">
        <v>86.23</v>
      </c>
      <c r="R393" s="16">
        <v>42165.993125000001</v>
      </c>
      <c r="S393" s="16">
        <v>42187.993125000001</v>
      </c>
    </row>
    <row r="394" spans="1:19" ht="224" x14ac:dyDescent="0.2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s="11" t="s">
        <v>8274</v>
      </c>
      <c r="O394" t="s">
        <v>8275</v>
      </c>
      <c r="P394">
        <v>101</v>
      </c>
      <c r="Q394">
        <v>114.55</v>
      </c>
      <c r="R394" s="16">
        <v>41927.936157407406</v>
      </c>
      <c r="S394" s="16">
        <v>41948.977824074071</v>
      </c>
    </row>
    <row r="395" spans="1:19" ht="192" x14ac:dyDescent="0.2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s="11" t="s">
        <v>8274</v>
      </c>
      <c r="O395" t="s">
        <v>8275</v>
      </c>
      <c r="P395">
        <v>339</v>
      </c>
      <c r="Q395">
        <v>62.59</v>
      </c>
      <c r="R395" s="16">
        <v>42462.140868055561</v>
      </c>
      <c r="S395" s="16">
        <v>42489.875</v>
      </c>
    </row>
    <row r="396" spans="1:19" ht="176" x14ac:dyDescent="0.2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s="11" t="s">
        <v>8274</v>
      </c>
      <c r="O396" t="s">
        <v>8275</v>
      </c>
      <c r="P396">
        <v>101</v>
      </c>
      <c r="Q396">
        <v>61.06</v>
      </c>
      <c r="R396" s="16">
        <v>42632.348310185189</v>
      </c>
      <c r="S396" s="16">
        <v>42663.204861111109</v>
      </c>
    </row>
    <row r="397" spans="1:19" ht="192" x14ac:dyDescent="0.2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s="11" t="s">
        <v>8274</v>
      </c>
      <c r="O397" t="s">
        <v>8275</v>
      </c>
      <c r="P397">
        <v>122</v>
      </c>
      <c r="Q397">
        <v>70.23</v>
      </c>
      <c r="R397" s="16">
        <v>42054.849050925928</v>
      </c>
      <c r="S397" s="16">
        <v>42084.807384259257</v>
      </c>
    </row>
    <row r="398" spans="1:19" ht="208" x14ac:dyDescent="0.2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s="11" t="s">
        <v>8274</v>
      </c>
      <c r="O398" t="s">
        <v>8275</v>
      </c>
      <c r="P398">
        <v>101</v>
      </c>
      <c r="Q398">
        <v>78.52</v>
      </c>
      <c r="R398" s="16">
        <v>42497.275706018518</v>
      </c>
      <c r="S398" s="16">
        <v>42535.904861111107</v>
      </c>
    </row>
    <row r="399" spans="1:19" ht="208" x14ac:dyDescent="0.2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s="11" t="s">
        <v>8274</v>
      </c>
      <c r="O399" t="s">
        <v>8275</v>
      </c>
      <c r="P399">
        <v>140</v>
      </c>
      <c r="Q399">
        <v>61.82</v>
      </c>
      <c r="R399" s="16">
        <v>42058.904074074075</v>
      </c>
      <c r="S399" s="16">
        <v>42095.165972222225</v>
      </c>
    </row>
    <row r="400" spans="1:19" ht="192" x14ac:dyDescent="0.2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s="11" t="s">
        <v>8274</v>
      </c>
      <c r="O400" t="s">
        <v>8275</v>
      </c>
      <c r="P400">
        <v>119</v>
      </c>
      <c r="Q400">
        <v>48.34</v>
      </c>
      <c r="R400" s="16">
        <v>41807.690081018518</v>
      </c>
      <c r="S400" s="16">
        <v>41837.690081018518</v>
      </c>
    </row>
    <row r="401" spans="1:19" ht="240" x14ac:dyDescent="0.2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s="11" t="s">
        <v>8274</v>
      </c>
      <c r="O401" t="s">
        <v>8275</v>
      </c>
      <c r="P401">
        <v>107</v>
      </c>
      <c r="Q401">
        <v>107.25</v>
      </c>
      <c r="R401" s="16">
        <v>42284.69694444444</v>
      </c>
      <c r="S401" s="16">
        <v>42301.165972222225</v>
      </c>
    </row>
    <row r="402" spans="1:19" ht="208" x14ac:dyDescent="0.2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s="11" t="s">
        <v>8274</v>
      </c>
      <c r="O402" t="s">
        <v>8275</v>
      </c>
      <c r="P402">
        <v>228</v>
      </c>
      <c r="Q402">
        <v>57</v>
      </c>
      <c r="R402" s="16">
        <v>42045.84238425926</v>
      </c>
      <c r="S402" s="16">
        <v>42075.800717592589</v>
      </c>
    </row>
    <row r="403" spans="1:19" ht="144" x14ac:dyDescent="0.2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s="11" t="s">
        <v>8274</v>
      </c>
      <c r="O403" t="s">
        <v>8275</v>
      </c>
      <c r="P403">
        <v>106</v>
      </c>
      <c r="Q403">
        <v>40.92</v>
      </c>
      <c r="R403" s="16">
        <v>42184.209537037037</v>
      </c>
      <c r="S403" s="16">
        <v>42202.876388888893</v>
      </c>
    </row>
    <row r="404" spans="1:19" ht="224" x14ac:dyDescent="0.2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s="11" t="s">
        <v>8274</v>
      </c>
      <c r="O404" t="s">
        <v>8275</v>
      </c>
      <c r="P404">
        <v>105</v>
      </c>
      <c r="Q404">
        <v>79.540000000000006</v>
      </c>
      <c r="R404" s="16">
        <v>42341.180636574078</v>
      </c>
      <c r="S404" s="16">
        <v>42373.180636574078</v>
      </c>
    </row>
    <row r="405" spans="1:19" ht="192" x14ac:dyDescent="0.2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s="11" t="s">
        <v>8274</v>
      </c>
      <c r="O405" t="s">
        <v>8275</v>
      </c>
      <c r="P405">
        <v>106</v>
      </c>
      <c r="Q405">
        <v>64.63</v>
      </c>
      <c r="R405" s="16">
        <v>42170.910231481481</v>
      </c>
      <c r="S405" s="16">
        <v>42205.165972222225</v>
      </c>
    </row>
    <row r="406" spans="1:19" ht="208" x14ac:dyDescent="0.2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s="11" t="s">
        <v>8274</v>
      </c>
      <c r="O406" t="s">
        <v>8275</v>
      </c>
      <c r="P406">
        <v>105</v>
      </c>
      <c r="Q406">
        <v>107.57</v>
      </c>
      <c r="R406" s="16">
        <v>42151.069606481484</v>
      </c>
      <c r="S406" s="16">
        <v>42172.069606481484</v>
      </c>
    </row>
    <row r="407" spans="1:19" ht="208" x14ac:dyDescent="0.2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s="11" t="s">
        <v>8274</v>
      </c>
      <c r="O407" t="s">
        <v>8275</v>
      </c>
      <c r="P407">
        <v>100</v>
      </c>
      <c r="Q407">
        <v>178.57</v>
      </c>
      <c r="R407" s="16">
        <v>41944.527627314819</v>
      </c>
      <c r="S407" s="16">
        <v>42004.569293981483</v>
      </c>
    </row>
    <row r="408" spans="1:19" ht="192" x14ac:dyDescent="0.2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s="11" t="s">
        <v>8274</v>
      </c>
      <c r="O408" t="s">
        <v>8275</v>
      </c>
      <c r="P408">
        <v>100</v>
      </c>
      <c r="Q408">
        <v>62.63</v>
      </c>
      <c r="R408" s="16">
        <v>42593.865405092598</v>
      </c>
      <c r="S408" s="16">
        <v>42613.865405092598</v>
      </c>
    </row>
    <row r="409" spans="1:19" ht="176" x14ac:dyDescent="0.2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s="11" t="s">
        <v>8274</v>
      </c>
      <c r="O409" t="s">
        <v>8275</v>
      </c>
      <c r="P409">
        <v>225</v>
      </c>
      <c r="Q409">
        <v>75</v>
      </c>
      <c r="R409" s="16">
        <v>42503.740868055553</v>
      </c>
      <c r="S409" s="16">
        <v>42517.740868055553</v>
      </c>
    </row>
    <row r="410" spans="1:19" ht="224" x14ac:dyDescent="0.2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s="11" t="s">
        <v>8274</v>
      </c>
      <c r="O410" t="s">
        <v>8275</v>
      </c>
      <c r="P410">
        <v>106</v>
      </c>
      <c r="Q410">
        <v>58.9</v>
      </c>
      <c r="R410" s="16">
        <v>41927.848900462966</v>
      </c>
      <c r="S410" s="16">
        <v>41948.890567129631</v>
      </c>
    </row>
    <row r="411" spans="1:19" ht="224" x14ac:dyDescent="0.2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s="11" t="s">
        <v>8274</v>
      </c>
      <c r="O411" t="s">
        <v>8275</v>
      </c>
      <c r="P411">
        <v>105</v>
      </c>
      <c r="Q411">
        <v>139.56</v>
      </c>
      <c r="R411" s="16">
        <v>42375.114988425921</v>
      </c>
      <c r="S411" s="16">
        <v>42420.114988425921</v>
      </c>
    </row>
    <row r="412" spans="1:19" ht="160" x14ac:dyDescent="0.2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s="11" t="s">
        <v>8274</v>
      </c>
      <c r="O412" t="s">
        <v>8275</v>
      </c>
      <c r="P412">
        <v>113</v>
      </c>
      <c r="Q412">
        <v>64.290000000000006</v>
      </c>
      <c r="R412" s="16">
        <v>42553.926527777774</v>
      </c>
      <c r="S412" s="16">
        <v>42585.172916666663</v>
      </c>
    </row>
    <row r="413" spans="1:19" ht="208" x14ac:dyDescent="0.2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s="11" t="s">
        <v>8274</v>
      </c>
      <c r="O413" t="s">
        <v>8275</v>
      </c>
      <c r="P413">
        <v>101</v>
      </c>
      <c r="Q413">
        <v>63.28</v>
      </c>
      <c r="R413" s="16">
        <v>42155.142638888887</v>
      </c>
      <c r="S413" s="16">
        <v>42215.142638888887</v>
      </c>
    </row>
  </sheetData>
  <conditionalFormatting sqref="F1:F413">
    <cfRule type="containsText" dxfId="3" priority="1" operator="containsText" text="canceled">
      <formula>NOT(ISERROR(SEARCH("canceled",F1)))</formula>
    </cfRule>
    <cfRule type="containsText" dxfId="2" priority="2" operator="containsText" text="successful">
      <formula>NOT(ISERROR(SEARCH("successful",F1)))</formula>
    </cfRule>
  </conditionalFormatting>
  <conditionalFormatting sqref="P2:P413 P1: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Statistics</vt:lpstr>
      <vt:lpstr>Theater Outcomes by Launch Date</vt:lpstr>
      <vt:lpstr>Outcomes Based on Goals</vt:lpstr>
      <vt:lpstr>Successful Kickstarters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Lev LLC</cp:lastModifiedBy>
  <dcterms:created xsi:type="dcterms:W3CDTF">2017-04-20T15:17:24Z</dcterms:created>
  <dcterms:modified xsi:type="dcterms:W3CDTF">2022-03-19T19:50:28Z</dcterms:modified>
</cp:coreProperties>
</file>