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8595" windowHeight="4425" firstSheet="1" activeTab="3"/>
  </bookViews>
  <sheets>
    <sheet name="Practice 1 pg 66" sheetId="1" r:id="rId1"/>
    <sheet name="Practice 2 pg 69" sheetId="2" r:id="rId2"/>
    <sheet name="linear trend pg 84" sheetId="3" r:id="rId3"/>
    <sheet name="seasonal index pg 93" sheetId="4" r:id="rId4"/>
    <sheet name="sample seasonal moving average" sheetId="5" r:id="rId5"/>
  </sheets>
  <calcPr calcId="144525"/>
</workbook>
</file>

<file path=xl/calcChain.xml><?xml version="1.0" encoding="utf-8"?>
<calcChain xmlns="http://schemas.openxmlformats.org/spreadsheetml/2006/main">
  <c r="F21" i="4" l="1"/>
  <c r="F22" i="4"/>
  <c r="F23" i="4"/>
  <c r="F20" i="4"/>
  <c r="E24" i="4"/>
  <c r="E21" i="4"/>
  <c r="E22" i="4"/>
  <c r="E23" i="4"/>
  <c r="E20" i="4"/>
  <c r="K10" i="2"/>
  <c r="K11" i="2"/>
  <c r="K9" i="2"/>
  <c r="G11" i="2"/>
  <c r="H11" i="2"/>
  <c r="I11" i="2"/>
  <c r="J11" i="2"/>
  <c r="F11" i="2"/>
  <c r="G9" i="2"/>
  <c r="H9" i="2"/>
  <c r="I9" i="2"/>
  <c r="J9" i="2"/>
  <c r="F9" i="2"/>
  <c r="G10" i="2"/>
  <c r="H10" i="2"/>
  <c r="I10" i="2"/>
  <c r="J10" i="2"/>
  <c r="F10" i="2"/>
  <c r="G4" i="2" l="1"/>
  <c r="H4" i="2"/>
  <c r="I4" i="2"/>
  <c r="J4" i="2"/>
  <c r="F4" i="2"/>
  <c r="G6" i="2"/>
  <c r="H6" i="2"/>
  <c r="I6" i="2"/>
  <c r="J6" i="2"/>
  <c r="F6" i="2"/>
  <c r="D5" i="2"/>
  <c r="E5" i="2"/>
  <c r="F5" i="2"/>
  <c r="G5" i="2" s="1"/>
  <c r="H5" i="2" s="1"/>
  <c r="I5" i="2" s="1"/>
  <c r="J5" i="2" s="1"/>
  <c r="C5" i="2"/>
  <c r="D4" i="1" l="1"/>
  <c r="E4" i="1"/>
  <c r="F4" i="1" s="1"/>
  <c r="G4" i="1" s="1"/>
  <c r="H4" i="1" s="1"/>
  <c r="I4" i="1" s="1"/>
  <c r="J4" i="1" s="1"/>
  <c r="K4" i="1" s="1"/>
  <c r="L4" i="1" s="1"/>
  <c r="M4" i="1" s="1"/>
  <c r="C4" i="1"/>
</calcChain>
</file>

<file path=xl/sharedStrings.xml><?xml version="1.0" encoding="utf-8"?>
<sst xmlns="http://schemas.openxmlformats.org/spreadsheetml/2006/main" count="22" uniqueCount="19">
  <si>
    <t>Demand</t>
  </si>
  <si>
    <t>Forcecast</t>
  </si>
  <si>
    <t>SMA</t>
  </si>
  <si>
    <t>ES</t>
  </si>
  <si>
    <t>WMA</t>
  </si>
  <si>
    <t>MAD - SMA</t>
  </si>
  <si>
    <t>MAD -ES</t>
  </si>
  <si>
    <t>MAD - WMA</t>
  </si>
  <si>
    <t>week</t>
  </si>
  <si>
    <t>sales</t>
  </si>
  <si>
    <t>alpha</t>
  </si>
  <si>
    <t>hits</t>
  </si>
  <si>
    <t>cycle 1</t>
  </si>
  <si>
    <t>cycle 2</t>
  </si>
  <si>
    <t>cycle 3</t>
  </si>
  <si>
    <t>seasonal relative</t>
  </si>
  <si>
    <t>average</t>
  </si>
  <si>
    <t>Grand Average</t>
  </si>
  <si>
    <t>Average Mean Average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</si>
</sst>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'Practice 1 pg 66'!$A$3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xVal>
            <c:numRef>
              <c:f>'Practice 1 pg 66'!$B$2:$M$2</c:f>
              <c:numCache>
                <c:formatCode>mmm\-yy</c:formatCode>
                <c:ptCount val="12"/>
                <c:pt idx="0">
                  <c:v>40452</c:v>
                </c:pt>
                <c:pt idx="1">
                  <c:v>40483</c:v>
                </c:pt>
                <c:pt idx="2">
                  <c:v>40513</c:v>
                </c:pt>
                <c:pt idx="3">
                  <c:v>40544</c:v>
                </c:pt>
                <c:pt idx="4">
                  <c:v>40575</c:v>
                </c:pt>
                <c:pt idx="5">
                  <c:v>40603</c:v>
                </c:pt>
                <c:pt idx="6">
                  <c:v>40634</c:v>
                </c:pt>
                <c:pt idx="7">
                  <c:v>40664</c:v>
                </c:pt>
                <c:pt idx="8">
                  <c:v>40695</c:v>
                </c:pt>
                <c:pt idx="9">
                  <c:v>40725</c:v>
                </c:pt>
                <c:pt idx="10">
                  <c:v>40756</c:v>
                </c:pt>
                <c:pt idx="11">
                  <c:v>40787</c:v>
                </c:pt>
              </c:numCache>
            </c:numRef>
          </c:xVal>
          <c:yVal>
            <c:numRef>
              <c:f>'Practice 1 pg 66'!$B$3:$M$3</c:f>
              <c:numCache>
                <c:formatCode>General</c:formatCode>
                <c:ptCount val="12"/>
                <c:pt idx="0">
                  <c:v>163</c:v>
                </c:pt>
                <c:pt idx="1">
                  <c:v>132</c:v>
                </c:pt>
                <c:pt idx="2">
                  <c:v>73</c:v>
                </c:pt>
                <c:pt idx="3">
                  <c:v>89</c:v>
                </c:pt>
                <c:pt idx="4">
                  <c:v>128</c:v>
                </c:pt>
                <c:pt idx="5">
                  <c:v>104</c:v>
                </c:pt>
                <c:pt idx="6">
                  <c:v>115</c:v>
                </c:pt>
                <c:pt idx="7">
                  <c:v>102</c:v>
                </c:pt>
                <c:pt idx="8">
                  <c:v>127</c:v>
                </c:pt>
                <c:pt idx="9">
                  <c:v>73</c:v>
                </c:pt>
                <c:pt idx="10">
                  <c:v>69</c:v>
                </c:pt>
                <c:pt idx="11">
                  <c:v>129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'Practice 1 pg 66'!$A$4</c:f>
              <c:strCache>
                <c:ptCount val="1"/>
                <c:pt idx="0">
                  <c:v>Forcecast</c:v>
                </c:pt>
              </c:strCache>
            </c:strRef>
          </c:tx>
          <c:marker>
            <c:symbol val="none"/>
          </c:marker>
          <c:xVal>
            <c:numRef>
              <c:f>'Practice 1 pg 66'!$B$2:$M$2</c:f>
              <c:numCache>
                <c:formatCode>mmm\-yy</c:formatCode>
                <c:ptCount val="12"/>
                <c:pt idx="0">
                  <c:v>40452</c:v>
                </c:pt>
                <c:pt idx="1">
                  <c:v>40483</c:v>
                </c:pt>
                <c:pt idx="2">
                  <c:v>40513</c:v>
                </c:pt>
                <c:pt idx="3">
                  <c:v>40544</c:v>
                </c:pt>
                <c:pt idx="4">
                  <c:v>40575</c:v>
                </c:pt>
                <c:pt idx="5">
                  <c:v>40603</c:v>
                </c:pt>
                <c:pt idx="6">
                  <c:v>40634</c:v>
                </c:pt>
                <c:pt idx="7">
                  <c:v>40664</c:v>
                </c:pt>
                <c:pt idx="8">
                  <c:v>40695</c:v>
                </c:pt>
                <c:pt idx="9">
                  <c:v>40725</c:v>
                </c:pt>
                <c:pt idx="10">
                  <c:v>40756</c:v>
                </c:pt>
                <c:pt idx="11">
                  <c:v>40787</c:v>
                </c:pt>
              </c:numCache>
            </c:numRef>
          </c:xVal>
          <c:yVal>
            <c:numRef>
              <c:f>'Practice 1 pg 66'!$B$4:$M$4</c:f>
              <c:numCache>
                <c:formatCode>General</c:formatCode>
                <c:ptCount val="12"/>
                <c:pt idx="0">
                  <c:v>150</c:v>
                </c:pt>
                <c:pt idx="1">
                  <c:v>152.6</c:v>
                </c:pt>
                <c:pt idx="2">
                  <c:v>148.47999999999999</c:v>
                </c:pt>
                <c:pt idx="3">
                  <c:v>133.38399999999999</c:v>
                </c:pt>
                <c:pt idx="4">
                  <c:v>124.5072</c:v>
                </c:pt>
                <c:pt idx="5">
                  <c:v>125.20576</c:v>
                </c:pt>
                <c:pt idx="6">
                  <c:v>120.964608</c:v>
                </c:pt>
                <c:pt idx="7">
                  <c:v>119.77168640000001</c:v>
                </c:pt>
                <c:pt idx="8">
                  <c:v>116.21734912000002</c:v>
                </c:pt>
                <c:pt idx="9">
                  <c:v>118.37387929600003</c:v>
                </c:pt>
                <c:pt idx="10">
                  <c:v>109.29910343680004</c:v>
                </c:pt>
                <c:pt idx="11">
                  <c:v>101.23928274944004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32672"/>
        <c:axId val="181417088"/>
      </c:scatterChart>
      <c:valAx>
        <c:axId val="1811326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81417088"/>
        <c:crosses val="autoZero"/>
        <c:crossBetween val="midCat"/>
      </c:valAx>
      <c:valAx>
        <c:axId val="18141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132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'Practice 2 pg 69'!$A$3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xVal>
            <c:numRef>
              <c:f>'Practice 2 pg 69'!$B$2:$J$2</c:f>
              <c:numCache>
                <c:formatCode>mmm\-yy</c:formatCode>
                <c:ptCount val="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</c:numCache>
            </c:numRef>
          </c:xVal>
          <c:yVal>
            <c:numRef>
              <c:f>'Practice 2 pg 69'!$B$3:$J$3</c:f>
              <c:numCache>
                <c:formatCode>General</c:formatCode>
                <c:ptCount val="9"/>
                <c:pt idx="0">
                  <c:v>25</c:v>
                </c:pt>
                <c:pt idx="1">
                  <c:v>25</c:v>
                </c:pt>
                <c:pt idx="2">
                  <c:v>31</c:v>
                </c:pt>
                <c:pt idx="3">
                  <c:v>10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'Practice 2 pg 69'!$A$4</c:f>
              <c:strCache>
                <c:ptCount val="1"/>
                <c:pt idx="0">
                  <c:v>SMA</c:v>
                </c:pt>
              </c:strCache>
            </c:strRef>
          </c:tx>
          <c:marker>
            <c:symbol val="none"/>
          </c:marker>
          <c:xVal>
            <c:numRef>
              <c:f>'Practice 2 pg 69'!$B$2:$J$2</c:f>
              <c:numCache>
                <c:formatCode>mmm\-yy</c:formatCode>
                <c:ptCount val="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</c:numCache>
            </c:numRef>
          </c:xVal>
          <c:yVal>
            <c:numRef>
              <c:f>'Practice 2 pg 69'!$B$4:$J$4</c:f>
              <c:numCache>
                <c:formatCode>General</c:formatCode>
                <c:ptCount val="9"/>
                <c:pt idx="4">
                  <c:v>22.75</c:v>
                </c:pt>
                <c:pt idx="5">
                  <c:v>18.5</c:v>
                </c:pt>
                <c:pt idx="6">
                  <c:v>15</c:v>
                </c:pt>
                <c:pt idx="7">
                  <c:v>10</c:v>
                </c:pt>
                <c:pt idx="8">
                  <c:v>9.75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'Practice 2 pg 69'!$A$5</c:f>
              <c:strCache>
                <c:ptCount val="1"/>
                <c:pt idx="0">
                  <c:v>ES</c:v>
                </c:pt>
              </c:strCache>
            </c:strRef>
          </c:tx>
          <c:marker>
            <c:symbol val="none"/>
          </c:marker>
          <c:xVal>
            <c:numRef>
              <c:f>'Practice 2 pg 69'!$B$2:$J$2</c:f>
              <c:numCache>
                <c:formatCode>mmm\-yy</c:formatCode>
                <c:ptCount val="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</c:numCache>
            </c:numRef>
          </c:xVal>
          <c:yVal>
            <c:numRef>
              <c:f>'Practice 2 pg 69'!$B$5:$J$5</c:f>
              <c:numCache>
                <c:formatCode>General</c:formatCode>
                <c:ptCount val="9"/>
                <c:pt idx="0">
                  <c:v>22</c:v>
                </c:pt>
                <c:pt idx="1">
                  <c:v>23.5</c:v>
                </c:pt>
                <c:pt idx="2">
                  <c:v>24.25</c:v>
                </c:pt>
                <c:pt idx="3">
                  <c:v>27.625</c:v>
                </c:pt>
                <c:pt idx="4">
                  <c:v>18.8125</c:v>
                </c:pt>
                <c:pt idx="5">
                  <c:v>13.40625</c:v>
                </c:pt>
                <c:pt idx="6">
                  <c:v>12.203125</c:v>
                </c:pt>
                <c:pt idx="7">
                  <c:v>11.6015625</c:v>
                </c:pt>
                <c:pt idx="8">
                  <c:v>10.30078125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'Practice 2 pg 69'!$A$6</c:f>
              <c:strCache>
                <c:ptCount val="1"/>
                <c:pt idx="0">
                  <c:v>WMA</c:v>
                </c:pt>
              </c:strCache>
            </c:strRef>
          </c:tx>
          <c:marker>
            <c:symbol val="none"/>
          </c:marker>
          <c:xVal>
            <c:numRef>
              <c:f>'Practice 2 pg 69'!$B$2:$J$2</c:f>
              <c:numCache>
                <c:formatCode>mmm\-yy</c:formatCode>
                <c:ptCount val="9"/>
                <c:pt idx="0">
                  <c:v>41183</c:v>
                </c:pt>
                <c:pt idx="1">
                  <c:v>41214</c:v>
                </c:pt>
                <c:pt idx="2">
                  <c:v>41244</c:v>
                </c:pt>
                <c:pt idx="3">
                  <c:v>41275</c:v>
                </c:pt>
                <c:pt idx="4">
                  <c:v>41306</c:v>
                </c:pt>
                <c:pt idx="5">
                  <c:v>41334</c:v>
                </c:pt>
                <c:pt idx="6">
                  <c:v>41365</c:v>
                </c:pt>
                <c:pt idx="7">
                  <c:v>41395</c:v>
                </c:pt>
                <c:pt idx="8">
                  <c:v>41426</c:v>
                </c:pt>
              </c:numCache>
            </c:numRef>
          </c:xVal>
          <c:yVal>
            <c:numRef>
              <c:f>'Practice 2 pg 69'!$B$6:$J$6</c:f>
              <c:numCache>
                <c:formatCode>General</c:formatCode>
                <c:ptCount val="9"/>
                <c:pt idx="4">
                  <c:v>20.799999999999997</c:v>
                </c:pt>
                <c:pt idx="5">
                  <c:v>14.899999999999999</c:v>
                </c:pt>
                <c:pt idx="6">
                  <c:v>11.9</c:v>
                </c:pt>
                <c:pt idx="7">
                  <c:v>10.3</c:v>
                </c:pt>
                <c:pt idx="8">
                  <c:v>9.9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9616"/>
        <c:axId val="48478080"/>
      </c:scatterChart>
      <c:valAx>
        <c:axId val="48479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8478080"/>
        <c:crosses val="autoZero"/>
        <c:crossBetween val="midCat"/>
      </c:valAx>
      <c:valAx>
        <c:axId val="4847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79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trend pg 84'!$B$2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040624709145399"/>
                  <c:y val="-2.2489434848731197E-3"/>
                </c:manualLayout>
              </c:layout>
              <c:numFmt formatCode="General" sourceLinked="0"/>
            </c:trendlineLbl>
          </c:trendline>
          <c:xVal>
            <c:numRef>
              <c:f>'linear trend pg 84'!$A$3:$A$7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'linear trend pg 84'!$B$3:$B$7</c:f>
              <c:numCache>
                <c:formatCode>General</c:formatCode>
                <c:ptCount val="5"/>
                <c:pt idx="0">
                  <c:v>150</c:v>
                </c:pt>
                <c:pt idx="1">
                  <c:v>157</c:v>
                </c:pt>
                <c:pt idx="2">
                  <c:v>162</c:v>
                </c:pt>
                <c:pt idx="3">
                  <c:v>166</c:v>
                </c:pt>
                <c:pt idx="4">
                  <c:v>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91104"/>
        <c:axId val="48461696"/>
      </c:scatterChart>
      <c:valAx>
        <c:axId val="8939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61696"/>
        <c:crosses val="autoZero"/>
        <c:crossBetween val="midCat"/>
      </c:valAx>
      <c:valAx>
        <c:axId val="48461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9391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index pg 93'!$B$1</c:f>
              <c:strCache>
                <c:ptCount val="1"/>
                <c:pt idx="0">
                  <c:v>hits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23768168855245489"/>
                  <c:y val="-8.2273246127558923E-3"/>
                </c:manualLayout>
              </c:layout>
              <c:numFmt formatCode="General" sourceLinked="0"/>
            </c:trendlineLbl>
          </c:trendline>
          <c:xVal>
            <c:numRef>
              <c:f>'seasonal index pg 93'!$A$2:$A$13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'seasonal index pg 93'!$B$2:$B$13</c:f>
              <c:numCache>
                <c:formatCode>#,##0</c:formatCode>
                <c:ptCount val="12"/>
                <c:pt idx="0">
                  <c:v>5384</c:v>
                </c:pt>
                <c:pt idx="1">
                  <c:v>8081</c:v>
                </c:pt>
                <c:pt idx="2">
                  <c:v>10282</c:v>
                </c:pt>
                <c:pt idx="3">
                  <c:v>9156</c:v>
                </c:pt>
                <c:pt idx="4">
                  <c:v>6118</c:v>
                </c:pt>
                <c:pt idx="5">
                  <c:v>9139</c:v>
                </c:pt>
                <c:pt idx="6">
                  <c:v>12460</c:v>
                </c:pt>
                <c:pt idx="7">
                  <c:v>10717</c:v>
                </c:pt>
                <c:pt idx="8">
                  <c:v>7825</c:v>
                </c:pt>
                <c:pt idx="9">
                  <c:v>9693</c:v>
                </c:pt>
                <c:pt idx="10">
                  <c:v>15177</c:v>
                </c:pt>
                <c:pt idx="11">
                  <c:v>10990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8720"/>
        <c:axId val="105116800"/>
      </c:scatterChart>
      <c:valAx>
        <c:axId val="10511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16800"/>
        <c:crosses val="autoZero"/>
        <c:crossBetween val="midCat"/>
      </c:valAx>
      <c:valAx>
        <c:axId val="10511680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0511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index pg 93'!$F$19</c:f>
              <c:strCache>
                <c:ptCount val="1"/>
                <c:pt idx="0">
                  <c:v>seasonal relative</c:v>
                </c:pt>
              </c:strCache>
            </c:strRef>
          </c:tx>
          <c:marker>
            <c:symbol val="none"/>
          </c:marker>
          <c:xVal>
            <c:numRef>
              <c:f>'seasonal index pg 93'!$A$20:$A$23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'seasonal index pg 93'!$F$20:$F$23</c:f>
              <c:numCache>
                <c:formatCode>0.000</c:formatCode>
                <c:ptCount val="4"/>
                <c:pt idx="0">
                  <c:v>0.67211489975830707</c:v>
                </c:pt>
                <c:pt idx="1">
                  <c:v>0.93592530124671813</c:v>
                </c:pt>
                <c:pt idx="2">
                  <c:v>1.3186694719271097</c:v>
                </c:pt>
                <c:pt idx="3">
                  <c:v>1.0732903270678653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21344"/>
        <c:axId val="102665600"/>
      </c:scatterChart>
      <c:valAx>
        <c:axId val="10292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665600"/>
        <c:crosses val="autoZero"/>
        <c:crossBetween val="midCat"/>
      </c:valAx>
      <c:valAx>
        <c:axId val="102665600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crossAx val="102921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100011</xdr:rowOff>
    </xdr:from>
    <xdr:to>
      <xdr:col>12</xdr:col>
      <xdr:colOff>571500</xdr:colOff>
      <xdr:row>25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14286</xdr:rowOff>
    </xdr:from>
    <xdr:to>
      <xdr:col>10</xdr:col>
      <xdr:colOff>857250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4</xdr:row>
      <xdr:rowOff>147636</xdr:rowOff>
    </xdr:from>
    <xdr:to>
      <xdr:col>14</xdr:col>
      <xdr:colOff>219075</xdr:colOff>
      <xdr:row>33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0</xdr:row>
      <xdr:rowOff>176212</xdr:rowOff>
    </xdr:from>
    <xdr:to>
      <xdr:col>10</xdr:col>
      <xdr:colOff>361950</xdr:colOff>
      <xdr:row>15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18</xdr:row>
      <xdr:rowOff>14287</xdr:rowOff>
    </xdr:from>
    <xdr:to>
      <xdr:col>14</xdr:col>
      <xdr:colOff>314325</xdr:colOff>
      <xdr:row>32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E30" sqref="E30"/>
    </sheetView>
  </sheetViews>
  <sheetFormatPr defaultRowHeight="15" x14ac:dyDescent="0.25"/>
  <cols>
    <col min="1" max="1" width="9.5703125" bestFit="1" customWidth="1"/>
  </cols>
  <sheetData>
    <row r="2" spans="1:13" x14ac:dyDescent="0.25">
      <c r="B2" s="1">
        <v>40452</v>
      </c>
      <c r="C2" s="1">
        <v>40483</v>
      </c>
      <c r="D2" s="1">
        <v>40513</v>
      </c>
      <c r="E2" s="1">
        <v>40544</v>
      </c>
      <c r="F2" s="1">
        <v>40575</v>
      </c>
      <c r="G2" s="1">
        <v>40603</v>
      </c>
      <c r="H2" s="1">
        <v>40634</v>
      </c>
      <c r="I2" s="1">
        <v>40664</v>
      </c>
      <c r="J2" s="1">
        <v>40695</v>
      </c>
      <c r="K2" s="1">
        <v>40725</v>
      </c>
      <c r="L2" s="1">
        <v>40756</v>
      </c>
      <c r="M2" s="1">
        <v>40787</v>
      </c>
    </row>
    <row r="3" spans="1:13" x14ac:dyDescent="0.25">
      <c r="A3" t="s">
        <v>0</v>
      </c>
      <c r="B3">
        <v>163</v>
      </c>
      <c r="C3">
        <v>132</v>
      </c>
      <c r="D3">
        <v>73</v>
      </c>
      <c r="E3">
        <v>89</v>
      </c>
      <c r="F3">
        <v>128</v>
      </c>
      <c r="G3">
        <v>104</v>
      </c>
      <c r="H3">
        <v>115</v>
      </c>
      <c r="I3">
        <v>102</v>
      </c>
      <c r="J3">
        <v>127</v>
      </c>
      <c r="K3">
        <v>73</v>
      </c>
      <c r="L3">
        <v>69</v>
      </c>
      <c r="M3">
        <v>129</v>
      </c>
    </row>
    <row r="4" spans="1:13" x14ac:dyDescent="0.25">
      <c r="A4" t="s">
        <v>1</v>
      </c>
      <c r="B4">
        <v>150</v>
      </c>
      <c r="C4">
        <f>0.2*B3+0.8*B4</f>
        <v>152.6</v>
      </c>
      <c r="D4">
        <f t="shared" ref="D4:M4" si="0">0.2*C3+0.8*C4</f>
        <v>148.47999999999999</v>
      </c>
      <c r="E4">
        <f t="shared" si="0"/>
        <v>133.38399999999999</v>
      </c>
      <c r="F4">
        <f t="shared" si="0"/>
        <v>124.5072</v>
      </c>
      <c r="G4">
        <f t="shared" si="0"/>
        <v>125.20576</v>
      </c>
      <c r="H4">
        <f t="shared" si="0"/>
        <v>120.964608</v>
      </c>
      <c r="I4">
        <f t="shared" si="0"/>
        <v>119.77168640000001</v>
      </c>
      <c r="J4">
        <f t="shared" si="0"/>
        <v>116.21734912000002</v>
      </c>
      <c r="K4">
        <f t="shared" si="0"/>
        <v>118.37387929600003</v>
      </c>
      <c r="L4">
        <f t="shared" si="0"/>
        <v>109.29910343680004</v>
      </c>
      <c r="M4">
        <f t="shared" si="0"/>
        <v>101.23928274944004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K6" sqref="K6"/>
    </sheetView>
  </sheetViews>
  <sheetFormatPr defaultRowHeight="15" x14ac:dyDescent="0.25"/>
  <cols>
    <col min="1" max="1" width="11.7109375" bestFit="1" customWidth="1"/>
    <col min="2" max="5" width="9.140625" customWidth="1"/>
    <col min="11" max="11" width="31.28515625" bestFit="1" customWidth="1"/>
  </cols>
  <sheetData>
    <row r="2" spans="1:13" x14ac:dyDescent="0.25">
      <c r="B2" s="1">
        <v>41183</v>
      </c>
      <c r="C2" s="1">
        <v>41214</v>
      </c>
      <c r="D2" s="1">
        <v>41244</v>
      </c>
      <c r="E2" s="1">
        <v>41275</v>
      </c>
      <c r="F2" s="1">
        <v>41306</v>
      </c>
      <c r="G2" s="1">
        <v>41334</v>
      </c>
      <c r="H2" s="1">
        <v>41365</v>
      </c>
      <c r="I2" s="1">
        <v>41395</v>
      </c>
      <c r="J2" s="1">
        <v>41426</v>
      </c>
      <c r="K2" s="1"/>
      <c r="L2" s="1"/>
      <c r="M2" s="1"/>
    </row>
    <row r="3" spans="1:13" x14ac:dyDescent="0.25">
      <c r="A3" t="s">
        <v>0</v>
      </c>
      <c r="B3">
        <v>25</v>
      </c>
      <c r="C3">
        <v>25</v>
      </c>
      <c r="D3">
        <v>31</v>
      </c>
      <c r="E3">
        <v>10</v>
      </c>
      <c r="F3">
        <v>8</v>
      </c>
      <c r="G3">
        <v>11</v>
      </c>
      <c r="H3">
        <v>11</v>
      </c>
      <c r="I3">
        <v>9</v>
      </c>
      <c r="J3">
        <v>12</v>
      </c>
    </row>
    <row r="4" spans="1:13" x14ac:dyDescent="0.25">
      <c r="A4" t="s">
        <v>2</v>
      </c>
      <c r="F4">
        <f>AVERAGE(B3:E3)</f>
        <v>22.75</v>
      </c>
      <c r="G4">
        <f t="shared" ref="G4:J4" si="0">AVERAGE(C3:F3)</f>
        <v>18.5</v>
      </c>
      <c r="H4">
        <f t="shared" si="0"/>
        <v>15</v>
      </c>
      <c r="I4">
        <f t="shared" si="0"/>
        <v>10</v>
      </c>
      <c r="J4">
        <f t="shared" si="0"/>
        <v>9.75</v>
      </c>
    </row>
    <row r="5" spans="1:13" x14ac:dyDescent="0.25">
      <c r="A5" t="s">
        <v>3</v>
      </c>
      <c r="B5">
        <v>22</v>
      </c>
      <c r="C5">
        <f>0.5*B3+0.5*B5</f>
        <v>23.5</v>
      </c>
      <c r="D5">
        <f t="shared" ref="D5:J5" si="1">0.5*C3+0.5*C5</f>
        <v>24.25</v>
      </c>
      <c r="E5">
        <f t="shared" si="1"/>
        <v>27.625</v>
      </c>
      <c r="F5">
        <f t="shared" si="1"/>
        <v>18.8125</v>
      </c>
      <c r="G5">
        <f t="shared" si="1"/>
        <v>13.40625</v>
      </c>
      <c r="H5">
        <f t="shared" si="1"/>
        <v>12.203125</v>
      </c>
      <c r="I5">
        <f t="shared" si="1"/>
        <v>11.6015625</v>
      </c>
      <c r="J5">
        <f t="shared" si="1"/>
        <v>10.30078125</v>
      </c>
    </row>
    <row r="6" spans="1:13" x14ac:dyDescent="0.25">
      <c r="A6" t="s">
        <v>4</v>
      </c>
      <c r="F6">
        <f>0.1*B3+0.2*C3+0.3*D3+0.4*E3</f>
        <v>20.799999999999997</v>
      </c>
      <c r="G6">
        <f t="shared" ref="G6:J6" si="2">0.1*C3+0.2*D3+0.3*E3+0.4*F3</f>
        <v>14.899999999999999</v>
      </c>
      <c r="H6">
        <f t="shared" si="2"/>
        <v>11.9</v>
      </c>
      <c r="I6">
        <f t="shared" si="2"/>
        <v>10.3</v>
      </c>
      <c r="J6">
        <f t="shared" si="2"/>
        <v>9.9</v>
      </c>
    </row>
    <row r="8" spans="1:13" x14ac:dyDescent="0.25">
      <c r="K8" s="3" t="s">
        <v>18</v>
      </c>
    </row>
    <row r="9" spans="1:13" x14ac:dyDescent="0.25">
      <c r="A9" s="3" t="s">
        <v>5</v>
      </c>
      <c r="B9" s="4"/>
      <c r="C9" s="4"/>
      <c r="D9" s="4"/>
      <c r="E9" s="4"/>
      <c r="F9" s="4">
        <f>ABS(F4-F$3)</f>
        <v>14.75</v>
      </c>
      <c r="G9" s="4">
        <f t="shared" ref="G9:J9" si="3">ABS(G4-G$3)</f>
        <v>7.5</v>
      </c>
      <c r="H9" s="4">
        <f t="shared" si="3"/>
        <v>4</v>
      </c>
      <c r="I9" s="4">
        <f t="shared" si="3"/>
        <v>1</v>
      </c>
      <c r="J9" s="4">
        <f t="shared" si="3"/>
        <v>2.25</v>
      </c>
      <c r="K9" s="4">
        <f>AVERAGE(F9:J9)</f>
        <v>5.9</v>
      </c>
    </row>
    <row r="10" spans="1:13" x14ac:dyDescent="0.25">
      <c r="A10" s="3" t="s">
        <v>6</v>
      </c>
      <c r="B10" s="4"/>
      <c r="C10" s="4"/>
      <c r="D10" s="4"/>
      <c r="E10" s="4"/>
      <c r="F10" s="4">
        <f>ABS(F5-F$3)</f>
        <v>10.8125</v>
      </c>
      <c r="G10" s="4">
        <f t="shared" ref="G10:J10" si="4">ABS(G5-G$3)</f>
        <v>2.40625</v>
      </c>
      <c r="H10" s="4">
        <f t="shared" si="4"/>
        <v>1.203125</v>
      </c>
      <c r="I10" s="4">
        <f t="shared" si="4"/>
        <v>2.6015625</v>
      </c>
      <c r="J10" s="4">
        <f t="shared" si="4"/>
        <v>1.69921875</v>
      </c>
      <c r="K10" s="4">
        <f t="shared" ref="K10:K11" si="5">AVERAGE(F10:J10)</f>
        <v>3.7445312500000001</v>
      </c>
    </row>
    <row r="11" spans="1:13" x14ac:dyDescent="0.25">
      <c r="A11" s="3" t="s">
        <v>7</v>
      </c>
      <c r="B11" s="4"/>
      <c r="C11" s="4"/>
      <c r="D11" s="4"/>
      <c r="E11" s="4"/>
      <c r="F11" s="4">
        <f>ABS(F6-F$3)</f>
        <v>12.799999999999997</v>
      </c>
      <c r="G11" s="4">
        <f t="shared" ref="G11:J11" si="6">ABS(G6-G$3)</f>
        <v>3.8999999999999986</v>
      </c>
      <c r="H11" s="4">
        <f t="shared" si="6"/>
        <v>0.90000000000000036</v>
      </c>
      <c r="I11" s="4">
        <f t="shared" si="6"/>
        <v>1.3000000000000007</v>
      </c>
      <c r="J11" s="4">
        <f t="shared" si="6"/>
        <v>2.0999999999999996</v>
      </c>
      <c r="K11" s="4">
        <f t="shared" si="5"/>
        <v>4.1999999999999984</v>
      </c>
    </row>
    <row r="13" spans="1:13" x14ac:dyDescent="0.25">
      <c r="A13" t="s">
        <v>10</v>
      </c>
      <c r="B13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P9" sqref="P9"/>
    </sheetView>
  </sheetViews>
  <sheetFormatPr defaultRowHeight="15" x14ac:dyDescent="0.25"/>
  <sheetData>
    <row r="2" spans="1:2" x14ac:dyDescent="0.25">
      <c r="A2" t="s">
        <v>8</v>
      </c>
      <c r="B2" t="s">
        <v>9</v>
      </c>
    </row>
    <row r="3" spans="1:2" x14ac:dyDescent="0.25">
      <c r="A3">
        <v>1</v>
      </c>
      <c r="B3">
        <v>150</v>
      </c>
    </row>
    <row r="4" spans="1:2" x14ac:dyDescent="0.25">
      <c r="A4">
        <v>2</v>
      </c>
      <c r="B4">
        <v>157</v>
      </c>
    </row>
    <row r="5" spans="1:2" x14ac:dyDescent="0.25">
      <c r="A5">
        <v>3</v>
      </c>
      <c r="B5">
        <v>162</v>
      </c>
    </row>
    <row r="6" spans="1:2" x14ac:dyDescent="0.25">
      <c r="A6">
        <v>4</v>
      </c>
      <c r="B6">
        <v>166</v>
      </c>
    </row>
    <row r="7" spans="1:2" x14ac:dyDescent="0.25">
      <c r="A7">
        <v>5</v>
      </c>
      <c r="B7"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4" sqref="M4"/>
    </sheetView>
  </sheetViews>
  <sheetFormatPr defaultRowHeight="15" x14ac:dyDescent="0.25"/>
  <cols>
    <col min="1" max="1" width="6.5703125" bestFit="1" customWidth="1"/>
    <col min="6" max="6" width="15.7109375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>
        <v>1</v>
      </c>
      <c r="B2" s="5">
        <v>5384</v>
      </c>
    </row>
    <row r="3" spans="1:2" x14ac:dyDescent="0.25">
      <c r="A3">
        <v>2</v>
      </c>
      <c r="B3" s="5">
        <v>8081</v>
      </c>
    </row>
    <row r="4" spans="1:2" x14ac:dyDescent="0.25">
      <c r="A4">
        <v>3</v>
      </c>
      <c r="B4" s="5">
        <v>10282</v>
      </c>
    </row>
    <row r="5" spans="1:2" x14ac:dyDescent="0.25">
      <c r="A5">
        <v>4</v>
      </c>
      <c r="B5" s="5">
        <v>9156</v>
      </c>
    </row>
    <row r="6" spans="1:2" x14ac:dyDescent="0.25">
      <c r="A6">
        <v>5</v>
      </c>
      <c r="B6" s="5">
        <v>6118</v>
      </c>
    </row>
    <row r="7" spans="1:2" x14ac:dyDescent="0.25">
      <c r="A7">
        <v>6</v>
      </c>
      <c r="B7" s="5">
        <v>9139</v>
      </c>
    </row>
    <row r="8" spans="1:2" x14ac:dyDescent="0.25">
      <c r="A8">
        <v>7</v>
      </c>
      <c r="B8" s="5">
        <v>12460</v>
      </c>
    </row>
    <row r="9" spans="1:2" x14ac:dyDescent="0.25">
      <c r="A9">
        <v>8</v>
      </c>
      <c r="B9" s="5">
        <v>10717</v>
      </c>
    </row>
    <row r="10" spans="1:2" x14ac:dyDescent="0.25">
      <c r="A10">
        <v>9</v>
      </c>
      <c r="B10" s="5">
        <v>7825</v>
      </c>
    </row>
    <row r="11" spans="1:2" x14ac:dyDescent="0.25">
      <c r="A11">
        <v>10</v>
      </c>
      <c r="B11" s="5">
        <v>9693</v>
      </c>
    </row>
    <row r="12" spans="1:2" x14ac:dyDescent="0.25">
      <c r="A12">
        <v>11</v>
      </c>
      <c r="B12" s="5">
        <v>15177</v>
      </c>
    </row>
    <row r="13" spans="1:2" x14ac:dyDescent="0.25">
      <c r="A13">
        <v>12</v>
      </c>
      <c r="B13" s="5">
        <v>10990</v>
      </c>
    </row>
    <row r="19" spans="1:6" x14ac:dyDescent="0.25">
      <c r="A19" s="2" t="s">
        <v>8</v>
      </c>
      <c r="B19" s="2" t="s">
        <v>12</v>
      </c>
      <c r="C19" s="2" t="s">
        <v>13</v>
      </c>
      <c r="D19" s="2" t="s">
        <v>14</v>
      </c>
      <c r="E19" s="2" t="s">
        <v>16</v>
      </c>
      <c r="F19" s="2" t="s">
        <v>15</v>
      </c>
    </row>
    <row r="20" spans="1:6" x14ac:dyDescent="0.25">
      <c r="A20">
        <v>1</v>
      </c>
      <c r="B20" s="5">
        <v>5384</v>
      </c>
      <c r="C20" s="5">
        <v>6118</v>
      </c>
      <c r="D20" s="5">
        <v>7825</v>
      </c>
      <c r="E20" s="5">
        <f>AVERAGE(B20:D20)</f>
        <v>6442.333333333333</v>
      </c>
      <c r="F20" s="6">
        <f>E20/$E$24</f>
        <v>0.67211489975830707</v>
      </c>
    </row>
    <row r="21" spans="1:6" x14ac:dyDescent="0.25">
      <c r="A21">
        <v>2</v>
      </c>
      <c r="B21" s="5">
        <v>8081</v>
      </c>
      <c r="C21" s="5">
        <v>9139</v>
      </c>
      <c r="D21" s="5">
        <v>9693</v>
      </c>
      <c r="E21" s="5">
        <f t="shared" ref="E21:E23" si="0">AVERAGE(B21:D21)</f>
        <v>8971</v>
      </c>
      <c r="F21" s="6">
        <f t="shared" ref="F21:F23" si="1">E21/$E$24</f>
        <v>0.93592530124671813</v>
      </c>
    </row>
    <row r="22" spans="1:6" x14ac:dyDescent="0.25">
      <c r="A22">
        <v>3</v>
      </c>
      <c r="B22" s="5">
        <v>10282</v>
      </c>
      <c r="C22" s="5">
        <v>12460</v>
      </c>
      <c r="D22" s="5">
        <v>15177</v>
      </c>
      <c r="E22" s="5">
        <f t="shared" si="0"/>
        <v>12639.666666666666</v>
      </c>
      <c r="F22" s="6">
        <f t="shared" si="1"/>
        <v>1.3186694719271097</v>
      </c>
    </row>
    <row r="23" spans="1:6" x14ac:dyDescent="0.25">
      <c r="A23">
        <v>4</v>
      </c>
      <c r="B23" s="5">
        <v>9156</v>
      </c>
      <c r="C23" s="5">
        <v>10717</v>
      </c>
      <c r="D23" s="5">
        <v>10990</v>
      </c>
      <c r="E23" s="5">
        <f t="shared" si="0"/>
        <v>10287.666666666666</v>
      </c>
      <c r="F23" s="6">
        <f t="shared" si="1"/>
        <v>1.0732903270678653</v>
      </c>
    </row>
    <row r="24" spans="1:6" x14ac:dyDescent="0.25">
      <c r="C24" t="s">
        <v>17</v>
      </c>
      <c r="E24" s="5">
        <f>AVERAGE(E20:E23)</f>
        <v>9585.1666666666661</v>
      </c>
    </row>
  </sheetData>
  <sortState ref="A1:B26">
    <sortCondition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  <c r="B2">
        <v>30</v>
      </c>
    </row>
    <row r="3" spans="1:2" x14ac:dyDescent="0.25">
      <c r="A3">
        <v>3</v>
      </c>
      <c r="B3">
        <v>40</v>
      </c>
    </row>
    <row r="4" spans="1:2" x14ac:dyDescent="0.25">
      <c r="A4">
        <v>4</v>
      </c>
      <c r="B4">
        <v>50</v>
      </c>
    </row>
    <row r="5" spans="1:2" x14ac:dyDescent="0.25">
      <c r="A5">
        <v>5</v>
      </c>
      <c r="B5">
        <v>60</v>
      </c>
    </row>
    <row r="6" spans="1:2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Practice 1 pg 66</vt:lpstr>
      <vt:lpstr>Practice 2 pg 69</vt:lpstr>
      <vt:lpstr>linear trend pg 84</vt:lpstr>
      <vt:lpstr>seasonal index pg 93</vt:lpstr>
      <vt:lpstr>sample seasonal moving average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2017-07-26T06:11:53Z</dcterms:created>
  <dcterms:modified xsi:type="dcterms:W3CDTF">2017-07-26T08:48:43Z</dcterms:modified>
</cp:coreProperties>
</file>