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13_ncr:1_{0BF9B89D-5F34-7F4A-AA9D-8CB8ED33137A}" xr6:coauthVersionLast="47" xr6:coauthVersionMax="47" xr10:uidLastSave="{00000000-0000-0000-0000-000000000000}"/>
  <bookViews>
    <workbookView xWindow="0" yWindow="100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Certifications!$B$1:$V$48</definedName>
    <definedName name="Z_D93DE928_213C_42F0_8269_81D2DB45734D_.wvu.FilterData" localSheetId="0" hidden="1">Certifications!$B$1:$T$41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0" i="1" l="1"/>
  <c r="V6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8" i="1"/>
  <c r="O37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7" i="1"/>
  <c r="R5" i="1"/>
  <c r="R37" i="1"/>
  <c r="N4" i="1"/>
  <c r="R4" i="1"/>
  <c r="N38" i="1"/>
  <c r="R38" i="1"/>
  <c r="N36" i="1"/>
  <c r="R36" i="1"/>
  <c r="N8" i="1"/>
  <c r="R8" i="1"/>
  <c r="N29" i="1"/>
  <c r="N30" i="1"/>
  <c r="N27" i="1"/>
  <c r="N28" i="1"/>
  <c r="N24" i="1"/>
  <c r="N21" i="1"/>
  <c r="N13" i="1"/>
  <c r="N14" i="1"/>
  <c r="N15" i="1"/>
  <c r="N16" i="1"/>
  <c r="N39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1" i="1"/>
  <c r="R35" i="1"/>
  <c r="R39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<sst xmlns="http://schemas.openxmlformats.org/spreadsheetml/2006/main" count="728" uniqueCount="284">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</sst>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9" totalsRowShown="0" headerRowDxfId="52" dataDxfId="50" headerRowBorderDxfId="51" tableBorderDxfId="49">
  <autoFilter ref="B1:Y39" xr:uid="{00000000-0009-0000-0100-000001000000}"/>
  <sortState xmlns:xlrd2="http://schemas.microsoft.com/office/spreadsheetml/2017/richdata2" ref="B2:Y39">
    <sortCondition descending="1" ref="J1:J39"/>
  </sortState>
  <tableColumns count="24">
    <tableColumn id="1" xr3:uid="{00000000-0010-0000-0000-000001000000}" name="My Certifications" dataDxfId="48"/>
    <tableColumn id="2" xr3:uid="{00000000-0010-0000-0000-000002000000}" name="Organization" dataDxfId="47"/>
    <tableColumn id="3" xr3:uid="{00000000-0010-0000-0000-000003000000}" name="Concentration " dataDxfId="46"/>
    <tableColumn id="23" xr3:uid="{00000000-0010-0000-0000-000017000000}" name="Skill 1" dataDxfId="45"/>
    <tableColumn id="24" xr3:uid="{00000000-0010-0000-0000-000018000000}" name="Skill 2" dataDxfId="44"/>
    <tableColumn id="4" xr3:uid="{00000000-0010-0000-0000-000004000000}" name="Organization URL" dataDxfId="43"/>
    <tableColumn id="21" xr3:uid="{00000000-0010-0000-0000-000015000000}" name="Type" dataDxfId="42"/>
    <tableColumn id="5" xr3:uid="{00000000-0010-0000-0000-000005000000}" name="START DATE" dataDxfId="41"/>
    <tableColumn id="6" xr3:uid="{00000000-0010-0000-0000-000006000000}" name="FINISH DATE" dataDxfId="40"/>
    <tableColumn id="22" xr3:uid="{00000000-0010-0000-0000-000016000000}" name="FINISH Date Goal" dataDxfId="39"/>
    <tableColumn id="7" xr3:uid="{00000000-0010-0000-0000-000007000000}" name="ReCertification Date" dataDxfId="38"/>
    <tableColumn id="8" xr3:uid="{00000000-0010-0000-0000-000008000000}" name="% COMPLETE" dataDxfId="37"/>
    <tableColumn id="9" xr3:uid="{00000000-0010-0000-0000-000009000000}" name="Status" dataDxfId="36">
      <calculatedColumnFormula>--(Certification_Table[[#This Row],[% COMPLETE]]&gt;=1)</calculatedColumnFormula>
    </tableColumn>
    <tableColumn id="10" xr3:uid="{00000000-0010-0000-0000-00000A000000}" name="URL" dataDxfId="35"/>
    <tableColumn id="11" xr3:uid="{00000000-0010-0000-0000-00000B000000}" name="Exam/Training Cost" dataDxfId="34"/>
    <tableColumn id="12" xr3:uid="{00000000-0010-0000-0000-00000C000000}" name="Exam Attempts" dataDxfId="33"/>
    <tableColumn id="13" xr3:uid="{00000000-0010-0000-0000-00000D000000}" name="Total Costs" dataDxfId="32">
      <calculatedColumnFormula>Q2*P2</calculatedColumnFormula>
    </tableColumn>
    <tableColumn id="14" xr3:uid="{00000000-0010-0000-0000-00000E000000}" name="Funding Source" dataDxfId="31"/>
    <tableColumn id="15" xr3:uid="{00000000-0010-0000-0000-00000F000000}" name="Additional Study Expenses" dataDxfId="30"/>
    <tableColumn id="16" xr3:uid="{00000000-0010-0000-0000-000010000000}" name="Best Study Resource" dataDxfId="29"/>
    <tableColumn id="17" xr3:uid="{00000000-0010-0000-0000-000011000000}" name="Personal Expenses " dataDxfId="28"/>
    <tableColumn id="18" xr3:uid="{00000000-0010-0000-0000-000012000000}" name="NOTES" dataDxfId="27"/>
    <tableColumn id="19" xr3:uid="{00000000-0010-0000-0000-000013000000}" name="Additional Study Resource" dataDxfId="26"/>
    <tableColumn id="20" xr3:uid="{00000000-0010-0000-0000-000014000000}" name="Additional Study Resource2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4" dataDxfId="22" headerRowBorderDxfId="23" tableBorderDxfId="21" totalsRowBorderDxfId="20">
  <autoFilter ref="B49:B56" xr:uid="{00000000-0009-0000-0100-000002000000}"/>
  <tableColumns count="1">
    <tableColumn id="1" xr3:uid="{00000000-0010-0000-0100-000001000000}" name="Memberships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8" dataDxfId="16" headerRowBorderDxfId="17" tableBorderDxfId="15" totalsRowBorderDxfId="14">
  <autoFilter ref="C49:C56" xr:uid="{00000000-0009-0000-0100-000003000000}"/>
  <tableColumns count="1">
    <tableColumn id="1" xr3:uid="{00000000-0010-0000-0200-000001000000}" name="Goal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2" tableBorderDxfId="11" totalsRowBorderDxfId="10">
  <autoFilter ref="D49:D57" xr:uid="{00000000-0009-0000-0100-000004000000}"/>
  <tableColumns count="1">
    <tableColumn id="1" xr3:uid="{00000000-0010-0000-0300-000001000000}" name="Resource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49:V60" totalsRowCount="1" headerRowDxfId="8">
  <autoFilter ref="R49:V59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/>
    <tableColumn id="4" xr3:uid="{4E69CB7B-9B00-3549-A586-44A4CD6AD558}" name="Cost" totalsRowFunction="sum" dataDxfId="7" totalsRowDxfId="0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6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5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4"/>
    <tableColumn id="4" xr3:uid="{67CF72A3-BAC4-41B2-9321-EE21D7883CE7}" name="Completion Date" dataDxfId="3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2"/>
    <tableColumn id="9" xr3:uid="{00000000-0010-0000-0500-000009000000}" name="FINISH DATE" dataDxfId="1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skills.yourlearning.ibm.com/?lang=en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ibmcsr.udemy.com/organization/home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R40" activePane="bottomRight" state="frozen"/>
      <selection pane="topRight" activeCell="E1" sqref="E1"/>
      <selection pane="bottomLeft" activeCell="A2" sqref="A2"/>
      <selection pane="bottomRight" activeCell="S54" sqref="S54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146</v>
      </c>
      <c r="F1" s="54" t="s">
        <v>147</v>
      </c>
      <c r="G1" s="22" t="s">
        <v>3</v>
      </c>
      <c r="H1" s="22" t="s">
        <v>124</v>
      </c>
      <c r="I1" s="23" t="s">
        <v>4</v>
      </c>
      <c r="J1" s="22" t="s">
        <v>5</v>
      </c>
      <c r="K1" s="22" t="s">
        <v>138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117</v>
      </c>
    </row>
    <row r="2" spans="2:25" ht="52.5" customHeight="1" x14ac:dyDescent="0.2">
      <c r="B2" s="88" t="s">
        <v>236</v>
      </c>
      <c r="C2" s="89" t="s">
        <v>235</v>
      </c>
      <c r="D2" s="89" t="s">
        <v>58</v>
      </c>
      <c r="E2" s="89" t="s">
        <v>58</v>
      </c>
      <c r="F2" s="89" t="s">
        <v>240</v>
      </c>
      <c r="G2" s="36" t="s">
        <v>237</v>
      </c>
      <c r="H2" s="90" t="s">
        <v>125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241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customHeight="1" x14ac:dyDescent="0.2">
      <c r="B3" s="88" t="s">
        <v>238</v>
      </c>
      <c r="C3" s="89" t="s">
        <v>235</v>
      </c>
      <c r="D3" s="89" t="s">
        <v>94</v>
      </c>
      <c r="E3" s="89" t="s">
        <v>94</v>
      </c>
      <c r="F3" s="89"/>
      <c r="G3" s="36" t="s">
        <v>239</v>
      </c>
      <c r="H3" s="90" t="s">
        <v>125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241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x14ac:dyDescent="0.2">
      <c r="B4" s="27" t="s">
        <v>106</v>
      </c>
      <c r="C4" s="28" t="s">
        <v>57</v>
      </c>
      <c r="D4" s="28" t="s">
        <v>94</v>
      </c>
      <c r="E4" s="44" t="s">
        <v>94</v>
      </c>
      <c r="F4" s="44"/>
      <c r="G4" s="35" t="s">
        <v>139</v>
      </c>
      <c r="H4" s="35" t="s">
        <v>126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39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140</v>
      </c>
      <c r="C5" s="44" t="s">
        <v>64</v>
      </c>
      <c r="D5" s="44" t="s">
        <v>58</v>
      </c>
      <c r="E5" s="44" t="s">
        <v>133</v>
      </c>
      <c r="F5" s="44" t="s">
        <v>47</v>
      </c>
      <c r="G5" s="45" t="s">
        <v>141</v>
      </c>
      <c r="H5" s="45" t="s">
        <v>126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125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151</v>
      </c>
      <c r="C7" s="28" t="s">
        <v>27</v>
      </c>
      <c r="D7" s="28" t="s">
        <v>152</v>
      </c>
      <c r="E7" s="28" t="s">
        <v>52</v>
      </c>
      <c r="F7" s="28"/>
      <c r="G7" s="35" t="s">
        <v>29</v>
      </c>
      <c r="H7" s="35" t="s">
        <v>125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127</v>
      </c>
      <c r="C8" s="28" t="s">
        <v>128</v>
      </c>
      <c r="D8" s="44" t="s">
        <v>58</v>
      </c>
      <c r="E8" s="44" t="s">
        <v>54</v>
      </c>
      <c r="F8" s="44" t="s">
        <v>47</v>
      </c>
      <c r="G8" s="36" t="s">
        <v>129</v>
      </c>
      <c r="H8" s="57" t="s">
        <v>126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129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130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125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125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125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125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125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125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125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125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144</v>
      </c>
      <c r="F17" s="44"/>
      <c r="G17" s="29" t="s">
        <v>22</v>
      </c>
      <c r="H17" s="29" t="s">
        <v>125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150</v>
      </c>
      <c r="C18" s="28" t="s">
        <v>64</v>
      </c>
      <c r="D18" s="28" t="s">
        <v>58</v>
      </c>
      <c r="E18" s="44" t="s">
        <v>133</v>
      </c>
      <c r="F18" s="44"/>
      <c r="G18" s="32" t="s">
        <v>59</v>
      </c>
      <c r="H18" s="35" t="s">
        <v>126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132</v>
      </c>
      <c r="D19" s="44" t="s">
        <v>58</v>
      </c>
      <c r="E19" s="44" t="s">
        <v>149</v>
      </c>
      <c r="F19" s="44"/>
      <c r="G19" s="36" t="s">
        <v>118</v>
      </c>
      <c r="H19" s="36" t="s">
        <v>126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149</v>
      </c>
      <c r="F20" s="44" t="s">
        <v>148</v>
      </c>
      <c r="G20" s="32" t="s">
        <v>59</v>
      </c>
      <c r="H20" s="35" t="s">
        <v>126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125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125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152</v>
      </c>
      <c r="E23" s="44" t="s">
        <v>52</v>
      </c>
      <c r="F23" s="44"/>
      <c r="G23" s="32" t="s">
        <v>29</v>
      </c>
      <c r="H23" s="35" t="s">
        <v>125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125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125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125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125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125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125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145</v>
      </c>
      <c r="F30" s="44"/>
      <c r="G30" s="32" t="s">
        <v>29</v>
      </c>
      <c r="H30" s="29" t="s">
        <v>125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144</v>
      </c>
      <c r="F31" s="44"/>
      <c r="G31" s="29" t="s">
        <v>22</v>
      </c>
      <c r="H31" s="29" t="s">
        <v>125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125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125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125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64" x14ac:dyDescent="0.2">
      <c r="B35" s="38" t="s">
        <v>95</v>
      </c>
      <c r="C35" s="39" t="s">
        <v>71</v>
      </c>
      <c r="D35" s="39" t="s">
        <v>94</v>
      </c>
      <c r="E35" s="53" t="s">
        <v>94</v>
      </c>
      <c r="F35" s="53"/>
      <c r="G35" s="40" t="s">
        <v>73</v>
      </c>
      <c r="H35" s="41" t="s">
        <v>125</v>
      </c>
      <c r="I35" s="42">
        <v>44531</v>
      </c>
      <c r="J35" s="42">
        <v>44838</v>
      </c>
      <c r="K35" s="42">
        <v>44896</v>
      </c>
      <c r="L35" s="42">
        <v>45935</v>
      </c>
      <c r="M35" s="43">
        <v>1</v>
      </c>
      <c r="N35" s="12">
        <f>--(Certification_Table[[#This Row],[% COMPLETE]]&gt;=1)</f>
        <v>1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 t="s">
        <v>96</v>
      </c>
      <c r="X35" s="12"/>
      <c r="Y35" s="12"/>
    </row>
    <row r="36" spans="2:25" ht="32" x14ac:dyDescent="0.2">
      <c r="B36" s="38" t="s">
        <v>265</v>
      </c>
      <c r="C36" s="39" t="s">
        <v>131</v>
      </c>
      <c r="D36" s="53" t="s">
        <v>58</v>
      </c>
      <c r="E36" s="53" t="s">
        <v>133</v>
      </c>
      <c r="F36" s="53"/>
      <c r="G36" s="41" t="s">
        <v>134</v>
      </c>
      <c r="H36" s="41" t="s">
        <v>135</v>
      </c>
      <c r="I36" s="42">
        <v>44571</v>
      </c>
      <c r="J36" s="42"/>
      <c r="K36" s="42">
        <v>45047</v>
      </c>
      <c r="L36" s="42"/>
      <c r="M36" s="43">
        <v>0</v>
      </c>
      <c r="N36" s="12">
        <f>--(Certification_Table[[#This Row],[% COMPLETE]]&gt;=1)</f>
        <v>0</v>
      </c>
      <c r="O36" s="13"/>
      <c r="P36" s="14">
        <v>750</v>
      </c>
      <c r="Q36" s="15">
        <v>2</v>
      </c>
      <c r="R36" s="14">
        <f t="shared" si="0"/>
        <v>1500</v>
      </c>
      <c r="S36" s="12" t="s">
        <v>39</v>
      </c>
      <c r="T36" s="14"/>
      <c r="U36" s="12"/>
      <c r="V36" s="39"/>
      <c r="W36" s="39"/>
      <c r="X36" s="12"/>
      <c r="Y36" s="12"/>
    </row>
    <row r="37" spans="2:25" ht="160" x14ac:dyDescent="0.2">
      <c r="B37" s="52" t="s">
        <v>142</v>
      </c>
      <c r="C37" s="44" t="s">
        <v>64</v>
      </c>
      <c r="D37" s="44" t="s">
        <v>58</v>
      </c>
      <c r="E37" s="44" t="s">
        <v>149</v>
      </c>
      <c r="F37" s="44" t="s">
        <v>47</v>
      </c>
      <c r="G37" s="36" t="s">
        <v>143</v>
      </c>
      <c r="H37" s="45" t="s">
        <v>126</v>
      </c>
      <c r="I37" s="46">
        <v>44844</v>
      </c>
      <c r="J37" s="46"/>
      <c r="K37" s="63">
        <v>44896</v>
      </c>
      <c r="L37" s="46"/>
      <c r="M37" s="47">
        <v>0</v>
      </c>
      <c r="N37" s="48">
        <f>--(Certification_Table[[#This Row],[% COMPLETE]]&gt;=1)</f>
        <v>0</v>
      </c>
      <c r="O37" s="49">
        <f>_xlfn.XLOOKUP(Certification_Table[[#This Row],[My Certifications]], Specialization[Specialization], Specialization[Link], 0)</f>
        <v>0</v>
      </c>
      <c r="P37" s="50">
        <v>300</v>
      </c>
      <c r="Q37" s="51">
        <v>1</v>
      </c>
      <c r="R37" s="50">
        <f t="shared" si="0"/>
        <v>300</v>
      </c>
      <c r="S37" s="48" t="s">
        <v>60</v>
      </c>
      <c r="T37" s="50"/>
      <c r="U37" s="48"/>
      <c r="V37" s="44"/>
      <c r="W37" s="44"/>
      <c r="X37" s="48"/>
      <c r="Y37" s="48"/>
    </row>
    <row r="38" spans="2:25" ht="64" x14ac:dyDescent="0.2">
      <c r="B38" s="27" t="s">
        <v>136</v>
      </c>
      <c r="C38" s="28" t="s">
        <v>57</v>
      </c>
      <c r="D38" s="44" t="s">
        <v>58</v>
      </c>
      <c r="E38" s="44" t="s">
        <v>133</v>
      </c>
      <c r="F38" s="44"/>
      <c r="G38" s="35" t="s">
        <v>137</v>
      </c>
      <c r="H38" s="35" t="s">
        <v>126</v>
      </c>
      <c r="I38" s="30">
        <v>44531</v>
      </c>
      <c r="J38" s="30"/>
      <c r="K38" s="42">
        <v>44713</v>
      </c>
      <c r="L38" s="30"/>
      <c r="M38" s="31">
        <v>0.25</v>
      </c>
      <c r="N38" s="3">
        <f>--(Certification_Table[[#This Row],[% COMPLETE]]&gt;=1)</f>
        <v>0</v>
      </c>
      <c r="O38" s="1">
        <f>_xlfn.XLOOKUP(Certification_Table[[#This Row],[My Certifications]], Specialization[Specialization], Specialization[Link], 0)</f>
        <v>0</v>
      </c>
      <c r="P38" s="2">
        <v>300</v>
      </c>
      <c r="Q38" s="5">
        <v>1</v>
      </c>
      <c r="R38" s="2">
        <f t="shared" si="0"/>
        <v>300</v>
      </c>
      <c r="S38" s="3" t="s">
        <v>60</v>
      </c>
      <c r="T38" s="2"/>
      <c r="U38" s="3"/>
      <c r="V38" s="28"/>
      <c r="W38" s="28"/>
      <c r="X38" s="3"/>
      <c r="Y38" s="3"/>
    </row>
    <row r="39" spans="2:25" ht="33" customHeight="1" x14ac:dyDescent="0.2">
      <c r="B39" s="38" t="s">
        <v>92</v>
      </c>
      <c r="C39" s="39" t="s">
        <v>46</v>
      </c>
      <c r="D39" s="39" t="s">
        <v>47</v>
      </c>
      <c r="E39" s="53" t="s">
        <v>47</v>
      </c>
      <c r="F39" s="53"/>
      <c r="G39" s="60" t="s">
        <v>48</v>
      </c>
      <c r="H39" s="61" t="s">
        <v>125</v>
      </c>
      <c r="I39" s="42">
        <v>44409</v>
      </c>
      <c r="J39" s="42"/>
      <c r="K39" s="62">
        <v>44774</v>
      </c>
      <c r="L39" s="42"/>
      <c r="M39" s="43">
        <v>0.75</v>
      </c>
      <c r="N39" s="12">
        <f>--(Certification_Table[[#This Row],[% COMPLETE]]&gt;=1)</f>
        <v>0</v>
      </c>
      <c r="O39" s="13" t="s">
        <v>49</v>
      </c>
      <c r="P39" s="14">
        <v>49</v>
      </c>
      <c r="Q39" s="15">
        <v>1</v>
      </c>
      <c r="R39" s="14">
        <f t="shared" si="0"/>
        <v>49</v>
      </c>
      <c r="S39" s="12" t="s">
        <v>50</v>
      </c>
      <c r="T39" s="14"/>
      <c r="U39" s="12"/>
      <c r="V39" s="39"/>
      <c r="W39" s="39" t="s">
        <v>93</v>
      </c>
      <c r="X39" s="12"/>
      <c r="Y39" s="12"/>
    </row>
    <row r="40" spans="2:25" ht="33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82" t="s">
        <v>97</v>
      </c>
      <c r="C49" s="83" t="s">
        <v>119</v>
      </c>
      <c r="D49" s="84" t="s">
        <v>98</v>
      </c>
      <c r="E49" s="74"/>
      <c r="F49" s="75"/>
      <c r="J49" s="6"/>
      <c r="K49" s="6"/>
      <c r="L49" s="7"/>
      <c r="M49" s="8"/>
      <c r="N49" s="7"/>
      <c r="O49" s="6"/>
      <c r="P49" s="7"/>
      <c r="Q49" s="6"/>
      <c r="R49" s="101" t="s">
        <v>266</v>
      </c>
      <c r="S49" s="101" t="s">
        <v>1</v>
      </c>
      <c r="T49" s="101" t="s">
        <v>267</v>
      </c>
      <c r="U49" s="101" t="s">
        <v>276</v>
      </c>
      <c r="V49" s="101" t="s">
        <v>277</v>
      </c>
    </row>
    <row r="50" spans="2:22" ht="32" x14ac:dyDescent="0.2">
      <c r="B50" s="85" t="s">
        <v>99</v>
      </c>
      <c r="C50" s="85" t="s">
        <v>100</v>
      </c>
      <c r="D50" s="86" t="s">
        <v>103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100" t="s">
        <v>279</v>
      </c>
      <c r="S50" s="100" t="s">
        <v>268</v>
      </c>
      <c r="T50" s="9">
        <v>45078</v>
      </c>
      <c r="U50" s="102">
        <v>500</v>
      </c>
      <c r="V50" t="s">
        <v>125</v>
      </c>
    </row>
    <row r="51" spans="2:22" ht="32" x14ac:dyDescent="0.2">
      <c r="B51" s="85" t="s">
        <v>101</v>
      </c>
      <c r="C51" s="85" t="s">
        <v>102</v>
      </c>
      <c r="D51" s="86" t="s">
        <v>105</v>
      </c>
      <c r="E51" s="76"/>
      <c r="F51" s="78"/>
      <c r="J51" s="6"/>
      <c r="K51" s="6"/>
      <c r="L51" s="7"/>
      <c r="M51" s="8"/>
      <c r="N51" s="7"/>
      <c r="O51" s="6"/>
      <c r="P51" s="7"/>
      <c r="Q51" s="6"/>
      <c r="R51" s="100" t="s">
        <v>269</v>
      </c>
      <c r="S51" s="100" t="s">
        <v>270</v>
      </c>
      <c r="T51" s="9">
        <v>44896</v>
      </c>
      <c r="U51" s="102">
        <v>200</v>
      </c>
      <c r="V51" t="s">
        <v>125</v>
      </c>
    </row>
    <row r="52" spans="2:22" ht="33" customHeight="1" x14ac:dyDescent="0.2">
      <c r="B52" s="85" t="s">
        <v>71</v>
      </c>
      <c r="C52" s="85" t="s">
        <v>104</v>
      </c>
      <c r="D52" s="86" t="s">
        <v>107</v>
      </c>
      <c r="E52" s="76"/>
      <c r="F52" s="77"/>
      <c r="L52" s="10"/>
      <c r="M52" s="11"/>
      <c r="N52" s="10"/>
      <c r="P52" s="10"/>
      <c r="R52" t="s">
        <v>271</v>
      </c>
      <c r="S52" t="s">
        <v>270</v>
      </c>
      <c r="T52" s="9">
        <v>44897</v>
      </c>
      <c r="U52" s="103">
        <v>200</v>
      </c>
      <c r="V52" t="s">
        <v>125</v>
      </c>
    </row>
    <row r="53" spans="2:22" ht="33" customHeight="1" x14ac:dyDescent="0.2">
      <c r="B53" s="85" t="s">
        <v>20</v>
      </c>
      <c r="C53" s="87" t="s">
        <v>234</v>
      </c>
      <c r="D53" s="86" t="s">
        <v>110</v>
      </c>
      <c r="E53" s="76"/>
      <c r="F53" s="77"/>
      <c r="L53" s="10"/>
      <c r="M53" s="11"/>
      <c r="N53" s="10"/>
      <c r="P53" s="10"/>
      <c r="R53" t="s">
        <v>283</v>
      </c>
      <c r="S53" t="s">
        <v>270</v>
      </c>
      <c r="T53" s="9">
        <v>44927</v>
      </c>
      <c r="U53" s="103">
        <v>200</v>
      </c>
      <c r="V53" t="s">
        <v>125</v>
      </c>
    </row>
    <row r="54" spans="2:22" ht="33" customHeight="1" x14ac:dyDescent="0.2">
      <c r="B54" s="85" t="s">
        <v>108</v>
      </c>
      <c r="C54" s="85" t="s">
        <v>109</v>
      </c>
      <c r="D54" s="86" t="s">
        <v>111</v>
      </c>
      <c r="E54" s="76"/>
      <c r="F54" s="77"/>
      <c r="L54" s="10"/>
      <c r="M54" s="11"/>
      <c r="N54" s="10"/>
      <c r="P54" s="10"/>
      <c r="R54" t="s">
        <v>272</v>
      </c>
      <c r="S54" t="s">
        <v>270</v>
      </c>
      <c r="T54" s="9">
        <v>44898</v>
      </c>
      <c r="U54" s="103">
        <v>200</v>
      </c>
      <c r="V54" t="s">
        <v>125</v>
      </c>
    </row>
    <row r="55" spans="2:22" ht="33" customHeight="1" x14ac:dyDescent="0.2">
      <c r="B55" s="85" t="s">
        <v>111</v>
      </c>
      <c r="C55" s="85" t="s">
        <v>112</v>
      </c>
      <c r="D55" s="86" t="s">
        <v>115</v>
      </c>
      <c r="E55" s="76"/>
      <c r="F55" s="77"/>
      <c r="L55" s="10"/>
      <c r="M55" s="11"/>
      <c r="N55" s="10"/>
      <c r="P55" s="10"/>
      <c r="R55" t="s">
        <v>273</v>
      </c>
      <c r="S55" t="s">
        <v>274</v>
      </c>
      <c r="T55" s="9">
        <v>44866</v>
      </c>
      <c r="U55" s="103">
        <v>50</v>
      </c>
      <c r="V55" t="s">
        <v>125</v>
      </c>
    </row>
    <row r="56" spans="2:22" ht="33" customHeight="1" x14ac:dyDescent="0.2">
      <c r="B56" s="85" t="s">
        <v>113</v>
      </c>
      <c r="C56" s="85" t="s">
        <v>114</v>
      </c>
      <c r="D56" s="86" t="s">
        <v>116</v>
      </c>
      <c r="E56" s="79"/>
      <c r="F56" s="77"/>
      <c r="L56" s="10"/>
      <c r="M56" s="11"/>
      <c r="N56" s="10"/>
      <c r="P56" s="10"/>
      <c r="R56" t="s">
        <v>275</v>
      </c>
      <c r="S56" t="s">
        <v>274</v>
      </c>
      <c r="T56" s="9">
        <v>44867</v>
      </c>
      <c r="U56" s="103">
        <v>150</v>
      </c>
      <c r="V56" t="s">
        <v>125</v>
      </c>
    </row>
    <row r="57" spans="2:22" ht="33" customHeight="1" x14ac:dyDescent="0.2">
      <c r="B57" s="85"/>
      <c r="C57" s="85"/>
      <c r="D57" s="86"/>
      <c r="E57" s="80"/>
      <c r="F57" s="81"/>
      <c r="G57" s="9"/>
      <c r="H57" s="6"/>
      <c r="I57" s="6"/>
      <c r="L57" s="10"/>
      <c r="M57" s="11"/>
      <c r="N57" s="10"/>
      <c r="P57" s="10"/>
      <c r="R57" t="s">
        <v>71</v>
      </c>
      <c r="S57" t="s">
        <v>71</v>
      </c>
      <c r="T57" s="9">
        <v>44868</v>
      </c>
      <c r="U57" s="103">
        <v>250</v>
      </c>
      <c r="V57" t="s">
        <v>278</v>
      </c>
    </row>
    <row r="58" spans="2:22" ht="33" customHeight="1" x14ac:dyDescent="0.2">
      <c r="B58" s="6"/>
      <c r="C58" s="6"/>
      <c r="D58" s="6"/>
      <c r="E58" s="79"/>
      <c r="F58" s="79"/>
      <c r="G58" s="9"/>
      <c r="H58" s="6"/>
      <c r="I58" s="6"/>
      <c r="J58" s="6"/>
      <c r="M58" s="10"/>
      <c r="N58" s="11"/>
      <c r="O58" s="10"/>
      <c r="Q58" s="10"/>
      <c r="R58" t="s">
        <v>20</v>
      </c>
      <c r="S58" t="s">
        <v>20</v>
      </c>
      <c r="T58" s="9">
        <v>44869</v>
      </c>
      <c r="U58" s="103">
        <v>250</v>
      </c>
      <c r="V58" t="s">
        <v>278</v>
      </c>
    </row>
    <row r="59" spans="2:22" ht="33" customHeight="1" x14ac:dyDescent="0.2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  <c r="R59" t="s">
        <v>281</v>
      </c>
      <c r="S59" t="s">
        <v>282</v>
      </c>
      <c r="T59" s="9">
        <v>45047</v>
      </c>
      <c r="U59" s="103">
        <v>150</v>
      </c>
      <c r="V59" t="s">
        <v>125</v>
      </c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  <c r="R60" t="s">
        <v>280</v>
      </c>
      <c r="U60" s="103">
        <f>SUBTOTAL(109,FY23_Plan[Cost])</f>
        <v>2150</v>
      </c>
      <c r="V60">
        <f>SUBTOTAL(103,FY23_Plan[Category])</f>
        <v>10</v>
      </c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J1007" s="6"/>
      <c r="M1007" s="10"/>
      <c r="N1007" s="11"/>
      <c r="O1007" s="10"/>
      <c r="Q100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8D8E4D1A-0483-EB4E-A877-180B2BC238E9}">
        <sortState xmlns:xlrd2="http://schemas.microsoft.com/office/spreadsheetml/2017/richdata2" ref="B2:S40">
          <sortCondition ref="C2:C40"/>
        </sortState>
      </autoFilter>
    </customSheetView>
  </customSheetViews>
  <dataValidations disablePrompts="1" count="1">
    <dataValidation type="list" allowBlank="1" showInputMessage="1" prompt="Select a value from the dropdown list. Or enter one of the following: 0%, 25%, 50%, 75%, or 100%" sqref="L34 M2:M39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39" r:id="rId56" xr:uid="{00000000-0004-0000-0000-000039000000}"/>
    <hyperlink ref="O39" r:id="rId57" xr:uid="{00000000-0004-0000-0000-00003A000000}"/>
    <hyperlink ref="G35" r:id="rId58" xr:uid="{00000000-0004-0000-0000-00003D000000}"/>
    <hyperlink ref="O35" r:id="rId59" xr:uid="{00000000-0004-0000-0000-00003E000000}"/>
    <hyperlink ref="D50" r:id="rId60" xr:uid="{00000000-0004-0000-0000-00003F000000}"/>
    <hyperlink ref="D51" r:id="rId61" xr:uid="{00000000-0004-0000-0000-000040000000}"/>
    <hyperlink ref="D52" r:id="rId62" xr:uid="{00000000-0004-0000-0000-000041000000}"/>
    <hyperlink ref="D53" r:id="rId63" xr:uid="{00000000-0004-0000-0000-000042000000}"/>
    <hyperlink ref="D54" r:id="rId64" xr:uid="{00000000-0004-0000-0000-000043000000}"/>
    <hyperlink ref="D55" r:id="rId65" xr:uid="{00000000-0004-0000-0000-000044000000}"/>
    <hyperlink ref="D56" r:id="rId66" xr:uid="{00000000-0004-0000-0000-000045000000}"/>
    <hyperlink ref="G19" r:id="rId67" xr:uid="{00000000-0004-0000-0000-000046000000}"/>
    <hyperlink ref="G8" r:id="rId68" xr:uid="{00000000-0004-0000-0000-000047000000}"/>
    <hyperlink ref="O8" r:id="rId69" xr:uid="{00000000-0004-0000-0000-000048000000}"/>
    <hyperlink ref="G37" r:id="rId70" xr:uid="{00000000-0004-0000-0000-000049000000}"/>
    <hyperlink ref="G2" r:id="rId71" xr:uid="{E8B3F091-879D-4CE6-842A-EFB6B61DD5E6}"/>
    <hyperlink ref="G3" r:id="rId72" xr:uid="{85EF8FC0-F533-4EE9-801B-7090CB5F1728}"/>
    <hyperlink ref="O2" r:id="rId73" xr:uid="{5A838232-5F39-0245-AD7B-2BF0A119D319}"/>
    <hyperlink ref="O3" r:id="rId74" xr:uid="{C3FD6C09-464B-6C43-9C71-BA9BA0117BB9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153</v>
      </c>
      <c r="B1" s="67" t="s">
        <v>154</v>
      </c>
      <c r="C1" s="67" t="s">
        <v>155</v>
      </c>
      <c r="D1" s="67" t="s">
        <v>156</v>
      </c>
      <c r="E1" s="67" t="s">
        <v>157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207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174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242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161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243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167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186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192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181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163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212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210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190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180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209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165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203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213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166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148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171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191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211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208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246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195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253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185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183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184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198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188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172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189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247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200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173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197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158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204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187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176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248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193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201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251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252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249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175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199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164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162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205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245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178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168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159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160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194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202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244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179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196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214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215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250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206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169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170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177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182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216</v>
      </c>
      <c r="B1" s="67" t="s">
        <v>217</v>
      </c>
      <c r="C1" s="67" t="s">
        <v>218</v>
      </c>
      <c r="D1" s="68" t="s">
        <v>219</v>
      </c>
      <c r="E1" s="67" t="s">
        <v>157</v>
      </c>
    </row>
    <row r="2" spans="1:5" ht="30" x14ac:dyDescent="0.2">
      <c r="A2" s="67">
        <v>1</v>
      </c>
      <c r="B2" s="67" t="s">
        <v>150</v>
      </c>
      <c r="C2" s="69" t="s">
        <v>184</v>
      </c>
      <c r="D2" s="70">
        <v>44577</v>
      </c>
      <c r="E2" s="71" t="s">
        <v>220</v>
      </c>
    </row>
    <row r="3" spans="1:5" ht="30" x14ac:dyDescent="0.2">
      <c r="A3" s="67">
        <v>2</v>
      </c>
      <c r="B3" s="67" t="s">
        <v>150</v>
      </c>
      <c r="C3" s="69" t="s">
        <v>186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150</v>
      </c>
      <c r="C4" s="69" t="s">
        <v>188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150</v>
      </c>
      <c r="C5" s="69" t="s">
        <v>190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150</v>
      </c>
      <c r="C6" s="69" t="s">
        <v>185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150</v>
      </c>
      <c r="C7" s="69" t="s">
        <v>192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150</v>
      </c>
      <c r="C8" s="69" t="s">
        <v>189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150</v>
      </c>
      <c r="C9" s="69" t="s">
        <v>187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150</v>
      </c>
      <c r="C10" s="69" t="s">
        <v>191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106</v>
      </c>
      <c r="C11" s="69" t="s">
        <v>181</v>
      </c>
      <c r="D11" s="70">
        <v>44695</v>
      </c>
      <c r="E11" s="71" t="s">
        <v>221</v>
      </c>
    </row>
    <row r="12" spans="1:5" ht="30" x14ac:dyDescent="0.2">
      <c r="A12" s="67">
        <f t="shared" ref="A12:A46" si="0">A11+1</f>
        <v>11</v>
      </c>
      <c r="B12" s="67" t="s">
        <v>106</v>
      </c>
      <c r="C12" s="69" t="s">
        <v>180</v>
      </c>
      <c r="D12" s="70">
        <v>44695</v>
      </c>
      <c r="E12" s="71" t="s">
        <v>222</v>
      </c>
    </row>
    <row r="13" spans="1:5" ht="30" x14ac:dyDescent="0.2">
      <c r="A13" s="67">
        <f t="shared" si="0"/>
        <v>12</v>
      </c>
      <c r="B13" s="67" t="s">
        <v>106</v>
      </c>
      <c r="C13" s="69" t="s">
        <v>175</v>
      </c>
      <c r="D13" s="70">
        <v>44695</v>
      </c>
      <c r="E13" s="71" t="s">
        <v>223</v>
      </c>
    </row>
    <row r="14" spans="1:5" ht="30" x14ac:dyDescent="0.2">
      <c r="A14" s="67">
        <f t="shared" si="0"/>
        <v>13</v>
      </c>
      <c r="B14" s="67" t="s">
        <v>106</v>
      </c>
      <c r="C14" s="69" t="s">
        <v>183</v>
      </c>
      <c r="D14" s="70">
        <v>44695</v>
      </c>
      <c r="E14" s="71" t="s">
        <v>224</v>
      </c>
    </row>
    <row r="15" spans="1:5" ht="30" x14ac:dyDescent="0.2">
      <c r="A15" s="67">
        <f t="shared" si="0"/>
        <v>14</v>
      </c>
      <c r="B15" s="67" t="s">
        <v>106</v>
      </c>
      <c r="C15" s="69" t="s">
        <v>176</v>
      </c>
      <c r="D15" s="70">
        <v>44695</v>
      </c>
      <c r="E15" s="71" t="s">
        <v>225</v>
      </c>
    </row>
    <row r="16" spans="1:5" ht="45" x14ac:dyDescent="0.2">
      <c r="A16" s="67">
        <f t="shared" si="0"/>
        <v>15</v>
      </c>
      <c r="B16" s="67" t="s">
        <v>106</v>
      </c>
      <c r="C16" s="69" t="s">
        <v>174</v>
      </c>
      <c r="D16" s="70">
        <v>44695</v>
      </c>
      <c r="E16" s="71" t="s">
        <v>226</v>
      </c>
    </row>
    <row r="17" spans="1:5" ht="30" x14ac:dyDescent="0.2">
      <c r="A17" s="67">
        <f t="shared" si="0"/>
        <v>16</v>
      </c>
      <c r="B17" s="67" t="s">
        <v>140</v>
      </c>
      <c r="C17" s="69" t="s">
        <v>184</v>
      </c>
      <c r="D17" s="72">
        <v>44687</v>
      </c>
      <c r="E17" s="71" t="s">
        <v>227</v>
      </c>
    </row>
    <row r="18" spans="1:5" ht="30" x14ac:dyDescent="0.2">
      <c r="A18" s="67">
        <f t="shared" si="0"/>
        <v>17</v>
      </c>
      <c r="B18" s="67" t="s">
        <v>140</v>
      </c>
      <c r="C18" s="69" t="s">
        <v>186</v>
      </c>
      <c r="D18" s="72">
        <v>44687</v>
      </c>
      <c r="E18" s="71" t="s">
        <v>227</v>
      </c>
    </row>
    <row r="19" spans="1:5" ht="30" x14ac:dyDescent="0.2">
      <c r="A19" s="67">
        <f t="shared" si="0"/>
        <v>18</v>
      </c>
      <c r="B19" s="67" t="s">
        <v>140</v>
      </c>
      <c r="C19" s="69" t="s">
        <v>197</v>
      </c>
      <c r="D19" s="72">
        <v>44687</v>
      </c>
      <c r="E19" s="71" t="s">
        <v>227</v>
      </c>
    </row>
    <row r="20" spans="1:5" ht="30" x14ac:dyDescent="0.2">
      <c r="A20" s="67">
        <f t="shared" si="0"/>
        <v>19</v>
      </c>
      <c r="B20" s="67" t="s">
        <v>140</v>
      </c>
      <c r="C20" s="69" t="s">
        <v>188</v>
      </c>
      <c r="D20" s="72">
        <v>44687</v>
      </c>
      <c r="E20" s="71" t="s">
        <v>227</v>
      </c>
    </row>
    <row r="21" spans="1:5" ht="30" x14ac:dyDescent="0.2">
      <c r="A21" s="67">
        <f t="shared" si="0"/>
        <v>20</v>
      </c>
      <c r="B21" s="67" t="s">
        <v>140</v>
      </c>
      <c r="C21" s="69" t="s">
        <v>195</v>
      </c>
      <c r="D21" s="72">
        <v>44687</v>
      </c>
      <c r="E21" s="71" t="s">
        <v>227</v>
      </c>
    </row>
    <row r="22" spans="1:5" x14ac:dyDescent="0.2">
      <c r="A22" s="67">
        <f t="shared" si="0"/>
        <v>21</v>
      </c>
      <c r="B22" s="67" t="s">
        <v>140</v>
      </c>
      <c r="C22" s="69" t="s">
        <v>198</v>
      </c>
      <c r="D22" s="72">
        <v>44687</v>
      </c>
      <c r="E22" s="71" t="s">
        <v>227</v>
      </c>
    </row>
    <row r="23" spans="1:5" ht="30" x14ac:dyDescent="0.2">
      <c r="A23" s="67">
        <f t="shared" si="0"/>
        <v>22</v>
      </c>
      <c r="B23" s="67" t="s">
        <v>140</v>
      </c>
      <c r="C23" s="69" t="s">
        <v>193</v>
      </c>
      <c r="D23" s="72">
        <v>44687</v>
      </c>
      <c r="E23" s="71" t="s">
        <v>227</v>
      </c>
    </row>
    <row r="24" spans="1:5" ht="30" x14ac:dyDescent="0.2">
      <c r="A24" s="67">
        <f t="shared" si="0"/>
        <v>23</v>
      </c>
      <c r="B24" s="67" t="s">
        <v>140</v>
      </c>
      <c r="C24" s="69" t="s">
        <v>189</v>
      </c>
      <c r="D24" s="72">
        <v>44687</v>
      </c>
      <c r="E24" s="71" t="s">
        <v>227</v>
      </c>
    </row>
    <row r="25" spans="1:5" ht="30" x14ac:dyDescent="0.2">
      <c r="A25" s="67">
        <f t="shared" si="0"/>
        <v>24</v>
      </c>
      <c r="B25" s="67" t="s">
        <v>140</v>
      </c>
      <c r="C25" s="69" t="s">
        <v>187</v>
      </c>
      <c r="D25" s="72">
        <v>44687</v>
      </c>
      <c r="E25" s="71" t="s">
        <v>227</v>
      </c>
    </row>
    <row r="26" spans="1:5" x14ac:dyDescent="0.2">
      <c r="A26" s="67">
        <f t="shared" si="0"/>
        <v>25</v>
      </c>
      <c r="B26" s="67" t="s">
        <v>140</v>
      </c>
      <c r="C26" s="69" t="s">
        <v>200</v>
      </c>
      <c r="D26" s="72">
        <v>44687</v>
      </c>
      <c r="E26" s="71" t="s">
        <v>227</v>
      </c>
    </row>
    <row r="27" spans="1:5" x14ac:dyDescent="0.2">
      <c r="A27" s="67">
        <f t="shared" si="0"/>
        <v>26</v>
      </c>
      <c r="B27" s="67" t="s">
        <v>228</v>
      </c>
      <c r="C27" s="69" t="s">
        <v>200</v>
      </c>
      <c r="D27" s="70">
        <v>44578</v>
      </c>
      <c r="E27" s="71" t="s">
        <v>229</v>
      </c>
    </row>
    <row r="28" spans="1:5" x14ac:dyDescent="0.2">
      <c r="A28" s="67">
        <f t="shared" si="0"/>
        <v>27</v>
      </c>
      <c r="B28" s="67" t="s">
        <v>228</v>
      </c>
      <c r="C28" s="69" t="s">
        <v>198</v>
      </c>
      <c r="D28" s="70">
        <v>44578</v>
      </c>
      <c r="E28" s="71" t="s">
        <v>230</v>
      </c>
    </row>
    <row r="29" spans="1:5" ht="30" x14ac:dyDescent="0.2">
      <c r="A29" s="67">
        <f t="shared" si="0"/>
        <v>28</v>
      </c>
      <c r="B29" s="67" t="s">
        <v>228</v>
      </c>
      <c r="C29" s="69" t="s">
        <v>197</v>
      </c>
      <c r="D29" s="70">
        <v>44578</v>
      </c>
      <c r="E29" s="71" t="s">
        <v>231</v>
      </c>
    </row>
    <row r="30" spans="1:5" ht="30" x14ac:dyDescent="0.2">
      <c r="A30" s="67">
        <f t="shared" si="0"/>
        <v>29</v>
      </c>
      <c r="B30" s="67" t="s">
        <v>228</v>
      </c>
      <c r="C30" s="69" t="s">
        <v>188</v>
      </c>
      <c r="D30" s="70">
        <v>44578</v>
      </c>
      <c r="E30" s="71" t="s">
        <v>232</v>
      </c>
    </row>
    <row r="31" spans="1:5" ht="30" x14ac:dyDescent="0.2">
      <c r="A31" s="67">
        <f t="shared" si="0"/>
        <v>30</v>
      </c>
      <c r="B31" s="67" t="s">
        <v>56</v>
      </c>
      <c r="C31" s="69" t="s">
        <v>172</v>
      </c>
      <c r="D31" s="70">
        <v>44559</v>
      </c>
      <c r="E31" s="71" t="s">
        <v>233</v>
      </c>
    </row>
    <row r="32" spans="1:5" ht="30" x14ac:dyDescent="0.2">
      <c r="A32" s="67">
        <f t="shared" si="0"/>
        <v>31</v>
      </c>
      <c r="B32" s="67" t="s">
        <v>56</v>
      </c>
      <c r="C32" s="69" t="s">
        <v>167</v>
      </c>
      <c r="D32" s="70">
        <v>44559</v>
      </c>
      <c r="E32" s="71" t="s">
        <v>233</v>
      </c>
    </row>
    <row r="33" spans="1:5" ht="30" x14ac:dyDescent="0.2">
      <c r="A33" s="67">
        <f t="shared" si="0"/>
        <v>32</v>
      </c>
      <c r="B33" s="67" t="s">
        <v>56</v>
      </c>
      <c r="C33" s="69" t="s">
        <v>163</v>
      </c>
      <c r="D33" s="70">
        <v>44559</v>
      </c>
      <c r="E33" s="71" t="s">
        <v>233</v>
      </c>
    </row>
    <row r="34" spans="1:5" ht="45" x14ac:dyDescent="0.2">
      <c r="A34" s="67">
        <f t="shared" si="0"/>
        <v>33</v>
      </c>
      <c r="B34" s="67" t="s">
        <v>56</v>
      </c>
      <c r="C34" s="69" t="s">
        <v>158</v>
      </c>
      <c r="D34" s="70">
        <v>44559</v>
      </c>
      <c r="E34" s="71" t="s">
        <v>233</v>
      </c>
    </row>
    <row r="35" spans="1:5" ht="30" x14ac:dyDescent="0.2">
      <c r="A35" s="67">
        <f t="shared" si="0"/>
        <v>34</v>
      </c>
      <c r="B35" s="67" t="s">
        <v>56</v>
      </c>
      <c r="C35" s="69" t="s">
        <v>165</v>
      </c>
      <c r="D35" s="70">
        <v>44559</v>
      </c>
      <c r="E35" s="71" t="s">
        <v>233</v>
      </c>
    </row>
    <row r="36" spans="1:5" ht="30" x14ac:dyDescent="0.2">
      <c r="A36" s="67">
        <f t="shared" si="0"/>
        <v>35</v>
      </c>
      <c r="B36" s="67" t="s">
        <v>56</v>
      </c>
      <c r="C36" s="69" t="s">
        <v>166</v>
      </c>
      <c r="D36" s="70">
        <v>44559</v>
      </c>
      <c r="E36" s="71" t="s">
        <v>233</v>
      </c>
    </row>
    <row r="37" spans="1:5" ht="30" x14ac:dyDescent="0.2">
      <c r="A37" s="67">
        <f t="shared" si="0"/>
        <v>36</v>
      </c>
      <c r="B37" s="67" t="s">
        <v>56</v>
      </c>
      <c r="C37" s="69" t="s">
        <v>173</v>
      </c>
      <c r="D37" s="70">
        <v>44559</v>
      </c>
      <c r="E37" s="71" t="s">
        <v>233</v>
      </c>
    </row>
    <row r="38" spans="1:5" ht="30" x14ac:dyDescent="0.2">
      <c r="A38" s="67">
        <f t="shared" si="0"/>
        <v>37</v>
      </c>
      <c r="B38" s="67" t="s">
        <v>56</v>
      </c>
      <c r="C38" s="69" t="s">
        <v>171</v>
      </c>
      <c r="D38" s="70">
        <v>44559</v>
      </c>
      <c r="E38" s="71" t="s">
        <v>233</v>
      </c>
    </row>
    <row r="39" spans="1:5" x14ac:dyDescent="0.2">
      <c r="A39" s="67">
        <f t="shared" si="0"/>
        <v>38</v>
      </c>
      <c r="B39" s="67" t="s">
        <v>256</v>
      </c>
      <c r="C39" s="67" t="s">
        <v>253</v>
      </c>
      <c r="D39" s="70">
        <v>44813</v>
      </c>
      <c r="E39" s="67" t="s">
        <v>257</v>
      </c>
    </row>
    <row r="40" spans="1:5" x14ac:dyDescent="0.2">
      <c r="A40" s="67">
        <f t="shared" si="0"/>
        <v>39</v>
      </c>
      <c r="B40" s="67" t="s">
        <v>256</v>
      </c>
      <c r="C40" s="67" t="s">
        <v>245</v>
      </c>
      <c r="D40" s="70">
        <v>44813</v>
      </c>
      <c r="E40" s="67" t="s">
        <v>258</v>
      </c>
    </row>
    <row r="41" spans="1:5" x14ac:dyDescent="0.2">
      <c r="A41" s="67">
        <f t="shared" si="0"/>
        <v>40</v>
      </c>
      <c r="B41" s="67" t="s">
        <v>256</v>
      </c>
      <c r="C41" s="67" t="s">
        <v>252</v>
      </c>
      <c r="D41" s="70">
        <v>44813</v>
      </c>
      <c r="E41" s="67" t="s">
        <v>259</v>
      </c>
    </row>
    <row r="42" spans="1:5" x14ac:dyDescent="0.2">
      <c r="A42" s="67">
        <f t="shared" si="0"/>
        <v>41</v>
      </c>
      <c r="B42" s="67" t="s">
        <v>256</v>
      </c>
      <c r="C42" s="67" t="s">
        <v>254</v>
      </c>
      <c r="D42" s="70">
        <v>44814</v>
      </c>
      <c r="E42" s="67" t="s">
        <v>260</v>
      </c>
    </row>
    <row r="43" spans="1:5" x14ac:dyDescent="0.2">
      <c r="A43" s="67">
        <f t="shared" si="0"/>
        <v>42</v>
      </c>
      <c r="B43" s="67" t="s">
        <v>256</v>
      </c>
      <c r="C43" s="67" t="s">
        <v>255</v>
      </c>
      <c r="D43" s="70">
        <v>44814</v>
      </c>
      <c r="E43" s="67" t="s">
        <v>261</v>
      </c>
    </row>
    <row r="44" spans="1:5" x14ac:dyDescent="0.2">
      <c r="A44" s="67">
        <f t="shared" si="0"/>
        <v>43</v>
      </c>
      <c r="B44" s="67" t="s">
        <v>256</v>
      </c>
      <c r="C44" s="67" t="s">
        <v>246</v>
      </c>
      <c r="D44" s="70">
        <v>44816</v>
      </c>
      <c r="E44" s="67" t="s">
        <v>262</v>
      </c>
    </row>
    <row r="45" spans="1:5" x14ac:dyDescent="0.2">
      <c r="A45" s="67">
        <f t="shared" si="0"/>
        <v>44</v>
      </c>
      <c r="B45" s="67" t="s">
        <v>256</v>
      </c>
      <c r="C45" s="67" t="s">
        <v>148</v>
      </c>
      <c r="D45" s="70">
        <v>44816</v>
      </c>
      <c r="E45" s="67" t="s">
        <v>263</v>
      </c>
    </row>
    <row r="46" spans="1:5" x14ac:dyDescent="0.2">
      <c r="A46" s="67">
        <f t="shared" si="0"/>
        <v>45</v>
      </c>
      <c r="B46" s="67" t="s">
        <v>256</v>
      </c>
      <c r="C46" s="67" t="s">
        <v>247</v>
      </c>
      <c r="D46" s="70">
        <v>44816</v>
      </c>
      <c r="E46" s="67" t="s">
        <v>264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146</v>
      </c>
      <c r="E1" t="s">
        <v>147</v>
      </c>
      <c r="F1" t="s">
        <v>3</v>
      </c>
      <c r="G1" t="s">
        <v>124</v>
      </c>
      <c r="H1" t="s">
        <v>4</v>
      </c>
      <c r="I1" t="s">
        <v>5</v>
      </c>
      <c r="J1" t="s">
        <v>138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117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125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125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125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125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125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125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125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123</v>
      </c>
      <c r="B3" s="18" t="s">
        <v>120</v>
      </c>
    </row>
    <row r="4" spans="1:4" x14ac:dyDescent="0.2">
      <c r="A4" s="18" t="s">
        <v>121</v>
      </c>
      <c r="B4" t="s">
        <v>125</v>
      </c>
      <c r="C4" t="s">
        <v>126</v>
      </c>
      <c r="D4" t="s">
        <v>122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150</v>
      </c>
      <c r="B11" s="19"/>
      <c r="C11" s="19">
        <v>1</v>
      </c>
      <c r="D11" s="19">
        <v>1</v>
      </c>
    </row>
    <row r="12" spans="1:4" x14ac:dyDescent="0.2">
      <c r="A12" s="56" t="s">
        <v>127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152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122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2022-10-17T03:17:32Z</dcterms:modified>
</cp:coreProperties>
</file>