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ole/Library/CloudStorage/GoogleDrive-cole.b.hamilton@gmail.com/My Drive/Coraline/Resume Resources/Certifications/"/>
    </mc:Choice>
  </mc:AlternateContent>
  <xr:revisionPtr revIDLastSave="0" documentId="13_ncr:1_{A925435C-02FC-F249-A13E-999138065F01}" xr6:coauthVersionLast="47" xr6:coauthVersionMax="47" xr10:uidLastSave="{00000000-0000-0000-0000-000000000000}"/>
  <bookViews>
    <workbookView xWindow="0" yWindow="86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<sst xmlns="http://schemas.openxmlformats.org/spreadsheetml/2006/main" count="697" uniqueCount="266">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</sst>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1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164" fontId="25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</cellXfs>
  <cellStyles count="3">
    <cellStyle name="Hyperlink" xfId="1" builtinId="8"/>
    <cellStyle name="Normal" xfId="0" builtinId="0"/>
    <cellStyle name="Normal 2" xfId="2" xr:uid="{5A00CB34-810F-4CEF-8552-0AF3767F240B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49" dataDxfId="47" headerRowBorderDxfId="48" tableBorderDxfId="46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5"/>
    <tableColumn id="2" xr3:uid="{00000000-0010-0000-0000-000002000000}" name="Organization" dataDxfId="44"/>
    <tableColumn id="3" xr3:uid="{00000000-0010-0000-0000-000003000000}" name="Concentration " dataDxfId="43"/>
    <tableColumn id="23" xr3:uid="{00000000-0010-0000-0000-000017000000}" name="Skill 1" dataDxfId="42"/>
    <tableColumn id="24" xr3:uid="{00000000-0010-0000-0000-000018000000}" name="Skill 2" dataDxfId="41"/>
    <tableColumn id="4" xr3:uid="{00000000-0010-0000-0000-000004000000}" name="Organization URL" dataDxfId="40"/>
    <tableColumn id="21" xr3:uid="{00000000-0010-0000-0000-000015000000}" name="Type" dataDxfId="39"/>
    <tableColumn id="5" xr3:uid="{00000000-0010-0000-0000-000005000000}" name="START DATE" dataDxfId="38"/>
    <tableColumn id="6" xr3:uid="{00000000-0010-0000-0000-000006000000}" name="FINISH DATE" dataDxfId="37"/>
    <tableColumn id="22" xr3:uid="{00000000-0010-0000-0000-000016000000}" name="FINISH Date Goal" dataDxfId="36"/>
    <tableColumn id="7" xr3:uid="{00000000-0010-0000-0000-000007000000}" name="ReCertification Date" dataDxfId="35"/>
    <tableColumn id="8" xr3:uid="{00000000-0010-0000-0000-000008000000}" name="% COMPLETE" dataDxfId="34"/>
    <tableColumn id="9" xr3:uid="{00000000-0010-0000-0000-000009000000}" name="Status" dataDxfId="33">
      <calculatedColumnFormula>--(Certification_Table[[#This Row],[% COMPLETE]]&gt;=1)</calculatedColumnFormula>
    </tableColumn>
    <tableColumn id="10" xr3:uid="{00000000-0010-0000-0000-00000A000000}" name="URL" dataDxfId="32"/>
    <tableColumn id="11" xr3:uid="{00000000-0010-0000-0000-00000B000000}" name="Exam/Training Cost" dataDxfId="31"/>
    <tableColumn id="12" xr3:uid="{00000000-0010-0000-0000-00000C000000}" name="Exam Attempts" dataDxfId="30"/>
    <tableColumn id="13" xr3:uid="{00000000-0010-0000-0000-00000D000000}" name="Total Costs" dataDxfId="29">
      <calculatedColumnFormula>Q2*P2</calculatedColumnFormula>
    </tableColumn>
    <tableColumn id="14" xr3:uid="{00000000-0010-0000-0000-00000E000000}" name="Funding Source" dataDxfId="28"/>
    <tableColumn id="15" xr3:uid="{00000000-0010-0000-0000-00000F000000}" name="Additional Study Expenses" dataDxfId="27"/>
    <tableColumn id="16" xr3:uid="{00000000-0010-0000-0000-000010000000}" name="Best Study Resource" dataDxfId="26"/>
    <tableColumn id="17" xr3:uid="{00000000-0010-0000-0000-000011000000}" name="Personal Expenses " dataDxfId="25"/>
    <tableColumn id="18" xr3:uid="{00000000-0010-0000-0000-000012000000}" name="NOTES" dataDxfId="24"/>
    <tableColumn id="19" xr3:uid="{00000000-0010-0000-0000-000013000000}" name="Additional Study Resource" dataDxfId="23"/>
    <tableColumn id="20" xr3:uid="{00000000-0010-0000-0000-000014000000}" name="Additional Study Resource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21" dataDxfId="19" headerRowBorderDxfId="20" tableBorderDxfId="18" totalsRowBorderDxfId="17">
  <autoFilter ref="B50:B57" xr:uid="{00000000-0009-0000-0100-000002000000}"/>
  <tableColumns count="1">
    <tableColumn id="1" xr3:uid="{00000000-0010-0000-0100-000001000000}" name="Membership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5" dataDxfId="13" headerRowBorderDxfId="14" tableBorderDxfId="12" totalsRowBorderDxfId="11">
  <autoFilter ref="C50:C57" xr:uid="{00000000-0009-0000-0100-000003000000}"/>
  <tableColumns count="1">
    <tableColumn id="1" xr3:uid="{00000000-0010-0000-0200-000001000000}" name="Goal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9" tableBorderDxfId="8" totalsRowBorderDxfId="7">
  <autoFilter ref="D50:D58" xr:uid="{00000000-0009-0000-0100-000004000000}"/>
  <tableColumns count="1">
    <tableColumn id="1" xr3:uid="{00000000-0010-0000-0300-000001000000}" name="Resource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3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table" Target="../tables/table1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80" Type="http://schemas.openxmlformats.org/officeDocument/2006/relationships/table" Target="../tables/table4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hyperlink" Target="https://www.certmetrics.com/comptia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2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tabSelected="1" zoomScale="80" zoomScaleNormal="80" workbookViewId="0">
      <pane xSplit="4" ySplit="1" topLeftCell="E24" activePane="bottomRight" state="frozen"/>
      <selection pane="topRight" activeCell="E1" sqref="E1"/>
      <selection pane="bottomLeft" activeCell="A2" sqref="A2"/>
      <selection pane="bottomRight" activeCell="L26" sqref="L26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">
      <c r="B2" s="88" t="s">
        <v>237</v>
      </c>
      <c r="C2" s="89" t="s">
        <v>236</v>
      </c>
      <c r="D2" s="89" t="s">
        <v>58</v>
      </c>
      <c r="E2" s="89" t="s">
        <v>58</v>
      </c>
      <c r="F2" s="89" t="s">
        <v>241</v>
      </c>
      <c r="G2" s="36" t="s">
        <v>238</v>
      </c>
      <c r="H2" s="90" t="s">
        <v>126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242</v>
      </c>
      <c r="P2" s="96">
        <v>108</v>
      </c>
      <c r="Q2" s="97">
        <v>1</v>
      </c>
      <c r="R2" s="96">
        <f>Q2*P2</f>
        <v>108</v>
      </c>
      <c r="S2" s="94" t="s">
        <v>50</v>
      </c>
      <c r="T2" s="96"/>
      <c r="U2" s="94"/>
      <c r="V2" s="89"/>
      <c r="W2" s="89"/>
      <c r="X2" s="94"/>
      <c r="Y2" s="94"/>
    </row>
    <row r="3" spans="2:25" ht="52.5" customHeight="1" x14ac:dyDescent="0.2">
      <c r="B3" s="88" t="s">
        <v>239</v>
      </c>
      <c r="C3" s="89" t="s">
        <v>236</v>
      </c>
      <c r="D3" s="89" t="s">
        <v>95</v>
      </c>
      <c r="E3" s="89" t="s">
        <v>95</v>
      </c>
      <c r="F3" s="89"/>
      <c r="G3" s="36" t="s">
        <v>240</v>
      </c>
      <c r="H3" s="90"/>
      <c r="I3" s="91"/>
      <c r="J3" s="91"/>
      <c r="K3" s="92"/>
      <c r="L3" s="91"/>
      <c r="M3" s="93"/>
      <c r="N3" s="94">
        <f>--(Certification_Table[[#This Row],[% COMPLETE]]&gt;=1)</f>
        <v>0</v>
      </c>
      <c r="O3" s="95"/>
      <c r="P3" s="96"/>
      <c r="Q3" s="97"/>
      <c r="R3" s="96">
        <f>Q3*P3</f>
        <v>0</v>
      </c>
      <c r="S3" s="94"/>
      <c r="T3" s="96"/>
      <c r="U3" s="94"/>
      <c r="V3" s="89"/>
      <c r="W3" s="89"/>
      <c r="X3" s="94"/>
      <c r="Y3" s="94"/>
    </row>
    <row r="4" spans="2:25" ht="80" x14ac:dyDescent="0.2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64" x14ac:dyDescent="0.2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2" x14ac:dyDescent="0.2">
      <c r="B37" s="38" t="s">
        <v>61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44" x14ac:dyDescent="0.2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64" x14ac:dyDescent="0.2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82" t="s">
        <v>98</v>
      </c>
      <c r="C50" s="83" t="s">
        <v>120</v>
      </c>
      <c r="D50" s="84" t="s">
        <v>99</v>
      </c>
      <c r="E50" s="74"/>
      <c r="F50" s="75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32" x14ac:dyDescent="0.2">
      <c r="B51" s="85" t="s">
        <v>100</v>
      </c>
      <c r="C51" s="85" t="s">
        <v>101</v>
      </c>
      <c r="D51" s="86" t="s">
        <v>104</v>
      </c>
      <c r="E51" s="76"/>
      <c r="F51" s="77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2" x14ac:dyDescent="0.2">
      <c r="B52" s="85" t="s">
        <v>102</v>
      </c>
      <c r="C52" s="85" t="s">
        <v>103</v>
      </c>
      <c r="D52" s="86" t="s">
        <v>106</v>
      </c>
      <c r="E52" s="76"/>
      <c r="F52" s="78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">
      <c r="B53" s="85" t="s">
        <v>71</v>
      </c>
      <c r="C53" s="85" t="s">
        <v>105</v>
      </c>
      <c r="D53" s="86" t="s">
        <v>108</v>
      </c>
      <c r="E53" s="76"/>
      <c r="F53" s="77"/>
      <c r="L53" s="10"/>
      <c r="M53" s="11"/>
      <c r="N53" s="10"/>
      <c r="P53" s="10"/>
    </row>
    <row r="54" spans="2:22" ht="33" customHeight="1" x14ac:dyDescent="0.2">
      <c r="B54" s="85" t="s">
        <v>20</v>
      </c>
      <c r="C54" s="87" t="s">
        <v>235</v>
      </c>
      <c r="D54" s="86" t="s">
        <v>111</v>
      </c>
      <c r="E54" s="76"/>
      <c r="F54" s="77"/>
      <c r="L54" s="10"/>
      <c r="M54" s="11"/>
      <c r="N54" s="10"/>
      <c r="P54" s="10"/>
    </row>
    <row r="55" spans="2:22" ht="33" customHeight="1" x14ac:dyDescent="0.2">
      <c r="B55" s="85" t="s">
        <v>109</v>
      </c>
      <c r="C55" s="85" t="s">
        <v>110</v>
      </c>
      <c r="D55" s="86" t="s">
        <v>112</v>
      </c>
      <c r="E55" s="76"/>
      <c r="F55" s="77"/>
      <c r="L55" s="10"/>
      <c r="M55" s="11"/>
      <c r="N55" s="10"/>
      <c r="P55" s="10"/>
    </row>
    <row r="56" spans="2:22" ht="33" customHeight="1" x14ac:dyDescent="0.2">
      <c r="B56" s="85" t="s">
        <v>112</v>
      </c>
      <c r="C56" s="85" t="s">
        <v>113</v>
      </c>
      <c r="D56" s="86" t="s">
        <v>116</v>
      </c>
      <c r="E56" s="76"/>
      <c r="F56" s="77"/>
      <c r="L56" s="10"/>
      <c r="M56" s="11"/>
      <c r="N56" s="10"/>
      <c r="P56" s="10"/>
    </row>
    <row r="57" spans="2:22" ht="33" customHeight="1" x14ac:dyDescent="0.2">
      <c r="B57" s="85" t="s">
        <v>114</v>
      </c>
      <c r="C57" s="85" t="s">
        <v>115</v>
      </c>
      <c r="D57" s="86" t="s">
        <v>117</v>
      </c>
      <c r="E57" s="79"/>
      <c r="F57" s="77"/>
      <c r="L57" s="10"/>
      <c r="M57" s="11"/>
      <c r="N57" s="10"/>
      <c r="P57" s="10"/>
    </row>
    <row r="58" spans="2:22" ht="33" customHeight="1" x14ac:dyDescent="0.2">
      <c r="B58" s="85"/>
      <c r="C58" s="85"/>
      <c r="D58" s="86"/>
      <c r="E58" s="80"/>
      <c r="F58" s="81"/>
      <c r="G58" s="9"/>
      <c r="H58" s="6"/>
      <c r="I58" s="6"/>
      <c r="L58" s="10"/>
      <c r="M58" s="11"/>
      <c r="N58" s="10"/>
      <c r="P58" s="10"/>
    </row>
    <row r="59" spans="2:22" ht="33" customHeight="1" x14ac:dyDescent="0.2">
      <c r="B59" s="6"/>
      <c r="C59" s="6"/>
      <c r="D59" s="6"/>
      <c r="E59" s="79"/>
      <c r="F59" s="79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8074F421-A2AF-7C4B-B75C-D4F35D1DCBB0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  <hyperlink ref="O2" r:id="rId75" xr:uid="{5A838232-5F39-0245-AD7B-2BF0A119D319}"/>
  </hyperlinks>
  <printOptions horizontalCentered="1"/>
  <pageMargins left="0.4" right="0.4" top="0.4" bottom="0.4" header="0" footer="0"/>
  <pageSetup fitToHeight="0" orientation="landscape" r:id="rId76"/>
  <tableParts count="4"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8" t="s">
        <v>208</v>
      </c>
      <c r="C2" s="99">
        <v>44608</v>
      </c>
      <c r="D2" s="98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8" t="s">
        <v>175</v>
      </c>
      <c r="C3" s="99">
        <v>44626</v>
      </c>
      <c r="D3" s="98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8" t="s">
        <v>243</v>
      </c>
      <c r="C4" s="99">
        <v>44737</v>
      </c>
      <c r="D4" s="98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8" t="s">
        <v>162</v>
      </c>
      <c r="C5" s="99">
        <v>44616</v>
      </c>
      <c r="D5" s="98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8" t="s">
        <v>244</v>
      </c>
      <c r="C6" s="99">
        <v>44752</v>
      </c>
      <c r="D6" s="98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8" t="s">
        <v>168</v>
      </c>
      <c r="C7" s="99">
        <v>44514</v>
      </c>
      <c r="D7" s="98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8" t="s">
        <v>187</v>
      </c>
      <c r="C8" s="99">
        <v>44560</v>
      </c>
      <c r="D8" s="98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100" t="str">
        <f>_xlfn.XLOOKUP(Courses[[#This Row],[Course Name]], Specialization[Course], Specialization[Specialization], "NaN")</f>
        <v>IBM Data Analyst</v>
      </c>
      <c r="B9" s="98" t="s">
        <v>193</v>
      </c>
      <c r="C9" s="99">
        <v>44512</v>
      </c>
      <c r="D9" s="98">
        <v>97.52</v>
      </c>
      <c r="E9" s="100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8" t="s">
        <v>182</v>
      </c>
      <c r="C10" s="99">
        <v>44518</v>
      </c>
      <c r="D10" s="98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8" t="s">
        <v>164</v>
      </c>
      <c r="C11" s="99">
        <v>44556</v>
      </c>
      <c r="D11" s="98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8" t="s">
        <v>213</v>
      </c>
      <c r="C12" s="99">
        <v>44550</v>
      </c>
      <c r="D12" s="98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8" t="s">
        <v>211</v>
      </c>
      <c r="C13" s="99">
        <v>44596</v>
      </c>
      <c r="D13" s="98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8" t="s">
        <v>191</v>
      </c>
      <c r="C14" s="99">
        <v>44513</v>
      </c>
      <c r="D14" s="98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8" t="s">
        <v>181</v>
      </c>
      <c r="C15" s="99">
        <v>44576</v>
      </c>
      <c r="D15" s="98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8" t="s">
        <v>210</v>
      </c>
      <c r="C16" s="99">
        <v>44560</v>
      </c>
      <c r="D16" s="98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8" t="s">
        <v>166</v>
      </c>
      <c r="C17" s="99">
        <v>44528</v>
      </c>
      <c r="D17" s="98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8" t="s">
        <v>204</v>
      </c>
      <c r="C18" s="99">
        <v>44700</v>
      </c>
      <c r="D18" s="98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8" t="s">
        <v>214</v>
      </c>
      <c r="C19" s="99">
        <v>44488</v>
      </c>
      <c r="D19" s="98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8" t="s">
        <v>167</v>
      </c>
      <c r="C20" s="99">
        <v>44515</v>
      </c>
      <c r="D20" s="98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8" t="s">
        <v>149</v>
      </c>
      <c r="C21" s="99">
        <v>44815</v>
      </c>
      <c r="D21" s="98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8" t="s">
        <v>172</v>
      </c>
      <c r="C22" s="99">
        <v>44513</v>
      </c>
      <c r="D22" s="98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8" t="s">
        <v>192</v>
      </c>
      <c r="C23" s="99">
        <v>44512</v>
      </c>
      <c r="D23" s="98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8" t="s">
        <v>212</v>
      </c>
      <c r="C24" s="99">
        <v>44554</v>
      </c>
      <c r="D24" s="98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8" t="s">
        <v>209</v>
      </c>
      <c r="C25" s="99">
        <v>44596</v>
      </c>
      <c r="D25" s="98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8" t="s">
        <v>247</v>
      </c>
      <c r="C26" s="99">
        <v>44814</v>
      </c>
      <c r="D26" s="98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8" t="s">
        <v>196</v>
      </c>
      <c r="C27" s="99">
        <v>44608</v>
      </c>
      <c r="D27" s="98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100" t="str">
        <f>_xlfn.XLOOKUP(Courses[[#This Row],[Course Name]], Specialization[Course], Specialization[Specialization], "NaN")</f>
        <v>Getting started with Google Workspace</v>
      </c>
      <c r="B28" s="98" t="s">
        <v>254</v>
      </c>
      <c r="C28" s="99">
        <v>44812</v>
      </c>
      <c r="D28" s="98">
        <v>87.5</v>
      </c>
      <c r="E28" s="100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8" t="s">
        <v>186</v>
      </c>
      <c r="C29" s="99">
        <v>44562</v>
      </c>
      <c r="D29" s="98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8" t="s">
        <v>184</v>
      </c>
      <c r="C30" s="99">
        <v>44518</v>
      </c>
      <c r="D30" s="98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8" t="s">
        <v>185</v>
      </c>
      <c r="C31" s="99">
        <v>44562</v>
      </c>
      <c r="D31" s="98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8" t="s">
        <v>199</v>
      </c>
      <c r="C32" s="99">
        <v>44570</v>
      </c>
      <c r="D32" s="98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100" t="str">
        <f>_xlfn.XLOOKUP(Courses[[#This Row],[Course Name]], Specialization[Course], Specialization[Specialization], "NaN")</f>
        <v>IBM Data Analyst</v>
      </c>
      <c r="B33" s="98" t="s">
        <v>189</v>
      </c>
      <c r="C33" s="99">
        <v>44517</v>
      </c>
      <c r="D33" s="98">
        <v>84.19</v>
      </c>
      <c r="E33" s="100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8" t="s">
        <v>173</v>
      </c>
      <c r="C34" s="99">
        <v>44501</v>
      </c>
      <c r="D34" s="98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8" t="s">
        <v>190</v>
      </c>
      <c r="C35" s="99">
        <v>44515</v>
      </c>
      <c r="D35" s="98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8" t="s">
        <v>248</v>
      </c>
      <c r="C36" s="99">
        <v>44814</v>
      </c>
      <c r="D36" s="98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100" t="str">
        <f>_xlfn.XLOOKUP(Courses[[#This Row],[Course Name]], Specialization[Course], Specialization[Specialization], "NaN")</f>
        <v>IBM Data Science</v>
      </c>
      <c r="B37" s="98" t="s">
        <v>201</v>
      </c>
      <c r="C37" s="99">
        <v>44522</v>
      </c>
      <c r="D37" s="98">
        <v>83.33</v>
      </c>
      <c r="E37" s="100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8" t="s">
        <v>174</v>
      </c>
      <c r="C38" s="99">
        <v>44501</v>
      </c>
      <c r="D38" s="98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8" t="s">
        <v>198</v>
      </c>
      <c r="C39" s="99">
        <v>44577</v>
      </c>
      <c r="D39" s="98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8" t="s">
        <v>159</v>
      </c>
      <c r="C40" s="99">
        <v>44558</v>
      </c>
      <c r="D40" s="98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8" t="s">
        <v>205</v>
      </c>
      <c r="C41" s="99">
        <v>44680</v>
      </c>
      <c r="D41" s="98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8" t="s">
        <v>188</v>
      </c>
      <c r="C42" s="99">
        <v>44560</v>
      </c>
      <c r="D42" s="98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8" t="s">
        <v>177</v>
      </c>
      <c r="C43" s="99">
        <v>44611</v>
      </c>
      <c r="D43" s="98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8" t="s">
        <v>249</v>
      </c>
      <c r="C44" s="99">
        <v>44752</v>
      </c>
      <c r="D44" s="98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100" t="str">
        <f>_xlfn.XLOOKUP(Courses[[#This Row],[Course Name]], Specialization[Course], Specialization[Specialization], "NaN")</f>
        <v>IBM Data Science</v>
      </c>
      <c r="B45" s="98" t="s">
        <v>194</v>
      </c>
      <c r="C45" s="99">
        <v>44608</v>
      </c>
      <c r="D45" s="98">
        <v>81.5</v>
      </c>
      <c r="E45" s="100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8" t="s">
        <v>202</v>
      </c>
      <c r="C46" s="99">
        <v>44701</v>
      </c>
      <c r="D46" s="98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100" t="str">
        <f>_xlfn.XLOOKUP(Courses[[#This Row],[Course Name]], Specialization[Course], Specialization[Specialization], "NaN")</f>
        <v>NaN</v>
      </c>
      <c r="B47" s="98" t="s">
        <v>252</v>
      </c>
      <c r="C47" s="99">
        <v>44752</v>
      </c>
      <c r="D47" s="98">
        <v>79.92</v>
      </c>
      <c r="E47" s="100" t="str">
        <f>_xlfn.XLOOKUP(Courses[[#This Row],[Certificate Name]], Specialization[Specialization], Specialization[Link], "NaN")</f>
        <v>NaN</v>
      </c>
    </row>
    <row r="48" spans="1:5" ht="17" x14ac:dyDescent="0.2">
      <c r="A48" s="100" t="str">
        <f>_xlfn.XLOOKUP(Courses[[#This Row],[Course Name]], Specialization[Course], Specialization[Specialization], "NaN")</f>
        <v>Getting started with Google Workspace</v>
      </c>
      <c r="B48" s="98" t="s">
        <v>253</v>
      </c>
      <c r="C48" s="99">
        <v>44813</v>
      </c>
      <c r="D48" s="98">
        <v>76.67</v>
      </c>
      <c r="E48" s="100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8" t="s">
        <v>250</v>
      </c>
      <c r="C49" s="99">
        <v>44752</v>
      </c>
      <c r="D49" s="98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8" t="s">
        <v>176</v>
      </c>
      <c r="C50" s="99">
        <v>44624</v>
      </c>
      <c r="D50" s="98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8" t="s">
        <v>200</v>
      </c>
      <c r="C51" s="99">
        <v>44705</v>
      </c>
      <c r="D51" s="98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100" t="str">
        <f>_xlfn.XLOOKUP(Courses[[#This Row],[Course Name]], Specialization[Course], Specialization[Specialization], "NaN")</f>
        <v>NaN</v>
      </c>
      <c r="B52" s="98" t="s">
        <v>165</v>
      </c>
      <c r="C52" s="99">
        <v>44697</v>
      </c>
      <c r="D52" s="98">
        <v>39.630000000000003</v>
      </c>
      <c r="E52" s="100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8" t="s">
        <v>163</v>
      </c>
      <c r="C53" s="99">
        <v>44578</v>
      </c>
      <c r="D53" s="98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8" t="s">
        <v>206</v>
      </c>
      <c r="C54" s="99">
        <v>44718</v>
      </c>
      <c r="D54" s="98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8" t="s">
        <v>246</v>
      </c>
      <c r="C55" s="99">
        <v>44815</v>
      </c>
      <c r="D55" s="98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100" t="str">
        <f>_xlfn.XLOOKUP(Courses[[#This Row],[Course Name]], Specialization[Course], Specialization[Specialization], "NaN")</f>
        <v>NaN</v>
      </c>
      <c r="B56" s="98" t="s">
        <v>179</v>
      </c>
      <c r="C56" s="99">
        <v>44488</v>
      </c>
      <c r="D56" s="98">
        <v>16</v>
      </c>
      <c r="E56" s="100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8" t="s">
        <v>169</v>
      </c>
      <c r="C57" s="99">
        <v>44503</v>
      </c>
      <c r="D57" s="98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8" t="s">
        <v>160</v>
      </c>
      <c r="C58" s="99">
        <v>44640</v>
      </c>
      <c r="D58" s="98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8" t="s">
        <v>161</v>
      </c>
      <c r="C59" s="99">
        <v>44624</v>
      </c>
      <c r="D59" s="98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8" t="s">
        <v>195</v>
      </c>
      <c r="C60" s="99">
        <v>44583</v>
      </c>
      <c r="D60" s="98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8" t="s">
        <v>203</v>
      </c>
      <c r="C61" s="99">
        <v>44494</v>
      </c>
      <c r="D61" s="98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8" t="s">
        <v>245</v>
      </c>
      <c r="C62" s="99">
        <v>44746</v>
      </c>
      <c r="D62" s="98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8" t="s">
        <v>180</v>
      </c>
      <c r="C63" s="99">
        <v>44557</v>
      </c>
      <c r="D63" s="98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8" t="s">
        <v>197</v>
      </c>
      <c r="C64" s="99">
        <v>44582</v>
      </c>
      <c r="D64" s="98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8" t="s">
        <v>215</v>
      </c>
      <c r="C65" s="99">
        <v>44633</v>
      </c>
      <c r="D65" s="98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8" t="s">
        <v>216</v>
      </c>
      <c r="C66" s="99">
        <v>44702</v>
      </c>
      <c r="D66" s="98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8" t="s">
        <v>251</v>
      </c>
      <c r="C67" s="99">
        <v>44747</v>
      </c>
      <c r="D67" s="98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8" t="s">
        <v>207</v>
      </c>
      <c r="C68" s="99">
        <v>44613</v>
      </c>
      <c r="D68" s="98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100" t="str">
        <f>_xlfn.XLOOKUP(Courses[[#This Row],[Course Name]], Specialization[Course], Specialization[Specialization], "NaN")</f>
        <v>NaN</v>
      </c>
      <c r="B69" s="98" t="s">
        <v>170</v>
      </c>
      <c r="C69" s="99">
        <v>44682</v>
      </c>
      <c r="D69" s="98">
        <v>0</v>
      </c>
      <c r="E69" s="100" t="str">
        <f>_xlfn.XLOOKUP(Courses[[#This Row],[Certificate Name]], Specialization[Specialization], Specialization[Link], "NaN")</f>
        <v>NaN</v>
      </c>
    </row>
    <row r="70" spans="1:5" ht="17" x14ac:dyDescent="0.2">
      <c r="A70" s="100" t="str">
        <f>_xlfn.XLOOKUP(Courses[[#This Row],[Course Name]], Specialization[Course], Specialization[Specialization], "NaN")</f>
        <v>NaN</v>
      </c>
      <c r="B70" s="98" t="s">
        <v>171</v>
      </c>
      <c r="C70" s="99">
        <v>44700</v>
      </c>
      <c r="D70" s="98">
        <v>0</v>
      </c>
      <c r="E70" s="100" t="str">
        <f>_xlfn.XLOOKUP(Courses[[#This Row],[Certificate Name]], Specialization[Specialization], Specialization[Link], "NaN")</f>
        <v>NaN</v>
      </c>
    </row>
    <row r="71" spans="1:5" ht="17" x14ac:dyDescent="0.2">
      <c r="A71" s="100" t="str">
        <f>_xlfn.XLOOKUP(Courses[[#This Row],[Course Name]], Specialization[Course], Specialization[Specialization], "NaN")</f>
        <v>NaN</v>
      </c>
      <c r="B71" s="98" t="s">
        <v>178</v>
      </c>
      <c r="C71" s="99">
        <v>44689</v>
      </c>
      <c r="D71" s="98">
        <v>0</v>
      </c>
      <c r="E71" s="100" t="str">
        <f>_xlfn.XLOOKUP(Courses[[#This Row],[Certificate Name]], Specialization[Specialization], Specialization[Link], "NaN")</f>
        <v>NaN</v>
      </c>
    </row>
    <row r="72" spans="1:5" ht="17" x14ac:dyDescent="0.2">
      <c r="A72" s="100" t="str">
        <f>_xlfn.XLOOKUP(Courses[[#This Row],[Course Name]], Specialization[Course], Specialization[Specialization], "NaN")</f>
        <v>NaN</v>
      </c>
      <c r="B72" s="98" t="s">
        <v>183</v>
      </c>
      <c r="C72" s="99">
        <v>44668</v>
      </c>
      <c r="D72" s="98">
        <v>0</v>
      </c>
      <c r="E72" s="100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topLeftCell="A21"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217</v>
      </c>
      <c r="B1" s="67" t="s">
        <v>218</v>
      </c>
      <c r="C1" s="67" t="s">
        <v>219</v>
      </c>
      <c r="D1" s="68" t="s">
        <v>220</v>
      </c>
      <c r="E1" s="67" t="s">
        <v>158</v>
      </c>
    </row>
    <row r="2" spans="1:5" ht="30" x14ac:dyDescent="0.2">
      <c r="A2" s="67">
        <v>1</v>
      </c>
      <c r="B2" s="67" t="s">
        <v>151</v>
      </c>
      <c r="C2" s="69" t="s">
        <v>185</v>
      </c>
      <c r="D2" s="70">
        <v>44577</v>
      </c>
      <c r="E2" s="71" t="s">
        <v>221</v>
      </c>
    </row>
    <row r="3" spans="1:5" ht="30" x14ac:dyDescent="0.2">
      <c r="A3" s="67">
        <v>2</v>
      </c>
      <c r="B3" s="67" t="s">
        <v>151</v>
      </c>
      <c r="C3" s="69" t="s">
        <v>187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151</v>
      </c>
      <c r="C4" s="69" t="s">
        <v>189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151</v>
      </c>
      <c r="C5" s="69" t="s">
        <v>191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151</v>
      </c>
      <c r="C6" s="69" t="s">
        <v>186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151</v>
      </c>
      <c r="C7" s="69" t="s">
        <v>193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151</v>
      </c>
      <c r="C8" s="69" t="s">
        <v>190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151</v>
      </c>
      <c r="C9" s="69" t="s">
        <v>188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151</v>
      </c>
      <c r="C10" s="69" t="s">
        <v>192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107</v>
      </c>
      <c r="C11" s="69" t="s">
        <v>182</v>
      </c>
      <c r="D11" s="70">
        <v>44695</v>
      </c>
      <c r="E11" s="71" t="s">
        <v>222</v>
      </c>
    </row>
    <row r="12" spans="1:5" ht="30" x14ac:dyDescent="0.2">
      <c r="A12" s="67">
        <f t="shared" ref="A12:A46" si="0">A11+1</f>
        <v>11</v>
      </c>
      <c r="B12" s="67" t="s">
        <v>107</v>
      </c>
      <c r="C12" s="69" t="s">
        <v>181</v>
      </c>
      <c r="D12" s="70">
        <v>44695</v>
      </c>
      <c r="E12" s="71" t="s">
        <v>223</v>
      </c>
    </row>
    <row r="13" spans="1:5" ht="30" x14ac:dyDescent="0.2">
      <c r="A13" s="67">
        <f t="shared" si="0"/>
        <v>12</v>
      </c>
      <c r="B13" s="67" t="s">
        <v>107</v>
      </c>
      <c r="C13" s="69" t="s">
        <v>176</v>
      </c>
      <c r="D13" s="70">
        <v>44695</v>
      </c>
      <c r="E13" s="71" t="s">
        <v>224</v>
      </c>
    </row>
    <row r="14" spans="1:5" ht="30" x14ac:dyDescent="0.2">
      <c r="A14" s="67">
        <f t="shared" si="0"/>
        <v>13</v>
      </c>
      <c r="B14" s="67" t="s">
        <v>107</v>
      </c>
      <c r="C14" s="69" t="s">
        <v>184</v>
      </c>
      <c r="D14" s="70">
        <v>44695</v>
      </c>
      <c r="E14" s="71" t="s">
        <v>225</v>
      </c>
    </row>
    <row r="15" spans="1:5" ht="30" x14ac:dyDescent="0.2">
      <c r="A15" s="67">
        <f t="shared" si="0"/>
        <v>14</v>
      </c>
      <c r="B15" s="67" t="s">
        <v>107</v>
      </c>
      <c r="C15" s="69" t="s">
        <v>177</v>
      </c>
      <c r="D15" s="70">
        <v>44695</v>
      </c>
      <c r="E15" s="71" t="s">
        <v>226</v>
      </c>
    </row>
    <row r="16" spans="1:5" ht="45" x14ac:dyDescent="0.2">
      <c r="A16" s="67">
        <f t="shared" si="0"/>
        <v>15</v>
      </c>
      <c r="B16" s="67" t="s">
        <v>107</v>
      </c>
      <c r="C16" s="69" t="s">
        <v>175</v>
      </c>
      <c r="D16" s="70">
        <v>44695</v>
      </c>
      <c r="E16" s="71" t="s">
        <v>227</v>
      </c>
    </row>
    <row r="17" spans="1:5" ht="30" x14ac:dyDescent="0.2">
      <c r="A17" s="67">
        <f t="shared" si="0"/>
        <v>16</v>
      </c>
      <c r="B17" s="67" t="s">
        <v>141</v>
      </c>
      <c r="C17" s="69" t="s">
        <v>185</v>
      </c>
      <c r="D17" s="72">
        <v>44687</v>
      </c>
      <c r="E17" s="71" t="s">
        <v>228</v>
      </c>
    </row>
    <row r="18" spans="1:5" ht="30" x14ac:dyDescent="0.2">
      <c r="A18" s="67">
        <f t="shared" si="0"/>
        <v>17</v>
      </c>
      <c r="B18" s="67" t="s">
        <v>141</v>
      </c>
      <c r="C18" s="69" t="s">
        <v>187</v>
      </c>
      <c r="D18" s="72">
        <v>44687</v>
      </c>
      <c r="E18" s="71" t="s">
        <v>228</v>
      </c>
    </row>
    <row r="19" spans="1:5" ht="30" x14ac:dyDescent="0.2">
      <c r="A19" s="67">
        <f t="shared" si="0"/>
        <v>18</v>
      </c>
      <c r="B19" s="67" t="s">
        <v>141</v>
      </c>
      <c r="C19" s="69" t="s">
        <v>198</v>
      </c>
      <c r="D19" s="72">
        <v>44687</v>
      </c>
      <c r="E19" s="71" t="s">
        <v>228</v>
      </c>
    </row>
    <row r="20" spans="1:5" ht="30" x14ac:dyDescent="0.2">
      <c r="A20" s="67">
        <f t="shared" si="0"/>
        <v>19</v>
      </c>
      <c r="B20" s="67" t="s">
        <v>141</v>
      </c>
      <c r="C20" s="69" t="s">
        <v>189</v>
      </c>
      <c r="D20" s="72">
        <v>44687</v>
      </c>
      <c r="E20" s="71" t="s">
        <v>228</v>
      </c>
    </row>
    <row r="21" spans="1:5" ht="30" x14ac:dyDescent="0.2">
      <c r="A21" s="67">
        <f t="shared" si="0"/>
        <v>20</v>
      </c>
      <c r="B21" s="67" t="s">
        <v>141</v>
      </c>
      <c r="C21" s="69" t="s">
        <v>196</v>
      </c>
      <c r="D21" s="72">
        <v>44687</v>
      </c>
      <c r="E21" s="71" t="s">
        <v>228</v>
      </c>
    </row>
    <row r="22" spans="1:5" x14ac:dyDescent="0.2">
      <c r="A22" s="67">
        <f t="shared" si="0"/>
        <v>21</v>
      </c>
      <c r="B22" s="67" t="s">
        <v>141</v>
      </c>
      <c r="C22" s="69" t="s">
        <v>199</v>
      </c>
      <c r="D22" s="72">
        <v>44687</v>
      </c>
      <c r="E22" s="71" t="s">
        <v>228</v>
      </c>
    </row>
    <row r="23" spans="1:5" ht="30" x14ac:dyDescent="0.2">
      <c r="A23" s="67">
        <f t="shared" si="0"/>
        <v>22</v>
      </c>
      <c r="B23" s="67" t="s">
        <v>141</v>
      </c>
      <c r="C23" s="69" t="s">
        <v>194</v>
      </c>
      <c r="D23" s="72">
        <v>44687</v>
      </c>
      <c r="E23" s="71" t="s">
        <v>228</v>
      </c>
    </row>
    <row r="24" spans="1:5" ht="30" x14ac:dyDescent="0.2">
      <c r="A24" s="67">
        <f t="shared" si="0"/>
        <v>23</v>
      </c>
      <c r="B24" s="67" t="s">
        <v>141</v>
      </c>
      <c r="C24" s="69" t="s">
        <v>190</v>
      </c>
      <c r="D24" s="72">
        <v>44687</v>
      </c>
      <c r="E24" s="71" t="s">
        <v>228</v>
      </c>
    </row>
    <row r="25" spans="1:5" ht="30" x14ac:dyDescent="0.2">
      <c r="A25" s="67">
        <f t="shared" si="0"/>
        <v>24</v>
      </c>
      <c r="B25" s="67" t="s">
        <v>141</v>
      </c>
      <c r="C25" s="69" t="s">
        <v>188</v>
      </c>
      <c r="D25" s="72">
        <v>44687</v>
      </c>
      <c r="E25" s="71" t="s">
        <v>228</v>
      </c>
    </row>
    <row r="26" spans="1:5" x14ac:dyDescent="0.2">
      <c r="A26" s="67">
        <f t="shared" si="0"/>
        <v>25</v>
      </c>
      <c r="B26" s="67" t="s">
        <v>141</v>
      </c>
      <c r="C26" s="69" t="s">
        <v>201</v>
      </c>
      <c r="D26" s="72">
        <v>44687</v>
      </c>
      <c r="E26" s="71" t="s">
        <v>228</v>
      </c>
    </row>
    <row r="27" spans="1:5" x14ac:dyDescent="0.2">
      <c r="A27" s="67">
        <f t="shared" si="0"/>
        <v>26</v>
      </c>
      <c r="B27" s="67" t="s">
        <v>229</v>
      </c>
      <c r="C27" s="69" t="s">
        <v>201</v>
      </c>
      <c r="D27" s="70">
        <v>44578</v>
      </c>
      <c r="E27" s="71" t="s">
        <v>230</v>
      </c>
    </row>
    <row r="28" spans="1:5" x14ac:dyDescent="0.2">
      <c r="A28" s="67">
        <f t="shared" si="0"/>
        <v>27</v>
      </c>
      <c r="B28" s="67" t="s">
        <v>229</v>
      </c>
      <c r="C28" s="69" t="s">
        <v>199</v>
      </c>
      <c r="D28" s="70">
        <v>44578</v>
      </c>
      <c r="E28" s="71" t="s">
        <v>231</v>
      </c>
    </row>
    <row r="29" spans="1:5" ht="30" x14ac:dyDescent="0.2">
      <c r="A29" s="67">
        <f t="shared" si="0"/>
        <v>28</v>
      </c>
      <c r="B29" s="67" t="s">
        <v>229</v>
      </c>
      <c r="C29" s="69" t="s">
        <v>198</v>
      </c>
      <c r="D29" s="70">
        <v>44578</v>
      </c>
      <c r="E29" s="71" t="s">
        <v>232</v>
      </c>
    </row>
    <row r="30" spans="1:5" ht="30" x14ac:dyDescent="0.2">
      <c r="A30" s="67">
        <f t="shared" si="0"/>
        <v>29</v>
      </c>
      <c r="B30" s="67" t="s">
        <v>229</v>
      </c>
      <c r="C30" s="69" t="s">
        <v>189</v>
      </c>
      <c r="D30" s="70">
        <v>44578</v>
      </c>
      <c r="E30" s="71" t="s">
        <v>233</v>
      </c>
    </row>
    <row r="31" spans="1:5" ht="30" x14ac:dyDescent="0.2">
      <c r="A31" s="67">
        <f t="shared" si="0"/>
        <v>30</v>
      </c>
      <c r="B31" s="67" t="s">
        <v>56</v>
      </c>
      <c r="C31" s="69" t="s">
        <v>173</v>
      </c>
      <c r="D31" s="70">
        <v>44559</v>
      </c>
      <c r="E31" s="71" t="s">
        <v>234</v>
      </c>
    </row>
    <row r="32" spans="1:5" ht="30" x14ac:dyDescent="0.2">
      <c r="A32" s="67">
        <f t="shared" si="0"/>
        <v>31</v>
      </c>
      <c r="B32" s="67" t="s">
        <v>56</v>
      </c>
      <c r="C32" s="69" t="s">
        <v>168</v>
      </c>
      <c r="D32" s="70">
        <v>44559</v>
      </c>
      <c r="E32" s="71" t="s">
        <v>234</v>
      </c>
    </row>
    <row r="33" spans="1:5" ht="30" x14ac:dyDescent="0.2">
      <c r="A33" s="67">
        <f t="shared" si="0"/>
        <v>32</v>
      </c>
      <c r="B33" s="67" t="s">
        <v>56</v>
      </c>
      <c r="C33" s="69" t="s">
        <v>164</v>
      </c>
      <c r="D33" s="70">
        <v>44559</v>
      </c>
      <c r="E33" s="71" t="s">
        <v>234</v>
      </c>
    </row>
    <row r="34" spans="1:5" ht="45" x14ac:dyDescent="0.2">
      <c r="A34" s="67">
        <f t="shared" si="0"/>
        <v>33</v>
      </c>
      <c r="B34" s="67" t="s">
        <v>56</v>
      </c>
      <c r="C34" s="69" t="s">
        <v>159</v>
      </c>
      <c r="D34" s="70">
        <v>44559</v>
      </c>
      <c r="E34" s="71" t="s">
        <v>234</v>
      </c>
    </row>
    <row r="35" spans="1:5" ht="30" x14ac:dyDescent="0.2">
      <c r="A35" s="67">
        <f t="shared" si="0"/>
        <v>34</v>
      </c>
      <c r="B35" s="67" t="s">
        <v>56</v>
      </c>
      <c r="C35" s="69" t="s">
        <v>166</v>
      </c>
      <c r="D35" s="70">
        <v>44559</v>
      </c>
      <c r="E35" s="71" t="s">
        <v>234</v>
      </c>
    </row>
    <row r="36" spans="1:5" ht="30" x14ac:dyDescent="0.2">
      <c r="A36" s="67">
        <f t="shared" si="0"/>
        <v>35</v>
      </c>
      <c r="B36" s="67" t="s">
        <v>56</v>
      </c>
      <c r="C36" s="69" t="s">
        <v>167</v>
      </c>
      <c r="D36" s="70">
        <v>44559</v>
      </c>
      <c r="E36" s="71" t="s">
        <v>234</v>
      </c>
    </row>
    <row r="37" spans="1:5" ht="30" x14ac:dyDescent="0.2">
      <c r="A37" s="67">
        <f t="shared" si="0"/>
        <v>36</v>
      </c>
      <c r="B37" s="67" t="s">
        <v>56</v>
      </c>
      <c r="C37" s="69" t="s">
        <v>174</v>
      </c>
      <c r="D37" s="70">
        <v>44559</v>
      </c>
      <c r="E37" s="71" t="s">
        <v>234</v>
      </c>
    </row>
    <row r="38" spans="1:5" ht="30" x14ac:dyDescent="0.2">
      <c r="A38" s="67">
        <f t="shared" si="0"/>
        <v>37</v>
      </c>
      <c r="B38" s="67" t="s">
        <v>56</v>
      </c>
      <c r="C38" s="69" t="s">
        <v>172</v>
      </c>
      <c r="D38" s="70">
        <v>44559</v>
      </c>
      <c r="E38" s="71" t="s">
        <v>234</v>
      </c>
    </row>
    <row r="39" spans="1:5" x14ac:dyDescent="0.2">
      <c r="A39" s="67">
        <f t="shared" si="0"/>
        <v>38</v>
      </c>
      <c r="B39" s="67" t="s">
        <v>257</v>
      </c>
      <c r="C39" s="67" t="s">
        <v>254</v>
      </c>
      <c r="D39" s="70">
        <v>44813</v>
      </c>
      <c r="E39" s="67" t="s">
        <v>258</v>
      </c>
    </row>
    <row r="40" spans="1:5" x14ac:dyDescent="0.2">
      <c r="A40" s="67">
        <f t="shared" si="0"/>
        <v>39</v>
      </c>
      <c r="B40" s="67" t="s">
        <v>257</v>
      </c>
      <c r="C40" s="67" t="s">
        <v>246</v>
      </c>
      <c r="D40" s="70">
        <v>44813</v>
      </c>
      <c r="E40" s="67" t="s">
        <v>259</v>
      </c>
    </row>
    <row r="41" spans="1:5" x14ac:dyDescent="0.2">
      <c r="A41" s="67">
        <f t="shared" si="0"/>
        <v>40</v>
      </c>
      <c r="B41" s="67" t="s">
        <v>257</v>
      </c>
      <c r="C41" s="67" t="s">
        <v>253</v>
      </c>
      <c r="D41" s="70">
        <v>44813</v>
      </c>
      <c r="E41" s="67" t="s">
        <v>260</v>
      </c>
    </row>
    <row r="42" spans="1:5" x14ac:dyDescent="0.2">
      <c r="A42" s="67">
        <f t="shared" si="0"/>
        <v>41</v>
      </c>
      <c r="B42" s="67" t="s">
        <v>257</v>
      </c>
      <c r="C42" s="67" t="s">
        <v>255</v>
      </c>
      <c r="D42" s="70">
        <v>44814</v>
      </c>
      <c r="E42" s="67" t="s">
        <v>261</v>
      </c>
    </row>
    <row r="43" spans="1:5" x14ac:dyDescent="0.2">
      <c r="A43" s="67">
        <f t="shared" si="0"/>
        <v>42</v>
      </c>
      <c r="B43" s="67" t="s">
        <v>257</v>
      </c>
      <c r="C43" s="67" t="s">
        <v>256</v>
      </c>
      <c r="D43" s="70">
        <v>44814</v>
      </c>
      <c r="E43" s="67" t="s">
        <v>262</v>
      </c>
    </row>
    <row r="44" spans="1:5" x14ac:dyDescent="0.2">
      <c r="A44" s="67">
        <f t="shared" si="0"/>
        <v>43</v>
      </c>
      <c r="B44" s="67" t="s">
        <v>257</v>
      </c>
      <c r="C44" s="67" t="s">
        <v>247</v>
      </c>
      <c r="D44" s="70">
        <v>44816</v>
      </c>
      <c r="E44" s="67" t="s">
        <v>263</v>
      </c>
    </row>
    <row r="45" spans="1:5" x14ac:dyDescent="0.2">
      <c r="A45" s="67">
        <f t="shared" si="0"/>
        <v>44</v>
      </c>
      <c r="B45" s="67" t="s">
        <v>257</v>
      </c>
      <c r="C45" s="67" t="s">
        <v>149</v>
      </c>
      <c r="D45" s="70">
        <v>44816</v>
      </c>
      <c r="E45" s="67" t="s">
        <v>264</v>
      </c>
    </row>
    <row r="46" spans="1:5" x14ac:dyDescent="0.2">
      <c r="A46" s="67">
        <f t="shared" si="0"/>
        <v>45</v>
      </c>
      <c r="B46" s="67" t="s">
        <v>257</v>
      </c>
      <c r="C46" s="67" t="s">
        <v>248</v>
      </c>
      <c r="D46" s="70">
        <v>44816</v>
      </c>
      <c r="E46" s="67" t="s">
        <v>265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124</v>
      </c>
      <c r="B3" s="18" t="s">
        <v>121</v>
      </c>
    </row>
    <row r="4" spans="1:4" x14ac:dyDescent="0.2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151</v>
      </c>
      <c r="B11" s="19"/>
      <c r="C11" s="19">
        <v>1</v>
      </c>
      <c r="D11" s="19">
        <v>1</v>
      </c>
    </row>
    <row r="12" spans="1:4" x14ac:dyDescent="0.2">
      <c r="A12" s="56" t="s">
        <v>128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153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2022-09-29T14:33:12Z</dcterms:modified>
</cp:coreProperties>
</file>