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eyCD\Desktop\PII_AMRDEC\Custom Net Worth Spreadsheet\Financial Independence\"/>
    </mc:Choice>
  </mc:AlternateContent>
  <bookViews>
    <workbookView xWindow="0" yWindow="210" windowWidth="28800" windowHeight="122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1" l="1"/>
  <c r="Q32" i="1"/>
  <c r="Q30" i="1"/>
  <c r="Q29" i="1"/>
  <c r="Q27" i="1"/>
  <c r="Q26" i="1"/>
  <c r="M29" i="1"/>
  <c r="W29" i="1" s="1"/>
  <c r="L27" i="1"/>
  <c r="W27" i="1" s="1"/>
  <c r="L26" i="1"/>
  <c r="M26" i="1"/>
  <c r="W25" i="1"/>
  <c r="W28" i="1"/>
  <c r="W30" i="1"/>
  <c r="W31" i="1"/>
  <c r="W32" i="1"/>
  <c r="W33" i="1"/>
  <c r="W34" i="1"/>
  <c r="W35" i="1"/>
  <c r="W36" i="1"/>
  <c r="W39" i="1"/>
  <c r="W40" i="1"/>
  <c r="W41" i="1"/>
  <c r="W26" i="1" l="1"/>
</calcChain>
</file>

<file path=xl/sharedStrings.xml><?xml version="1.0" encoding="utf-8"?>
<sst xmlns="http://schemas.openxmlformats.org/spreadsheetml/2006/main" count="23" uniqueCount="23">
  <si>
    <t>PNC Checking</t>
  </si>
  <si>
    <t>USAA Checking</t>
  </si>
  <si>
    <t>Ally Savings</t>
  </si>
  <si>
    <t>Wells Fargo Checking</t>
  </si>
  <si>
    <t>Wells Fargo Savings</t>
  </si>
  <si>
    <t>Vanguard IRA - Chris</t>
  </si>
  <si>
    <t>Vanguard Roth IRA - Chris</t>
  </si>
  <si>
    <t>Vanguard Roth IRA - Shannon</t>
  </si>
  <si>
    <t>JH 401(k)</t>
  </si>
  <si>
    <t>FBA HSA</t>
  </si>
  <si>
    <t>Edward Jones IRA</t>
  </si>
  <si>
    <t>Edward Jones Taxable</t>
  </si>
  <si>
    <t>Betterment Taxable</t>
  </si>
  <si>
    <t>USAA Roth IRA - Chris</t>
  </si>
  <si>
    <t>USAA IRA - Chris</t>
  </si>
  <si>
    <t>Discover CC</t>
  </si>
  <si>
    <t>Chase SP CC</t>
  </si>
  <si>
    <t>USAA CC</t>
  </si>
  <si>
    <t>AmEx BCP CC</t>
  </si>
  <si>
    <t>TOTAL</t>
  </si>
  <si>
    <t>insert above here</t>
  </si>
  <si>
    <t>Navient Loan</t>
  </si>
  <si>
    <t>HSA Invest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</si>
</sst>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40" fontId="0" fillId="0" borderId="0" xfId="0" applyNumberFormat="1"/>
    <xf numFmtId="0" fontId="2" fillId="0" borderId="0" xfId="0" applyFont="1"/>
    <xf numFmtId="14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40" fontId="1" fillId="2" borderId="1" xfId="1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PNC Checking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Sheet1!$A$25:$A$41</c:f>
              <c:numCache>
                <c:formatCode>m/d/yyyy</c:formatCode>
                <c:ptCount val="17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Sheet1!$B$25:$B$41</c:f>
              <c:numCache>
                <c:formatCode>#,##0.00_);[Red]\(#,##0.00\)</c:formatCode>
                <c:ptCount val="17"/>
              </c:numCache>
            </c:numRef>
          </c:val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USAA Checking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Sheet1!$A$25:$A$41</c:f>
              <c:numCache>
                <c:formatCode>m/d/yyyy</c:formatCode>
                <c:ptCount val="17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Sheet1!$C$25:$C$41</c:f>
              <c:numCache>
                <c:formatCode>#,##0.00_);[Red]\(#,##0.00\)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1248</c:v>
                </c:pt>
                <c:pt idx="3">
                  <c:v>1702.99</c:v>
                </c:pt>
                <c:pt idx="4">
                  <c:v>2354</c:v>
                </c:pt>
                <c:pt idx="5">
                  <c:v>2936.01</c:v>
                </c:pt>
                <c:pt idx="6">
                  <c:v>1649.36</c:v>
                </c:pt>
                <c:pt idx="7">
                  <c:v>5033.6099999999997</c:v>
                </c:pt>
                <c:pt idx="8">
                  <c:v>5341.42</c:v>
                </c:pt>
                <c:pt idx="9">
                  <c:v>4107.0200000000004</c:v>
                </c:pt>
                <c:pt idx="10">
                  <c:v>7913.53</c:v>
                </c:pt>
              </c:numCache>
            </c:numRef>
          </c:val>
        </c:ser>
        <c:ser>
          <c:idx val="2"/>
          <c:order val="2"/>
          <c:tx>
            <c:strRef>
              <c:f>Sheet1!$D$24</c:f>
              <c:strCache>
                <c:ptCount val="1"/>
                <c:pt idx="0">
                  <c:v>Wells Fargo Checking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Sheet1!$A$25:$A$41</c:f>
              <c:numCache>
                <c:formatCode>m/d/yyyy</c:formatCode>
                <c:ptCount val="17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Sheet1!$D$25:$D$41</c:f>
              <c:numCache>
                <c:formatCode>#,##0.00_);[Red]\(#,##0.00\)</c:formatCode>
                <c:ptCount val="17"/>
              </c:numCache>
            </c:numRef>
          </c:val>
        </c:ser>
        <c:ser>
          <c:idx val="3"/>
          <c:order val="3"/>
          <c:tx>
            <c:strRef>
              <c:f>Sheet1!$E$24</c:f>
              <c:strCache>
                <c:ptCount val="1"/>
                <c:pt idx="0">
                  <c:v>Ally Savings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Sheet1!$A$25:$A$41</c:f>
              <c:numCache>
                <c:formatCode>m/d/yyyy</c:formatCode>
                <c:ptCount val="17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Sheet1!$E$25:$E$41</c:f>
              <c:numCache>
                <c:formatCode>#,##0.00_);[Red]\(#,##0.00\)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1000</c:v>
                </c:pt>
                <c:pt idx="8">
                  <c:v>4000.42</c:v>
                </c:pt>
                <c:pt idx="9">
                  <c:v>4004.23</c:v>
                </c:pt>
                <c:pt idx="10">
                  <c:v>9009.31</c:v>
                </c:pt>
              </c:numCache>
            </c:numRef>
          </c:val>
        </c:ser>
        <c:ser>
          <c:idx val="4"/>
          <c:order val="4"/>
          <c:tx>
            <c:strRef>
              <c:f>Sheet1!$F$24</c:f>
              <c:strCache>
                <c:ptCount val="1"/>
                <c:pt idx="0">
                  <c:v>Wells Fargo Savings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Sheet1!$A$25:$A$41</c:f>
              <c:numCache>
                <c:formatCode>m/d/yyyy</c:formatCode>
                <c:ptCount val="17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Sheet1!$F$25:$F$41</c:f>
              <c:numCache>
                <c:formatCode>#,##0.00_);[Red]\(#,##0.00\)</c:formatCode>
                <c:ptCount val="17"/>
              </c:numCache>
            </c:numRef>
          </c:val>
        </c:ser>
        <c:ser>
          <c:idx val="5"/>
          <c:order val="5"/>
          <c:tx>
            <c:strRef>
              <c:f>Sheet1!$G$24</c:f>
              <c:strCache>
                <c:ptCount val="1"/>
                <c:pt idx="0">
                  <c:v>Discover CC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Sheet1!$A$25:$A$41</c:f>
              <c:numCache>
                <c:formatCode>m/d/yyyy</c:formatCode>
                <c:ptCount val="17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Sheet1!$G$25:$G$41</c:f>
              <c:numCache>
                <c:formatCode>#,##0.00_);[Red]\(#,##0.00\)</c:formatCode>
                <c:ptCount val="17"/>
              </c:numCache>
            </c:numRef>
          </c:val>
        </c:ser>
        <c:ser>
          <c:idx val="6"/>
          <c:order val="6"/>
          <c:tx>
            <c:strRef>
              <c:f>Sheet1!$H$24</c:f>
              <c:strCache>
                <c:ptCount val="1"/>
                <c:pt idx="0">
                  <c:v>Chase SP CC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Sheet1!$A$25:$A$41</c:f>
              <c:numCache>
                <c:formatCode>m/d/yyyy</c:formatCode>
                <c:ptCount val="17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Sheet1!$H$25:$H$41</c:f>
              <c:numCache>
                <c:formatCode>#,##0.00_);[Red]\(#,##0.00\)</c:formatCode>
                <c:ptCount val="17"/>
              </c:numCache>
            </c:numRef>
          </c:val>
        </c:ser>
        <c:ser>
          <c:idx val="7"/>
          <c:order val="7"/>
          <c:tx>
            <c:strRef>
              <c:f>Sheet1!$I$24</c:f>
              <c:strCache>
                <c:ptCount val="1"/>
                <c:pt idx="0">
                  <c:v>USAA CC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Sheet1!$A$25:$A$41</c:f>
              <c:numCache>
                <c:formatCode>m/d/yyyy</c:formatCode>
                <c:ptCount val="17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Sheet1!$I$25:$I$41</c:f>
              <c:numCache>
                <c:formatCode>#,##0.00_);[Red]\(#,##0.00\)</c:formatCode>
                <c:ptCount val="17"/>
              </c:numCache>
            </c:numRef>
          </c:val>
        </c:ser>
        <c:ser>
          <c:idx val="8"/>
          <c:order val="8"/>
          <c:tx>
            <c:strRef>
              <c:f>Sheet1!$J$24</c:f>
              <c:strCache>
                <c:ptCount val="1"/>
                <c:pt idx="0">
                  <c:v>AmEx BCP CC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Sheet1!$A$25:$A$41</c:f>
              <c:numCache>
                <c:formatCode>m/d/yyyy</c:formatCode>
                <c:ptCount val="17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Sheet1!$J$25:$J$41</c:f>
              <c:numCache>
                <c:formatCode>#,##0.00_);[Red]\(#,##0.00\)</c:formatCode>
                <c:ptCount val="17"/>
              </c:numCache>
            </c:numRef>
          </c:val>
        </c:ser>
        <c:ser>
          <c:idx val="9"/>
          <c:order val="9"/>
          <c:tx>
            <c:strRef>
              <c:f>Sheet1!$K$24</c:f>
              <c:strCache>
                <c:ptCount val="1"/>
                <c:pt idx="0">
                  <c:v>Betterment Taxable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Sheet1!$A$25:$A$41</c:f>
              <c:numCache>
                <c:formatCode>m/d/yyyy</c:formatCode>
                <c:ptCount val="17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Sheet1!$K$25:$K$41</c:f>
              <c:numCache>
                <c:formatCode>#,##0.00_);[Red]\(#,##0.00\)</c:formatCode>
                <c:ptCount val="17"/>
                <c:pt idx="0">
                  <c:v>0</c:v>
                </c:pt>
                <c:pt idx="1">
                  <c:v>399.75</c:v>
                </c:pt>
                <c:pt idx="2">
                  <c:v>808.26</c:v>
                </c:pt>
                <c:pt idx="3">
                  <c:v>1003.84</c:v>
                </c:pt>
                <c:pt idx="4">
                  <c:v>1829.57</c:v>
                </c:pt>
                <c:pt idx="5">
                  <c:v>1835.52</c:v>
                </c:pt>
                <c:pt idx="6">
                  <c:v>2157.58</c:v>
                </c:pt>
                <c:pt idx="7">
                  <c:v>2684.96</c:v>
                </c:pt>
                <c:pt idx="8">
                  <c:v>2703.16</c:v>
                </c:pt>
                <c:pt idx="9">
                  <c:v>2943.3</c:v>
                </c:pt>
                <c:pt idx="10">
                  <c:v>3354.62</c:v>
                </c:pt>
              </c:numCache>
            </c:numRef>
          </c:val>
        </c:ser>
        <c:ser>
          <c:idx val="10"/>
          <c:order val="10"/>
          <c:tx>
            <c:strRef>
              <c:f>Sheet1!$L$24</c:f>
              <c:strCache>
                <c:ptCount val="1"/>
                <c:pt idx="0">
                  <c:v>USAA IRA - Chris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Sheet1!$A$25:$A$41</c:f>
              <c:numCache>
                <c:formatCode>m/d/yyyy</c:formatCode>
                <c:ptCount val="17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Sheet1!$L$25:$L$41</c:f>
              <c:numCache>
                <c:formatCode>#,##0.00_);[Red]\(#,##0.00\)</c:formatCode>
                <c:ptCount val="17"/>
                <c:pt idx="0">
                  <c:v>2103.79</c:v>
                </c:pt>
                <c:pt idx="1">
                  <c:v>2124.5</c:v>
                </c:pt>
                <c:pt idx="2">
                  <c:v>2145.21</c:v>
                </c:pt>
                <c:pt idx="3">
                  <c:v>2165.92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Sheet1!$M$24</c:f>
              <c:strCache>
                <c:ptCount val="1"/>
                <c:pt idx="0">
                  <c:v>USAA Roth IRA - Chris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Sheet1!$A$25:$A$41</c:f>
              <c:numCache>
                <c:formatCode>m/d/yyyy</c:formatCode>
                <c:ptCount val="17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Sheet1!$M$25:$M$41</c:f>
              <c:numCache>
                <c:formatCode>#,##0.00_);[Red]\(#,##0.00\)</c:formatCode>
                <c:ptCount val="17"/>
                <c:pt idx="0">
                  <c:v>2121.92</c:v>
                </c:pt>
                <c:pt idx="1">
                  <c:v>2179.21</c:v>
                </c:pt>
                <c:pt idx="2">
                  <c:v>2236.5</c:v>
                </c:pt>
                <c:pt idx="3">
                  <c:v>2201.48</c:v>
                </c:pt>
                <c:pt idx="4">
                  <c:v>2215.4499999999998</c:v>
                </c:pt>
                <c:pt idx="5">
                  <c:v>2229.42</c:v>
                </c:pt>
                <c:pt idx="6">
                  <c:v>2258.31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Sheet1!$N$24</c:f>
              <c:strCache>
                <c:ptCount val="1"/>
                <c:pt idx="0">
                  <c:v>Vanguard IRA - Chris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Sheet1!$A$25:$A$41</c:f>
              <c:numCache>
                <c:formatCode>m/d/yyyy</c:formatCode>
                <c:ptCount val="17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Sheet1!$N$25:$N$41</c:f>
              <c:numCache>
                <c:formatCode>#,##0.00_);[Red]\(#,##0.00\)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2170.19</c:v>
                </c:pt>
                <c:pt idx="5">
                  <c:v>8280.17</c:v>
                </c:pt>
                <c:pt idx="6">
                  <c:v>8357.69</c:v>
                </c:pt>
                <c:pt idx="7">
                  <c:v>8504.2900000000009</c:v>
                </c:pt>
                <c:pt idx="8">
                  <c:v>8659.92</c:v>
                </c:pt>
                <c:pt idx="9">
                  <c:v>8739.07</c:v>
                </c:pt>
                <c:pt idx="10">
                  <c:v>9050.3700000000008</c:v>
                </c:pt>
                <c:pt idx="11">
                  <c:v>8827.0499999999993</c:v>
                </c:pt>
              </c:numCache>
            </c:numRef>
          </c:val>
        </c:ser>
        <c:ser>
          <c:idx val="13"/>
          <c:order val="13"/>
          <c:tx>
            <c:strRef>
              <c:f>Sheet1!$O$24</c:f>
              <c:strCache>
                <c:ptCount val="1"/>
                <c:pt idx="0">
                  <c:v>Vanguard Roth IRA - Chris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Sheet1!$A$25:$A$41</c:f>
              <c:numCache>
                <c:formatCode>m/d/yyyy</c:formatCode>
                <c:ptCount val="17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Sheet1!$O$25:$O$41</c:f>
              <c:numCache>
                <c:formatCode>#,##0.00_);[Red]\(#,##0.00\)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2232.13</c:v>
                </c:pt>
                <c:pt idx="9">
                  <c:v>2210.83</c:v>
                </c:pt>
                <c:pt idx="10">
                  <c:v>2377.15</c:v>
                </c:pt>
                <c:pt idx="11">
                  <c:v>5272.95</c:v>
                </c:pt>
              </c:numCache>
            </c:numRef>
          </c:val>
        </c:ser>
        <c:ser>
          <c:idx val="14"/>
          <c:order val="14"/>
          <c:tx>
            <c:strRef>
              <c:f>Sheet1!$P$24</c:f>
              <c:strCache>
                <c:ptCount val="1"/>
                <c:pt idx="0">
                  <c:v>Vanguard Roth IRA - Shannon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Sheet1!$A$25:$A$41</c:f>
              <c:numCache>
                <c:formatCode>m/d/yyyy</c:formatCode>
                <c:ptCount val="17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Sheet1!$P$25:$P$41</c:f>
              <c:numCache>
                <c:formatCode>#,##0.00_);[Red]\(#,##0.00\)</c:formatCode>
                <c:ptCount val="17"/>
              </c:numCache>
            </c:numRef>
          </c:val>
        </c:ser>
        <c:ser>
          <c:idx val="15"/>
          <c:order val="15"/>
          <c:tx>
            <c:strRef>
              <c:f>Sheet1!$Q$24</c:f>
              <c:strCache>
                <c:ptCount val="1"/>
                <c:pt idx="0">
                  <c:v>JH 401(k)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Sheet1!$A$25:$A$41</c:f>
              <c:numCache>
                <c:formatCode>m/d/yyyy</c:formatCode>
                <c:ptCount val="17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Sheet1!$Q$25:$Q$41</c:f>
              <c:numCache>
                <c:formatCode>#,##0.00_);[Red]\(#,##0.00\)</c:formatCode>
                <c:ptCount val="17"/>
                <c:pt idx="0">
                  <c:v>20517.64</c:v>
                </c:pt>
                <c:pt idx="1">
                  <c:v>21560.616666666665</c:v>
                </c:pt>
                <c:pt idx="2">
                  <c:v>22603.593333333334</c:v>
                </c:pt>
                <c:pt idx="3">
                  <c:v>23646.57</c:v>
                </c:pt>
                <c:pt idx="4">
                  <c:v>25162.603333333333</c:v>
                </c:pt>
                <c:pt idx="5">
                  <c:v>26678.636666666665</c:v>
                </c:pt>
                <c:pt idx="6">
                  <c:v>28194.67</c:v>
                </c:pt>
                <c:pt idx="7">
                  <c:v>29673.863333333331</c:v>
                </c:pt>
                <c:pt idx="8">
                  <c:v>31153.056666666667</c:v>
                </c:pt>
                <c:pt idx="9">
                  <c:v>32632.25</c:v>
                </c:pt>
              </c:numCache>
            </c:numRef>
          </c:val>
        </c:ser>
        <c:ser>
          <c:idx val="16"/>
          <c:order val="16"/>
          <c:tx>
            <c:strRef>
              <c:f>Sheet1!$R$24</c:f>
              <c:strCache>
                <c:ptCount val="1"/>
                <c:pt idx="0">
                  <c:v>FBA HSA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Sheet1!$A$25:$A$41</c:f>
              <c:numCache>
                <c:formatCode>m/d/yyyy</c:formatCode>
                <c:ptCount val="17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Sheet1!$R$25:$R$41</c:f>
              <c:numCache>
                <c:formatCode>#,##0.00_);[Red]\(#,##0.00\)</c:formatCode>
                <c:ptCount val="17"/>
                <c:pt idx="0">
                  <c:v>920.16</c:v>
                </c:pt>
                <c:pt idx="1">
                  <c:v>3031.09</c:v>
                </c:pt>
                <c:pt idx="2">
                  <c:v>3091.37</c:v>
                </c:pt>
                <c:pt idx="3">
                  <c:v>3091.65</c:v>
                </c:pt>
                <c:pt idx="4">
                  <c:v>3211.94</c:v>
                </c:pt>
                <c:pt idx="5">
                  <c:v>3192.23</c:v>
                </c:pt>
                <c:pt idx="6">
                  <c:v>3160.29</c:v>
                </c:pt>
                <c:pt idx="7">
                  <c:v>3160.29</c:v>
                </c:pt>
                <c:pt idx="8">
                  <c:v>3160.28</c:v>
                </c:pt>
                <c:pt idx="9">
                  <c:v>3160.3</c:v>
                </c:pt>
                <c:pt idx="10">
                  <c:v>3100.29</c:v>
                </c:pt>
                <c:pt idx="11">
                  <c:v>3100.27</c:v>
                </c:pt>
              </c:numCache>
            </c:numRef>
          </c:val>
        </c:ser>
        <c:ser>
          <c:idx val="17"/>
          <c:order val="17"/>
          <c:tx>
            <c:strRef>
              <c:f>Sheet1!$T$24</c:f>
              <c:strCache>
                <c:ptCount val="1"/>
                <c:pt idx="0">
                  <c:v>Edward Jones IRA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Sheet1!$A$25:$A$41</c:f>
              <c:numCache>
                <c:formatCode>m/d/yyyy</c:formatCode>
                <c:ptCount val="17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Sheet1!$T$25:$T$41</c:f>
              <c:numCache>
                <c:formatCode>#,##0.00_);[Red]\(#,##0.00\)</c:formatCode>
                <c:ptCount val="17"/>
              </c:numCache>
            </c:numRef>
          </c:val>
        </c:ser>
        <c:ser>
          <c:idx val="18"/>
          <c:order val="18"/>
          <c:tx>
            <c:strRef>
              <c:f>Sheet1!$U$24</c:f>
              <c:strCache>
                <c:ptCount val="1"/>
                <c:pt idx="0">
                  <c:v>Edward Jones Taxable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Sheet1!$A$25:$A$41</c:f>
              <c:numCache>
                <c:formatCode>m/d/yyyy</c:formatCode>
                <c:ptCount val="17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Sheet1!$V$25:$V$41</c:f>
              <c:numCache>
                <c:formatCode>#,##0.00_);[Red]\(#,##0.00\)</c:formatCode>
                <c:ptCount val="17"/>
              </c:numCache>
            </c:numRef>
          </c:val>
        </c:ser>
        <c:ser>
          <c:idx val="19"/>
          <c:order val="19"/>
          <c:tx>
            <c:strRef>
              <c:f>Sheet1!$V$24</c:f>
              <c:strCache>
                <c:ptCount val="1"/>
                <c:pt idx="0">
                  <c:v>Navient Loan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Sheet1!$A$25:$A$41</c:f>
              <c:numCache>
                <c:formatCode>m/d/yyyy</c:formatCode>
                <c:ptCount val="17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Sheet1!$V$25:$V$41</c:f>
              <c:numCache>
                <c:formatCode>#,##0.00_);[Red]\(#,##0.00\)</c:formatCode>
                <c:ptCount val="17"/>
              </c:numCache>
            </c:numRef>
          </c:val>
        </c:ser>
        <c:ser>
          <c:idx val="20"/>
          <c:order val="20"/>
          <c:tx>
            <c:strRef>
              <c:f>Sheet1!$S$24</c:f>
              <c:strCache>
                <c:ptCount val="1"/>
                <c:pt idx="0">
                  <c:v>HSA Invest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val>
            <c:numRef>
              <c:f>Sheet1!$S$25:$S$41</c:f>
              <c:numCache>
                <c:formatCode>#,##0.00_);[Red]\(#,##0.00\)</c:formatCode>
                <c:ptCount val="17"/>
                <c:pt idx="0">
                  <c:v>0</c:v>
                </c:pt>
                <c:pt idx="1">
                  <c:v>200.37</c:v>
                </c:pt>
                <c:pt idx="2">
                  <c:v>919.83</c:v>
                </c:pt>
                <c:pt idx="3">
                  <c:v>1055.6600000000001</c:v>
                </c:pt>
                <c:pt idx="4">
                  <c:v>1075.1099999999999</c:v>
                </c:pt>
                <c:pt idx="5">
                  <c:v>1260.42</c:v>
                </c:pt>
                <c:pt idx="6">
                  <c:v>1454.47</c:v>
                </c:pt>
                <c:pt idx="7">
                  <c:v>1600.61</c:v>
                </c:pt>
                <c:pt idx="8">
                  <c:v>1766.88</c:v>
                </c:pt>
                <c:pt idx="9">
                  <c:v>1924.72</c:v>
                </c:pt>
                <c:pt idx="10">
                  <c:v>2240.11</c:v>
                </c:pt>
                <c:pt idx="11">
                  <c:v>2350.27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747728"/>
        <c:axId val="598747336"/>
      </c:areaChart>
      <c:dateAx>
        <c:axId val="598747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47336"/>
        <c:crosses val="autoZero"/>
        <c:auto val="1"/>
        <c:lblOffset val="100"/>
        <c:baseTimeUnit val="months"/>
      </c:dateAx>
      <c:valAx>
        <c:axId val="59874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4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42862</xdr:rowOff>
    </xdr:from>
    <xdr:to>
      <xdr:col>21</xdr:col>
      <xdr:colOff>885825</xdr:colOff>
      <xdr:row>22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AC52"/>
  <sheetViews>
    <sheetView tabSelected="1" topLeftCell="A13" workbookViewId="0">
      <selection activeCell="R36" sqref="R36"/>
    </sheetView>
  </sheetViews>
  <sheetFormatPr defaultRowHeight="15" x14ac:dyDescent="0.25"/>
  <cols>
    <col min="1" max="1" width="27.28515625" style="2" bestFit="1" customWidth="1"/>
    <col min="4" max="4" width="11.7109375" customWidth="1"/>
    <col min="6" max="6" width="12" customWidth="1"/>
    <col min="7" max="9" width="9.7109375" bestFit="1" customWidth="1"/>
    <col min="11" max="11" width="11.85546875" customWidth="1"/>
    <col min="12" max="12" width="9.85546875" customWidth="1"/>
    <col min="13" max="13" width="10.85546875" customWidth="1"/>
    <col min="14" max="14" width="9.7109375" customWidth="1"/>
    <col min="15" max="15" width="14" customWidth="1"/>
    <col min="16" max="16" width="15.5703125" customWidth="1"/>
    <col min="17" max="17" width="9.85546875" bestFit="1" customWidth="1"/>
    <col min="22" max="22" width="13.5703125" customWidth="1"/>
    <col min="23" max="23" width="9.85546875" bestFit="1" customWidth="1"/>
  </cols>
  <sheetData>
    <row r="24" spans="1:29" s="5" customFormat="1" ht="45" x14ac:dyDescent="0.25">
      <c r="B24" s="6" t="s">
        <v>0</v>
      </c>
      <c r="C24" s="6" t="s">
        <v>1</v>
      </c>
      <c r="D24" s="6" t="s">
        <v>3</v>
      </c>
      <c r="E24" s="6" t="s">
        <v>2</v>
      </c>
      <c r="F24" s="6" t="s">
        <v>4</v>
      </c>
      <c r="G24" s="6" t="s">
        <v>15</v>
      </c>
      <c r="H24" s="6" t="s">
        <v>16</v>
      </c>
      <c r="I24" s="6" t="s">
        <v>17</v>
      </c>
      <c r="J24" s="6" t="s">
        <v>18</v>
      </c>
      <c r="K24" s="6" t="s">
        <v>12</v>
      </c>
      <c r="L24" s="6" t="s">
        <v>14</v>
      </c>
      <c r="M24" s="6" t="s">
        <v>13</v>
      </c>
      <c r="N24" s="5" t="s">
        <v>5</v>
      </c>
      <c r="O24" s="5" t="s">
        <v>6</v>
      </c>
      <c r="P24" s="5" t="s">
        <v>7</v>
      </c>
      <c r="Q24" s="5" t="s">
        <v>8</v>
      </c>
      <c r="R24" s="5" t="s">
        <v>9</v>
      </c>
      <c r="S24" s="5" t="s">
        <v>22</v>
      </c>
      <c r="T24" s="5" t="s">
        <v>10</v>
      </c>
      <c r="U24" s="5" t="s">
        <v>11</v>
      </c>
      <c r="V24" s="5" t="s">
        <v>21</v>
      </c>
      <c r="W24" s="5" t="s">
        <v>19</v>
      </c>
    </row>
    <row r="25" spans="1:29" s="5" customFormat="1" x14ac:dyDescent="0.25">
      <c r="A25" s="3">
        <v>42826</v>
      </c>
      <c r="B25" s="1"/>
      <c r="C25" s="1">
        <v>0</v>
      </c>
      <c r="D25" s="1"/>
      <c r="E25" s="1">
        <v>0</v>
      </c>
      <c r="F25" s="1"/>
      <c r="G25" s="1"/>
      <c r="H25" s="1"/>
      <c r="I25" s="1"/>
      <c r="J25" s="1"/>
      <c r="K25" s="1">
        <v>0</v>
      </c>
      <c r="L25" s="1">
        <v>2103.79</v>
      </c>
      <c r="M25" s="1">
        <v>2121.92</v>
      </c>
      <c r="N25" s="1">
        <v>0</v>
      </c>
      <c r="O25" s="1">
        <v>0</v>
      </c>
      <c r="P25" s="1"/>
      <c r="Q25" s="1">
        <v>20517.64</v>
      </c>
      <c r="R25" s="1">
        <v>920.16</v>
      </c>
      <c r="S25" s="1">
        <v>0</v>
      </c>
      <c r="T25" s="1"/>
      <c r="U25" s="1"/>
      <c r="V25" s="1"/>
      <c r="W25" s="1">
        <f>SUM(B25:V25)</f>
        <v>25663.51</v>
      </c>
    </row>
    <row r="26" spans="1:29" x14ac:dyDescent="0.25">
      <c r="A26" s="3">
        <v>42856</v>
      </c>
      <c r="B26" s="1"/>
      <c r="C26" s="1">
        <v>100</v>
      </c>
      <c r="D26" s="1"/>
      <c r="E26" s="1">
        <v>0</v>
      </c>
      <c r="F26" s="1"/>
      <c r="G26" s="1"/>
      <c r="H26" s="1"/>
      <c r="I26" s="1"/>
      <c r="J26" s="1"/>
      <c r="K26" s="1">
        <v>399.75</v>
      </c>
      <c r="L26" s="7">
        <f>(L28-L25)/3+L25</f>
        <v>2124.5</v>
      </c>
      <c r="M26" s="7">
        <f>(M25+M27)/2</f>
        <v>2179.21</v>
      </c>
      <c r="N26" s="1">
        <v>0</v>
      </c>
      <c r="O26" s="1">
        <v>0</v>
      </c>
      <c r="P26" s="1"/>
      <c r="Q26" s="7">
        <f>(Q28-Q25)/3+Q25</f>
        <v>21560.616666666665</v>
      </c>
      <c r="R26" s="1">
        <v>3031.09</v>
      </c>
      <c r="S26" s="1">
        <v>200.37</v>
      </c>
      <c r="T26" s="1"/>
      <c r="U26" s="1"/>
      <c r="V26" s="1"/>
      <c r="W26" s="1">
        <f>SUM(B26:V26)</f>
        <v>29595.536666666663</v>
      </c>
      <c r="X26" s="1"/>
      <c r="Y26" s="1"/>
      <c r="Z26" s="1"/>
      <c r="AA26" s="1"/>
      <c r="AB26" s="1"/>
      <c r="AC26" s="1"/>
    </row>
    <row r="27" spans="1:29" x14ac:dyDescent="0.25">
      <c r="A27" s="3">
        <v>42887</v>
      </c>
      <c r="B27" s="1"/>
      <c r="C27" s="1">
        <v>1248</v>
      </c>
      <c r="D27" s="1"/>
      <c r="E27" s="1">
        <v>0</v>
      </c>
      <c r="F27" s="1"/>
      <c r="G27" s="1"/>
      <c r="H27" s="1"/>
      <c r="I27" s="1"/>
      <c r="J27" s="1"/>
      <c r="K27" s="1">
        <v>808.26</v>
      </c>
      <c r="L27" s="7">
        <f>(L28-L25)/3*2+L25</f>
        <v>2145.21</v>
      </c>
      <c r="M27" s="1">
        <v>2236.5</v>
      </c>
      <c r="N27" s="1">
        <v>0</v>
      </c>
      <c r="O27" s="1">
        <v>0</v>
      </c>
      <c r="P27" s="1"/>
      <c r="Q27" s="7">
        <f>(Q28-Q25)/3*2+Q25</f>
        <v>22603.593333333334</v>
      </c>
      <c r="R27" s="1">
        <v>3091.37</v>
      </c>
      <c r="S27" s="1">
        <v>919.83</v>
      </c>
      <c r="T27" s="1"/>
      <c r="U27" s="1"/>
      <c r="V27" s="1"/>
      <c r="W27" s="1">
        <f>SUM(B27:V27)</f>
        <v>33052.763333333336</v>
      </c>
      <c r="X27" s="1"/>
      <c r="Y27" s="1"/>
      <c r="Z27" s="1"/>
      <c r="AA27" s="1"/>
      <c r="AB27" s="1"/>
      <c r="AC27" s="1"/>
    </row>
    <row r="28" spans="1:29" x14ac:dyDescent="0.25">
      <c r="A28" s="3">
        <v>42917</v>
      </c>
      <c r="B28" s="1"/>
      <c r="C28" s="1">
        <v>1702.99</v>
      </c>
      <c r="D28" s="1"/>
      <c r="E28" s="1">
        <v>0</v>
      </c>
      <c r="F28" s="1"/>
      <c r="G28" s="1"/>
      <c r="H28" s="1"/>
      <c r="I28" s="1"/>
      <c r="J28" s="1"/>
      <c r="K28" s="1">
        <v>1003.84</v>
      </c>
      <c r="L28" s="1">
        <v>2165.92</v>
      </c>
      <c r="M28" s="1">
        <v>2201.48</v>
      </c>
      <c r="N28" s="1">
        <v>0</v>
      </c>
      <c r="O28" s="1">
        <v>0</v>
      </c>
      <c r="P28" s="1"/>
      <c r="Q28" s="1">
        <v>23646.57</v>
      </c>
      <c r="R28" s="1">
        <v>3091.65</v>
      </c>
      <c r="S28" s="1">
        <v>1055.6600000000001</v>
      </c>
      <c r="T28" s="1"/>
      <c r="U28" s="1"/>
      <c r="V28" s="1"/>
      <c r="W28" s="1">
        <f>SUM(B28:V28)</f>
        <v>34868.11</v>
      </c>
      <c r="X28" s="1"/>
      <c r="Y28" s="1"/>
      <c r="Z28" s="1"/>
      <c r="AA28" s="1"/>
      <c r="AB28" s="1"/>
      <c r="AC28" s="1"/>
    </row>
    <row r="29" spans="1:29" x14ac:dyDescent="0.25">
      <c r="A29" s="3">
        <v>42948</v>
      </c>
      <c r="B29" s="1"/>
      <c r="C29" s="1">
        <v>2354</v>
      </c>
      <c r="D29" s="1"/>
      <c r="E29" s="1">
        <v>0</v>
      </c>
      <c r="F29" s="1"/>
      <c r="G29" s="1"/>
      <c r="H29" s="1"/>
      <c r="I29" s="1"/>
      <c r="J29" s="1"/>
      <c r="K29" s="1">
        <v>1829.57</v>
      </c>
      <c r="L29" s="1">
        <v>0</v>
      </c>
      <c r="M29" s="7">
        <f>(M30+M28)/2</f>
        <v>2215.4499999999998</v>
      </c>
      <c r="N29" s="1">
        <v>2170.19</v>
      </c>
      <c r="O29" s="1">
        <v>0</v>
      </c>
      <c r="P29" s="1"/>
      <c r="Q29" s="7">
        <f>(Q31-Q28)/3+Q28</f>
        <v>25162.603333333333</v>
      </c>
      <c r="R29" s="1">
        <v>3211.94</v>
      </c>
      <c r="S29" s="1">
        <v>1075.1099999999999</v>
      </c>
      <c r="T29" s="1"/>
      <c r="U29" s="1"/>
      <c r="V29" s="1"/>
      <c r="W29" s="1">
        <f>SUM(B29:V29)</f>
        <v>38018.863333333335</v>
      </c>
      <c r="X29" s="1"/>
      <c r="Y29" s="1"/>
      <c r="Z29" s="1"/>
      <c r="AA29" s="1"/>
      <c r="AB29" s="1"/>
      <c r="AC29" s="1"/>
    </row>
    <row r="30" spans="1:29" x14ac:dyDescent="0.25">
      <c r="A30" s="3">
        <v>42979</v>
      </c>
      <c r="B30" s="1"/>
      <c r="C30" s="1">
        <v>2936.01</v>
      </c>
      <c r="D30" s="1"/>
      <c r="E30" s="1">
        <v>0</v>
      </c>
      <c r="F30" s="1"/>
      <c r="G30" s="1"/>
      <c r="H30" s="1"/>
      <c r="I30" s="1"/>
      <c r="J30" s="1"/>
      <c r="K30" s="1">
        <v>1835.52</v>
      </c>
      <c r="L30" s="1">
        <v>0</v>
      </c>
      <c r="M30" s="1">
        <v>2229.42</v>
      </c>
      <c r="N30" s="1">
        <v>8280.17</v>
      </c>
      <c r="O30" s="1">
        <v>0</v>
      </c>
      <c r="P30" s="1"/>
      <c r="Q30" s="7">
        <f>(Q31-Q28)/3*2+Q28</f>
        <v>26678.636666666665</v>
      </c>
      <c r="R30" s="1">
        <v>3192.23</v>
      </c>
      <c r="S30" s="1">
        <v>1260.42</v>
      </c>
      <c r="T30" s="1"/>
      <c r="U30" s="1"/>
      <c r="V30" s="1"/>
      <c r="W30" s="1">
        <f>SUM(B30:V30)</f>
        <v>46412.406666666669</v>
      </c>
      <c r="X30" s="1"/>
      <c r="Y30" s="1"/>
      <c r="Z30" s="1"/>
      <c r="AA30" s="1"/>
      <c r="AB30" s="1"/>
      <c r="AC30" s="1"/>
    </row>
    <row r="31" spans="1:29" x14ac:dyDescent="0.25">
      <c r="A31" s="3">
        <v>43009</v>
      </c>
      <c r="B31" s="1"/>
      <c r="C31" s="1">
        <v>1649.36</v>
      </c>
      <c r="D31" s="1"/>
      <c r="E31" s="1">
        <v>0</v>
      </c>
      <c r="F31" s="1"/>
      <c r="G31" s="1"/>
      <c r="H31" s="1"/>
      <c r="I31" s="1"/>
      <c r="J31" s="1"/>
      <c r="K31" s="1">
        <v>2157.58</v>
      </c>
      <c r="L31" s="1">
        <v>0</v>
      </c>
      <c r="M31" s="1">
        <v>2258.31</v>
      </c>
      <c r="N31" s="1">
        <v>8357.69</v>
      </c>
      <c r="O31" s="1">
        <v>0</v>
      </c>
      <c r="P31" s="1"/>
      <c r="Q31" s="1">
        <v>28194.67</v>
      </c>
      <c r="R31" s="1">
        <v>3160.29</v>
      </c>
      <c r="S31" s="1">
        <v>1454.47</v>
      </c>
      <c r="T31" s="1"/>
      <c r="U31" s="1"/>
      <c r="V31" s="1"/>
      <c r="W31" s="1">
        <f>SUM(B31:V31)</f>
        <v>47232.37</v>
      </c>
      <c r="X31" s="1"/>
      <c r="Y31" s="1"/>
      <c r="Z31" s="1"/>
      <c r="AA31" s="1"/>
      <c r="AB31" s="1"/>
      <c r="AC31" s="1"/>
    </row>
    <row r="32" spans="1:29" x14ac:dyDescent="0.25">
      <c r="A32" s="3">
        <v>43040</v>
      </c>
      <c r="B32" s="1"/>
      <c r="C32" s="1">
        <v>5033.6099999999997</v>
      </c>
      <c r="D32" s="1"/>
      <c r="E32" s="1">
        <v>1000</v>
      </c>
      <c r="F32" s="1"/>
      <c r="G32" s="1"/>
      <c r="H32" s="1"/>
      <c r="I32" s="1"/>
      <c r="J32" s="1"/>
      <c r="K32" s="1">
        <v>2684.96</v>
      </c>
      <c r="L32" s="1">
        <v>0</v>
      </c>
      <c r="M32" s="1">
        <v>0</v>
      </c>
      <c r="N32" s="1">
        <v>8504.2900000000009</v>
      </c>
      <c r="O32" s="1">
        <v>0</v>
      </c>
      <c r="P32" s="1"/>
      <c r="Q32" s="7">
        <f>(Q34-Q31)/3+Q31</f>
        <v>29673.863333333331</v>
      </c>
      <c r="R32" s="1">
        <v>3160.29</v>
      </c>
      <c r="S32" s="1">
        <v>1600.61</v>
      </c>
      <c r="T32" s="1"/>
      <c r="U32" s="1"/>
      <c r="V32" s="1"/>
      <c r="W32" s="1">
        <f>SUM(B32:V32)</f>
        <v>51657.623333333329</v>
      </c>
      <c r="X32" s="1"/>
      <c r="Y32" s="1"/>
      <c r="Z32" s="1"/>
      <c r="AA32" s="1"/>
      <c r="AB32" s="1"/>
      <c r="AC32" s="1"/>
    </row>
    <row r="33" spans="1:29" x14ac:dyDescent="0.25">
      <c r="A33" s="3">
        <v>43070</v>
      </c>
      <c r="B33" s="1"/>
      <c r="C33" s="1">
        <v>5341.42</v>
      </c>
      <c r="D33" s="1"/>
      <c r="E33" s="1">
        <v>4000.42</v>
      </c>
      <c r="F33" s="1"/>
      <c r="G33" s="1"/>
      <c r="H33" s="1"/>
      <c r="I33" s="1"/>
      <c r="J33" s="1"/>
      <c r="K33" s="1">
        <v>2703.16</v>
      </c>
      <c r="L33" s="1">
        <v>0</v>
      </c>
      <c r="M33" s="1">
        <v>0</v>
      </c>
      <c r="N33" s="1">
        <v>8659.92</v>
      </c>
      <c r="O33" s="1">
        <v>2232.13</v>
      </c>
      <c r="P33" s="1"/>
      <c r="Q33" s="7">
        <f>(Q34-Q31)/3*2+Q31</f>
        <v>31153.056666666667</v>
      </c>
      <c r="R33" s="1">
        <v>3160.28</v>
      </c>
      <c r="S33" s="1">
        <v>1766.88</v>
      </c>
      <c r="T33" s="1"/>
      <c r="U33" s="1"/>
      <c r="V33" s="1"/>
      <c r="W33" s="1">
        <f>SUM(B33:V33)</f>
        <v>59017.266666666663</v>
      </c>
      <c r="X33" s="1"/>
      <c r="Y33" s="1"/>
      <c r="Z33" s="1"/>
      <c r="AA33" s="1"/>
      <c r="AB33" s="1"/>
      <c r="AC33" s="1"/>
    </row>
    <row r="34" spans="1:29" x14ac:dyDescent="0.25">
      <c r="A34" s="3">
        <v>43101</v>
      </c>
      <c r="B34" s="1"/>
      <c r="C34" s="1">
        <v>4107.0200000000004</v>
      </c>
      <c r="D34" s="1"/>
      <c r="E34" s="1">
        <v>4004.23</v>
      </c>
      <c r="F34" s="1"/>
      <c r="G34" s="1"/>
      <c r="H34" s="1"/>
      <c r="I34" s="1"/>
      <c r="J34" s="1"/>
      <c r="K34" s="1">
        <v>2943.3</v>
      </c>
      <c r="L34" s="1">
        <v>0</v>
      </c>
      <c r="M34" s="1">
        <v>0</v>
      </c>
      <c r="N34" s="1">
        <v>8739.07</v>
      </c>
      <c r="O34" s="1">
        <v>2210.83</v>
      </c>
      <c r="P34" s="1"/>
      <c r="Q34" s="1">
        <v>32632.25</v>
      </c>
      <c r="R34" s="1">
        <v>3160.3</v>
      </c>
      <c r="S34" s="1">
        <v>1924.72</v>
      </c>
      <c r="T34" s="1"/>
      <c r="U34" s="1"/>
      <c r="V34" s="1"/>
      <c r="W34" s="1">
        <f>SUM(B34:V34)</f>
        <v>59721.72</v>
      </c>
      <c r="X34" s="1"/>
      <c r="Y34" s="1"/>
      <c r="Z34" s="1"/>
      <c r="AA34" s="1"/>
      <c r="AB34" s="1"/>
      <c r="AC34" s="1"/>
    </row>
    <row r="35" spans="1:29" x14ac:dyDescent="0.25">
      <c r="A35" s="3">
        <v>43132</v>
      </c>
      <c r="B35" s="1"/>
      <c r="C35" s="1">
        <v>7913.53</v>
      </c>
      <c r="D35" s="1"/>
      <c r="E35" s="1">
        <v>9009.31</v>
      </c>
      <c r="F35" s="1"/>
      <c r="G35" s="1"/>
      <c r="H35" s="1"/>
      <c r="I35" s="1"/>
      <c r="J35" s="1"/>
      <c r="K35" s="1">
        <v>3354.62</v>
      </c>
      <c r="L35" s="1">
        <v>0</v>
      </c>
      <c r="M35" s="1">
        <v>0</v>
      </c>
      <c r="N35" s="1">
        <v>9050.3700000000008</v>
      </c>
      <c r="O35" s="1">
        <v>2377.15</v>
      </c>
      <c r="P35" s="1"/>
      <c r="Q35" s="1"/>
      <c r="R35" s="1">
        <v>3100.29</v>
      </c>
      <c r="S35" s="1">
        <v>2240.11</v>
      </c>
      <c r="T35" s="1"/>
      <c r="U35" s="1"/>
      <c r="V35" s="1"/>
      <c r="W35" s="1">
        <f>SUM(B35:V35)</f>
        <v>37045.380000000005</v>
      </c>
      <c r="X35" s="1"/>
      <c r="Y35" s="1"/>
      <c r="Z35" s="1"/>
      <c r="AA35" s="1"/>
      <c r="AB35" s="1"/>
      <c r="AC35" s="1"/>
    </row>
    <row r="36" spans="1:29" x14ac:dyDescent="0.25">
      <c r="A36" s="3">
        <v>43160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>
        <v>8827.0499999999993</v>
      </c>
      <c r="O36" s="1">
        <v>5272.95</v>
      </c>
      <c r="P36" s="1"/>
      <c r="Q36" s="1"/>
      <c r="R36" s="1">
        <v>3100.27</v>
      </c>
      <c r="S36" s="1">
        <v>2350.27</v>
      </c>
      <c r="T36" s="1"/>
      <c r="U36" s="1"/>
      <c r="V36" s="1"/>
      <c r="W36" s="1">
        <f>SUM(B36:V36)</f>
        <v>19550.54</v>
      </c>
      <c r="X36" s="1"/>
      <c r="Y36" s="1"/>
      <c r="Z36" s="1"/>
      <c r="AA36" s="1"/>
      <c r="AB36" s="1"/>
      <c r="AC36" s="1"/>
    </row>
    <row r="37" spans="1:29" x14ac:dyDescent="0.25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>
        <f>SUM(B39:V39)</f>
        <v>0</v>
      </c>
      <c r="X39" s="1"/>
      <c r="Y39" s="1"/>
      <c r="Z39" s="1"/>
      <c r="AA39" s="1"/>
      <c r="AB39" s="1"/>
      <c r="AC39" s="1"/>
    </row>
    <row r="40" spans="1:29" x14ac:dyDescent="0.25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>
        <f>SUM(B40:V40)</f>
        <v>0</v>
      </c>
      <c r="X40" s="1"/>
      <c r="Y40" s="1"/>
      <c r="Z40" s="1"/>
      <c r="AA40" s="1"/>
      <c r="AB40" s="1"/>
      <c r="AC40" s="1"/>
    </row>
    <row r="41" spans="1:29" x14ac:dyDescent="0.25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>
        <f>SUM(B41:V41)</f>
        <v>0</v>
      </c>
      <c r="X41" s="1"/>
      <c r="Y41" s="1"/>
      <c r="Z41" s="1"/>
      <c r="AA41" s="1"/>
      <c r="AB41" s="1"/>
      <c r="AC41" s="1"/>
    </row>
    <row r="42" spans="1:29" x14ac:dyDescent="0.25">
      <c r="A42" s="2" t="s">
        <v>20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52" spans="1:1" x14ac:dyDescent="0.25">
      <c r="A52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Morey, Christopher D CTR (US)</dc:creator>
  <cp:lastModifiedBy>Morey, Christopher D CTR (US)</cp:lastModifiedBy>
  <dcterms:created xsi:type="dcterms:W3CDTF">2018-03-05T20:30:49Z</dcterms:created>
  <dcterms:modified xsi:type="dcterms:W3CDTF">2018-03-05T21:57:07Z</dcterms:modified>
</cp:coreProperties>
</file>