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urrent Homework\Starter_Code\"/>
    </mc:Choice>
  </mc:AlternateContent>
  <xr:revisionPtr revIDLastSave="0" documentId="13_ncr:1_{3FE89AFE-AA2B-43DE-A841-A89A3D581139}" xr6:coauthVersionLast="47" xr6:coauthVersionMax="47" xr10:uidLastSave="{00000000-0000-0000-0000-000000000000}"/>
  <bookViews>
    <workbookView xWindow="57480" yWindow="-120" windowWidth="29040" windowHeight="15720" activeTab="4" xr2:uid="{00000000-000D-0000-FFFF-FFFF00000000}"/>
  </bookViews>
  <sheets>
    <sheet name="Crowdfunding" sheetId="1" r:id="rId1"/>
    <sheet name="Category" sheetId="2" r:id="rId2"/>
    <sheet name="Sub-Catergory" sheetId="3" r:id="rId3"/>
    <sheet name="Parent Category" sheetId="4" r:id="rId4"/>
    <sheet name="Crowfunding Goal Analysis" sheetId="5" r:id="rId5"/>
    <sheet name="Statistical Analysis" sheetId="6" r:id="rId6"/>
  </sheets>
  <externalReferences>
    <externalReference r:id="rId7"/>
  </externalReferences>
  <calcPr calcId="191029"/>
  <pivotCaches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0" i="6" l="1"/>
  <c r="E371" i="6"/>
  <c r="B572" i="6"/>
  <c r="B571" i="6"/>
  <c r="B570" i="6"/>
  <c r="B569" i="6"/>
  <c r="B568" i="6"/>
  <c r="B567" i="6"/>
  <c r="E369" i="6"/>
  <c r="E368" i="6"/>
  <c r="E367" i="6"/>
  <c r="E366" i="6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5" l="1"/>
  <c r="E10" i="5"/>
  <c r="H10" i="5" s="1"/>
  <c r="F6" i="5"/>
  <c r="H6" i="5"/>
  <c r="G6" i="5"/>
  <c r="H11" i="5"/>
  <c r="F4" i="5"/>
  <c r="H4" i="5"/>
  <c r="G10" i="5"/>
  <c r="G5" i="5"/>
  <c r="G13" i="5"/>
  <c r="F3" i="5"/>
  <c r="G8" i="5"/>
  <c r="E5" i="5"/>
  <c r="E4" i="5"/>
  <c r="G4" i="5" s="1"/>
  <c r="E3" i="5"/>
  <c r="H3" i="5" s="1"/>
  <c r="E2" i="5"/>
  <c r="H2" i="5" s="1"/>
  <c r="E9" i="5"/>
  <c r="G9" i="5" s="1"/>
  <c r="F10" i="5"/>
  <c r="E8" i="5"/>
  <c r="H8" i="5" s="1"/>
  <c r="E7" i="5"/>
  <c r="E13" i="5"/>
  <c r="F13" i="5" s="1"/>
  <c r="E12" i="5"/>
  <c r="F12" i="5" s="1"/>
  <c r="E11" i="5"/>
  <c r="G11" i="5" s="1"/>
  <c r="F8" i="5" l="1"/>
  <c r="G2" i="5"/>
  <c r="H12" i="5"/>
  <c r="F9" i="5"/>
  <c r="F2" i="5"/>
  <c r="G12" i="5"/>
  <c r="H5" i="5"/>
  <c r="F5" i="5"/>
  <c r="G3" i="5"/>
  <c r="H9" i="5"/>
  <c r="G7" i="5"/>
  <c r="H7" i="5"/>
  <c r="H13" i="5"/>
  <c r="F7" i="5"/>
  <c r="F11" i="5"/>
</calcChain>
</file>

<file path=xl/sharedStrings.xml><?xml version="1.0" encoding="utf-8"?>
<sst xmlns="http://schemas.openxmlformats.org/spreadsheetml/2006/main" count="7067" uniqueCount="2112">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</sst>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8" fontId="16" fillId="0" borderId="0" xfId="0" applyNumberFormat="1" applyFont="1" applyAlignment="1">
      <alignment horizontal="center"/>
    </xf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  <xf numFmtId="0" fontId="16" fillId="0" borderId="0" xfId="0" applyFont="1"/>
    <xf numFmtId="1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B9B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F-4FBE-9622-ED7F0DC5016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F-4FBE-9622-ED7F0DC5016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F-4FBE-9622-ED7F0DC5016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F-4FBE-9622-ED7F0DC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484943"/>
        <c:axId val="1690468623"/>
      </c:barChart>
      <c:catAx>
        <c:axId val="16904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8623"/>
        <c:crosses val="autoZero"/>
        <c:auto val="1"/>
        <c:lblAlgn val="ctr"/>
        <c:lblOffset val="100"/>
        <c:noMultiLvlLbl val="0"/>
      </c:catAx>
      <c:valAx>
        <c:axId val="16904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[CrowdfundingBook.xlsx]Sub-Catergory!PivotTable2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'Sub-Catergory'!$B$4:$B$5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41CD-85A7-E9ABA19E996C}"/>
            </c:ext>
          </c:extLst>
        </c:ser>
        <c:ser>
          <c:idx val="1"/>
          <c:order val="1"/>
          <c:tx>
            <c:strRef>
              <c:f>'Sub-Catergory'!$C$4:$C$5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F-41CD-85A7-E9ABA19E996C}"/>
            </c:ext>
          </c:extLst>
        </c:ser>
        <c:ser>
          <c:idx val="2"/>
          <c:order val="2"/>
          <c:tx>
            <c:strRef>
              <c:f>'Sub-Catergory'!$D$4:$D$5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F-41CD-85A7-E9ABA19E996C}"/>
            </c:ext>
          </c:extLst>
        </c:ser>
        <c:ser>
          <c:idx val="3"/>
          <c:order val="3"/>
          <c:tx>
            <c:strRef>
              <c:f>'Sub-Catergory'!$E$4:$E$5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F-41CD-85A7-E9ABA19E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465743"/>
        <c:axId val="1690466223"/>
      </c:barChart>
      <c:catAx>
        <c:axId val="16904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6223"/>
        <c:crosses val="autoZero"/>
        <c:auto val="1"/>
        <c:lblAlgn val="ctr"/>
        <c:lblOffset val="100"/>
        <c:noMultiLvlLbl val="0"/>
      </c:catAx>
      <c:valAx>
        <c:axId val="16904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394009577503133E-2"/>
          <c:y val="0.1531692596396465"/>
          <c:w val="0.81240851626479538"/>
          <c:h val="0.69875410501223578"/>
        </c:manualLayout>
      </c:layout>
      <c:lineChart>
        <c:grouping val="standar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7-4C00-9906-0B30888C1C04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7-4C00-9906-0B30888C1C04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7-4C00-9906-0B30888C1C04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7-4C00-9906-0B30888C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489743"/>
        <c:axId val="1690464783"/>
      </c:lineChart>
      <c:catAx>
        <c:axId val="16904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4783"/>
        <c:crosses val="autoZero"/>
        <c:auto val="1"/>
        <c:lblAlgn val="ctr"/>
        <c:lblOffset val="100"/>
        <c:noMultiLvlLbl val="0"/>
      </c:catAx>
      <c:valAx>
        <c:axId val="16904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0.44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0.96416382252559729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4-4641-B635-BC70EC389671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3.4129692832764506E-2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4-4641-B635-BC70EC389671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1.7064846416382253E-3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4-4641-B635-BC70EC38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93775"/>
        <c:axId val="644673679"/>
      </c:lineChart>
      <c:catAx>
        <c:axId val="30169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73679"/>
        <c:crosses val="autoZero"/>
        <c:auto val="1"/>
        <c:lblAlgn val="ctr"/>
        <c:lblOffset val="100"/>
        <c:noMultiLvlLbl val="0"/>
      </c:catAx>
      <c:valAx>
        <c:axId val="6446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9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114300</xdr:rowOff>
    </xdr:from>
    <xdr:to>
      <xdr:col>12</xdr:col>
      <xdr:colOff>604837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9F7D4-6486-422A-5BA5-E1F130B1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180975</xdr:rowOff>
    </xdr:from>
    <xdr:to>
      <xdr:col>18</xdr:col>
      <xdr:colOff>66675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3DB6C-A223-E548-4A4B-24873F0BC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0</xdr:row>
      <xdr:rowOff>171450</xdr:rowOff>
    </xdr:from>
    <xdr:to>
      <xdr:col>16</xdr:col>
      <xdr:colOff>495300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C8BB2-021C-4614-A76B-AAEAD6C78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66675</xdr:rowOff>
    </xdr:from>
    <xdr:to>
      <xdr:col>7</xdr:col>
      <xdr:colOff>1390649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38450-2609-4910-A9F8-948C648CB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Desktop\Class%20Work\Mod%201\Module%201%20Challenge%20Files\Starter_Code\CrowdfundingBook%20working.xlsx" TargetMode="External"/><Relationship Id="rId1" Type="http://schemas.openxmlformats.org/officeDocument/2006/relationships/externalLinkPath" Target="/Users/User/OneDrive/Desktop/Class%20Work/Mod%201/Module%201%20Challenge%20Files/Starter_Code/CrowdfundingBook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category"/>
      <sheetName val="sub-category"/>
      <sheetName val="date conversion"/>
      <sheetName val="Crowfunding Goal Analysis"/>
      <sheetName val="Statistical Analysis"/>
    </sheetNames>
    <sheetDataSet>
      <sheetData sheetId="0">
        <row r="1">
          <cell r="D1" t="str">
            <v>goal</v>
          </cell>
          <cell r="G1" t="str">
            <v>outcome</v>
          </cell>
          <cell r="H1" t="str">
            <v>backers_count</v>
          </cell>
        </row>
        <row r="2">
          <cell r="D2">
            <v>100</v>
          </cell>
          <cell r="G2" t="str">
            <v>failed</v>
          </cell>
          <cell r="H2">
            <v>0</v>
          </cell>
        </row>
        <row r="3">
          <cell r="D3">
            <v>1400</v>
          </cell>
          <cell r="G3" t="str">
            <v>successful</v>
          </cell>
          <cell r="H3">
            <v>158</v>
          </cell>
        </row>
        <row r="4">
          <cell r="D4">
            <v>108400</v>
          </cell>
          <cell r="G4" t="str">
            <v>successful</v>
          </cell>
          <cell r="H4">
            <v>1425</v>
          </cell>
        </row>
        <row r="5">
          <cell r="D5">
            <v>4200</v>
          </cell>
          <cell r="G5" t="str">
            <v>failed</v>
          </cell>
          <cell r="H5">
            <v>24</v>
          </cell>
        </row>
        <row r="6">
          <cell r="D6">
            <v>7600</v>
          </cell>
          <cell r="G6" t="str">
            <v>failed</v>
          </cell>
          <cell r="H6">
            <v>53</v>
          </cell>
        </row>
        <row r="7">
          <cell r="D7">
            <v>7600</v>
          </cell>
          <cell r="G7" t="str">
            <v>successful</v>
          </cell>
          <cell r="H7">
            <v>174</v>
          </cell>
        </row>
        <row r="8">
          <cell r="D8">
            <v>5200</v>
          </cell>
          <cell r="G8" t="str">
            <v>failed</v>
          </cell>
          <cell r="H8">
            <v>18</v>
          </cell>
        </row>
        <row r="9">
          <cell r="D9">
            <v>4500</v>
          </cell>
          <cell r="G9" t="str">
            <v>successful</v>
          </cell>
          <cell r="H9">
            <v>227</v>
          </cell>
        </row>
        <row r="10">
          <cell r="D10">
            <v>110100</v>
          </cell>
          <cell r="G10" t="str">
            <v>live</v>
          </cell>
          <cell r="H10">
            <v>708</v>
          </cell>
        </row>
        <row r="11">
          <cell r="D11">
            <v>6200</v>
          </cell>
          <cell r="G11" t="str">
            <v>failed</v>
          </cell>
          <cell r="H11">
            <v>44</v>
          </cell>
        </row>
        <row r="12">
          <cell r="D12">
            <v>5200</v>
          </cell>
          <cell r="G12" t="str">
            <v>successful</v>
          </cell>
          <cell r="H12">
            <v>220</v>
          </cell>
        </row>
        <row r="13">
          <cell r="D13">
            <v>6300</v>
          </cell>
          <cell r="G13" t="str">
            <v>failed</v>
          </cell>
          <cell r="H13">
            <v>27</v>
          </cell>
        </row>
        <row r="14">
          <cell r="D14">
            <v>6300</v>
          </cell>
          <cell r="G14" t="str">
            <v>failed</v>
          </cell>
          <cell r="H14">
            <v>55</v>
          </cell>
        </row>
        <row r="15">
          <cell r="D15">
            <v>4200</v>
          </cell>
          <cell r="G15" t="str">
            <v>successful</v>
          </cell>
          <cell r="H15">
            <v>98</v>
          </cell>
        </row>
        <row r="16">
          <cell r="D16">
            <v>28200</v>
          </cell>
          <cell r="G16" t="str">
            <v>failed</v>
          </cell>
          <cell r="H16">
            <v>200</v>
          </cell>
        </row>
        <row r="17">
          <cell r="D17">
            <v>81200</v>
          </cell>
          <cell r="G17" t="str">
            <v>failed</v>
          </cell>
          <cell r="H17">
            <v>452</v>
          </cell>
        </row>
        <row r="18">
          <cell r="D18">
            <v>1700</v>
          </cell>
          <cell r="G18" t="str">
            <v>successful</v>
          </cell>
          <cell r="H18">
            <v>100</v>
          </cell>
        </row>
        <row r="19">
          <cell r="D19">
            <v>84600</v>
          </cell>
          <cell r="G19" t="str">
            <v>successful</v>
          </cell>
          <cell r="H19">
            <v>1249</v>
          </cell>
        </row>
        <row r="20">
          <cell r="D20">
            <v>9100</v>
          </cell>
          <cell r="G20" t="str">
            <v>canceled</v>
          </cell>
          <cell r="H20">
            <v>135</v>
          </cell>
        </row>
        <row r="21">
          <cell r="D21">
            <v>62500</v>
          </cell>
          <cell r="G21" t="str">
            <v>failed</v>
          </cell>
          <cell r="H21">
            <v>674</v>
          </cell>
        </row>
        <row r="22">
          <cell r="D22">
            <v>131800</v>
          </cell>
          <cell r="G22" t="str">
            <v>successful</v>
          </cell>
          <cell r="H22">
            <v>1396</v>
          </cell>
        </row>
        <row r="23">
          <cell r="D23">
            <v>94000</v>
          </cell>
          <cell r="G23" t="str">
            <v>failed</v>
          </cell>
          <cell r="H23">
            <v>558</v>
          </cell>
        </row>
        <row r="24">
          <cell r="D24">
            <v>59100</v>
          </cell>
          <cell r="G24" t="str">
            <v>successful</v>
          </cell>
          <cell r="H24">
            <v>890</v>
          </cell>
        </row>
        <row r="25">
          <cell r="D25">
            <v>4500</v>
          </cell>
          <cell r="G25" t="str">
            <v>successful</v>
          </cell>
          <cell r="H25">
            <v>142</v>
          </cell>
        </row>
        <row r="26">
          <cell r="D26">
            <v>92400</v>
          </cell>
          <cell r="G26" t="str">
            <v>successful</v>
          </cell>
          <cell r="H26">
            <v>2673</v>
          </cell>
        </row>
        <row r="27">
          <cell r="D27">
            <v>5500</v>
          </cell>
          <cell r="G27" t="str">
            <v>successful</v>
          </cell>
          <cell r="H27">
            <v>163</v>
          </cell>
        </row>
        <row r="28">
          <cell r="D28">
            <v>107500</v>
          </cell>
          <cell r="G28" t="str">
            <v>canceled</v>
          </cell>
          <cell r="H28">
            <v>1480</v>
          </cell>
        </row>
        <row r="29">
          <cell r="D29">
            <v>2000</v>
          </cell>
          <cell r="G29" t="str">
            <v>failed</v>
          </cell>
          <cell r="H29">
            <v>15</v>
          </cell>
        </row>
        <row r="30">
          <cell r="D30">
            <v>130800</v>
          </cell>
          <cell r="G30" t="str">
            <v>successful</v>
          </cell>
          <cell r="H30">
            <v>2220</v>
          </cell>
        </row>
        <row r="31">
          <cell r="D31">
            <v>45900</v>
          </cell>
          <cell r="G31" t="str">
            <v>successful</v>
          </cell>
          <cell r="H31">
            <v>1606</v>
          </cell>
        </row>
        <row r="32">
          <cell r="D32">
            <v>9000</v>
          </cell>
          <cell r="G32" t="str">
            <v>successful</v>
          </cell>
          <cell r="H32">
            <v>129</v>
          </cell>
        </row>
        <row r="33">
          <cell r="D33">
            <v>3500</v>
          </cell>
          <cell r="G33" t="str">
            <v>successful</v>
          </cell>
          <cell r="H33">
            <v>226</v>
          </cell>
        </row>
        <row r="34">
          <cell r="D34">
            <v>101000</v>
          </cell>
          <cell r="G34" t="str">
            <v>failed</v>
          </cell>
          <cell r="H34">
            <v>2307</v>
          </cell>
        </row>
        <row r="35">
          <cell r="D35">
            <v>50200</v>
          </cell>
          <cell r="G35" t="str">
            <v>successful</v>
          </cell>
          <cell r="H35">
            <v>5419</v>
          </cell>
        </row>
        <row r="36">
          <cell r="D36">
            <v>9300</v>
          </cell>
          <cell r="G36" t="str">
            <v>successful</v>
          </cell>
          <cell r="H36">
            <v>165</v>
          </cell>
        </row>
        <row r="37">
          <cell r="D37">
            <v>125500</v>
          </cell>
          <cell r="G37" t="str">
            <v>successful</v>
          </cell>
          <cell r="H37">
            <v>1965</v>
          </cell>
        </row>
        <row r="38">
          <cell r="D38">
            <v>700</v>
          </cell>
          <cell r="G38" t="str">
            <v>successful</v>
          </cell>
          <cell r="H38">
            <v>16</v>
          </cell>
        </row>
        <row r="39">
          <cell r="D39">
            <v>8100</v>
          </cell>
          <cell r="G39" t="str">
            <v>successful</v>
          </cell>
          <cell r="H39">
            <v>107</v>
          </cell>
        </row>
        <row r="40">
          <cell r="D40">
            <v>3100</v>
          </cell>
          <cell r="G40" t="str">
            <v>successful</v>
          </cell>
          <cell r="H40">
            <v>134</v>
          </cell>
        </row>
        <row r="41">
          <cell r="D41">
            <v>9900</v>
          </cell>
          <cell r="G41" t="str">
            <v>failed</v>
          </cell>
          <cell r="H41">
            <v>88</v>
          </cell>
        </row>
        <row r="42">
          <cell r="D42">
            <v>8800</v>
          </cell>
          <cell r="G42" t="str">
            <v>successful</v>
          </cell>
          <cell r="H42">
            <v>198</v>
          </cell>
        </row>
        <row r="43">
          <cell r="D43">
            <v>5600</v>
          </cell>
          <cell r="G43" t="str">
            <v>successful</v>
          </cell>
          <cell r="H43">
            <v>111</v>
          </cell>
        </row>
        <row r="44">
          <cell r="D44">
            <v>1800</v>
          </cell>
          <cell r="G44" t="str">
            <v>successful</v>
          </cell>
          <cell r="H44">
            <v>222</v>
          </cell>
        </row>
        <row r="45">
          <cell r="D45">
            <v>90200</v>
          </cell>
          <cell r="G45" t="str">
            <v>successful</v>
          </cell>
          <cell r="H45">
            <v>6212</v>
          </cell>
        </row>
        <row r="46">
          <cell r="D46">
            <v>1600</v>
          </cell>
          <cell r="G46" t="str">
            <v>successful</v>
          </cell>
          <cell r="H46">
            <v>98</v>
          </cell>
        </row>
        <row r="47">
          <cell r="D47">
            <v>9500</v>
          </cell>
          <cell r="G47" t="str">
            <v>failed</v>
          </cell>
          <cell r="H47">
            <v>48</v>
          </cell>
        </row>
        <row r="48">
          <cell r="D48">
            <v>3700</v>
          </cell>
          <cell r="G48" t="str">
            <v>successful</v>
          </cell>
          <cell r="H48">
            <v>92</v>
          </cell>
        </row>
        <row r="49">
          <cell r="D49">
            <v>1500</v>
          </cell>
          <cell r="G49" t="str">
            <v>successful</v>
          </cell>
          <cell r="H49">
            <v>149</v>
          </cell>
        </row>
        <row r="50">
          <cell r="D50">
            <v>33300</v>
          </cell>
          <cell r="G50" t="str">
            <v>successful</v>
          </cell>
          <cell r="H50">
            <v>2431</v>
          </cell>
        </row>
        <row r="51">
          <cell r="D51">
            <v>7200</v>
          </cell>
          <cell r="G51" t="str">
            <v>successful</v>
          </cell>
          <cell r="H51">
            <v>303</v>
          </cell>
        </row>
        <row r="52">
          <cell r="D52">
            <v>100</v>
          </cell>
          <cell r="G52" t="str">
            <v>failed</v>
          </cell>
          <cell r="H52">
            <v>1</v>
          </cell>
        </row>
        <row r="53">
          <cell r="D53">
            <v>158100</v>
          </cell>
          <cell r="G53" t="str">
            <v>failed</v>
          </cell>
          <cell r="H53">
            <v>1467</v>
          </cell>
        </row>
        <row r="54">
          <cell r="D54">
            <v>7200</v>
          </cell>
          <cell r="G54" t="str">
            <v>failed</v>
          </cell>
          <cell r="H54">
            <v>75</v>
          </cell>
        </row>
        <row r="55">
          <cell r="D55">
            <v>8800</v>
          </cell>
          <cell r="G55" t="str">
            <v>successful</v>
          </cell>
          <cell r="H55">
            <v>209</v>
          </cell>
        </row>
        <row r="56">
          <cell r="D56">
            <v>6000</v>
          </cell>
          <cell r="G56" t="str">
            <v>failed</v>
          </cell>
          <cell r="H56">
            <v>120</v>
          </cell>
        </row>
        <row r="57">
          <cell r="D57">
            <v>6600</v>
          </cell>
          <cell r="G57" t="str">
            <v>successful</v>
          </cell>
          <cell r="H57">
            <v>131</v>
          </cell>
        </row>
        <row r="58">
          <cell r="D58">
            <v>8000</v>
          </cell>
          <cell r="G58" t="str">
            <v>successful</v>
          </cell>
          <cell r="H58">
            <v>164</v>
          </cell>
        </row>
        <row r="59">
          <cell r="D59">
            <v>2900</v>
          </cell>
          <cell r="G59" t="str">
            <v>successful</v>
          </cell>
          <cell r="H59">
            <v>201</v>
          </cell>
        </row>
        <row r="60">
          <cell r="D60">
            <v>2700</v>
          </cell>
          <cell r="G60" t="str">
            <v>successful</v>
          </cell>
          <cell r="H60">
            <v>211</v>
          </cell>
        </row>
        <row r="61">
          <cell r="D61">
            <v>1400</v>
          </cell>
          <cell r="G61" t="str">
            <v>successful</v>
          </cell>
          <cell r="H61">
            <v>128</v>
          </cell>
        </row>
        <row r="62">
          <cell r="D62">
            <v>94200</v>
          </cell>
          <cell r="G62" t="str">
            <v>successful</v>
          </cell>
          <cell r="H62">
            <v>1600</v>
          </cell>
        </row>
        <row r="63">
          <cell r="D63">
            <v>199200</v>
          </cell>
          <cell r="G63" t="str">
            <v>failed</v>
          </cell>
          <cell r="H63">
            <v>2253</v>
          </cell>
        </row>
        <row r="64">
          <cell r="D64">
            <v>2000</v>
          </cell>
          <cell r="G64" t="str">
            <v>successful</v>
          </cell>
          <cell r="H64">
            <v>249</v>
          </cell>
        </row>
        <row r="65">
          <cell r="D65">
            <v>4700</v>
          </cell>
          <cell r="G65" t="str">
            <v>failed</v>
          </cell>
          <cell r="H65">
            <v>5</v>
          </cell>
        </row>
        <row r="66">
          <cell r="D66">
            <v>2800</v>
          </cell>
          <cell r="G66" t="str">
            <v>failed</v>
          </cell>
          <cell r="H66">
            <v>38</v>
          </cell>
        </row>
        <row r="67">
          <cell r="D67">
            <v>6100</v>
          </cell>
          <cell r="G67" t="str">
            <v>successful</v>
          </cell>
          <cell r="H67">
            <v>236</v>
          </cell>
        </row>
        <row r="68">
          <cell r="D68">
            <v>2900</v>
          </cell>
          <cell r="G68" t="str">
            <v>failed</v>
          </cell>
          <cell r="H68">
            <v>12</v>
          </cell>
        </row>
        <row r="69">
          <cell r="D69">
            <v>72600</v>
          </cell>
          <cell r="G69" t="str">
            <v>successful</v>
          </cell>
          <cell r="H69">
            <v>4065</v>
          </cell>
        </row>
        <row r="70">
          <cell r="D70">
            <v>5700</v>
          </cell>
          <cell r="G70" t="str">
            <v>successful</v>
          </cell>
          <cell r="H70">
            <v>246</v>
          </cell>
        </row>
        <row r="71">
          <cell r="D71">
            <v>7900</v>
          </cell>
          <cell r="G71" t="str">
            <v>canceled</v>
          </cell>
          <cell r="H71">
            <v>17</v>
          </cell>
        </row>
        <row r="72">
          <cell r="D72">
            <v>128000</v>
          </cell>
          <cell r="G72" t="str">
            <v>successful</v>
          </cell>
          <cell r="H72">
            <v>2475</v>
          </cell>
        </row>
        <row r="73">
          <cell r="D73">
            <v>6000</v>
          </cell>
          <cell r="G73" t="str">
            <v>successful</v>
          </cell>
          <cell r="H73">
            <v>76</v>
          </cell>
        </row>
        <row r="74">
          <cell r="D74">
            <v>600</v>
          </cell>
          <cell r="G74" t="str">
            <v>successful</v>
          </cell>
          <cell r="H74">
            <v>54</v>
          </cell>
        </row>
        <row r="75">
          <cell r="D75">
            <v>1400</v>
          </cell>
          <cell r="G75" t="str">
            <v>successful</v>
          </cell>
          <cell r="H75">
            <v>88</v>
          </cell>
        </row>
        <row r="76">
          <cell r="D76">
            <v>3900</v>
          </cell>
          <cell r="G76" t="str">
            <v>successful</v>
          </cell>
          <cell r="H76">
            <v>85</v>
          </cell>
        </row>
        <row r="77">
          <cell r="D77">
            <v>9700</v>
          </cell>
          <cell r="G77" t="str">
            <v>successful</v>
          </cell>
          <cell r="H77">
            <v>170</v>
          </cell>
        </row>
        <row r="78">
          <cell r="D78">
            <v>122900</v>
          </cell>
          <cell r="G78" t="str">
            <v>failed</v>
          </cell>
          <cell r="H78">
            <v>1684</v>
          </cell>
        </row>
        <row r="79">
          <cell r="D79">
            <v>9500</v>
          </cell>
          <cell r="G79" t="str">
            <v>failed</v>
          </cell>
          <cell r="H79">
            <v>56</v>
          </cell>
        </row>
        <row r="80">
          <cell r="D80">
            <v>4500</v>
          </cell>
          <cell r="G80" t="str">
            <v>successful</v>
          </cell>
          <cell r="H80">
            <v>330</v>
          </cell>
        </row>
        <row r="81">
          <cell r="D81">
            <v>57800</v>
          </cell>
          <cell r="G81" t="str">
            <v>failed</v>
          </cell>
          <cell r="H81">
            <v>838</v>
          </cell>
        </row>
        <row r="82">
          <cell r="D82">
            <v>1100</v>
          </cell>
          <cell r="G82" t="str">
            <v>successful</v>
          </cell>
          <cell r="H82">
            <v>127</v>
          </cell>
        </row>
        <row r="83">
          <cell r="D83">
            <v>16800</v>
          </cell>
          <cell r="G83" t="str">
            <v>successful</v>
          </cell>
          <cell r="H83">
            <v>411</v>
          </cell>
        </row>
        <row r="84">
          <cell r="D84">
            <v>1000</v>
          </cell>
          <cell r="G84" t="str">
            <v>successful</v>
          </cell>
          <cell r="H84">
            <v>180</v>
          </cell>
        </row>
        <row r="85">
          <cell r="D85">
            <v>106400</v>
          </cell>
          <cell r="G85" t="str">
            <v>failed</v>
          </cell>
          <cell r="H85">
            <v>1000</v>
          </cell>
        </row>
        <row r="86">
          <cell r="D86">
            <v>31400</v>
          </cell>
          <cell r="G86" t="str">
            <v>successful</v>
          </cell>
          <cell r="H86">
            <v>374</v>
          </cell>
        </row>
        <row r="87">
          <cell r="D87">
            <v>4900</v>
          </cell>
          <cell r="G87" t="str">
            <v>successful</v>
          </cell>
          <cell r="H87">
            <v>71</v>
          </cell>
        </row>
        <row r="88">
          <cell r="D88">
            <v>7400</v>
          </cell>
          <cell r="G88" t="str">
            <v>successful</v>
          </cell>
          <cell r="H88">
            <v>203</v>
          </cell>
        </row>
        <row r="89">
          <cell r="D89">
            <v>198500</v>
          </cell>
          <cell r="G89" t="str">
            <v>failed</v>
          </cell>
          <cell r="H89">
            <v>1482</v>
          </cell>
        </row>
        <row r="90">
          <cell r="D90">
            <v>4800</v>
          </cell>
          <cell r="G90" t="str">
            <v>successful</v>
          </cell>
          <cell r="H90">
            <v>113</v>
          </cell>
        </row>
        <row r="91">
          <cell r="D91">
            <v>3400</v>
          </cell>
          <cell r="G91" t="str">
            <v>successful</v>
          </cell>
          <cell r="H91">
            <v>96</v>
          </cell>
        </row>
        <row r="92">
          <cell r="D92">
            <v>7800</v>
          </cell>
          <cell r="G92" t="str">
            <v>failed</v>
          </cell>
          <cell r="H92">
            <v>106</v>
          </cell>
        </row>
        <row r="93">
          <cell r="D93">
            <v>154300</v>
          </cell>
          <cell r="G93" t="str">
            <v>failed</v>
          </cell>
          <cell r="H93">
            <v>679</v>
          </cell>
        </row>
        <row r="94">
          <cell r="D94">
            <v>20000</v>
          </cell>
          <cell r="G94" t="str">
            <v>successful</v>
          </cell>
          <cell r="H94">
            <v>498</v>
          </cell>
        </row>
        <row r="95">
          <cell r="D95">
            <v>108800</v>
          </cell>
          <cell r="G95" t="str">
            <v>canceled</v>
          </cell>
          <cell r="H95">
            <v>610</v>
          </cell>
        </row>
        <row r="96">
          <cell r="D96">
            <v>2900</v>
          </cell>
          <cell r="G96" t="str">
            <v>successful</v>
          </cell>
          <cell r="H96">
            <v>180</v>
          </cell>
        </row>
        <row r="97">
          <cell r="D97">
            <v>900</v>
          </cell>
          <cell r="G97" t="str">
            <v>successful</v>
          </cell>
          <cell r="H97">
            <v>27</v>
          </cell>
        </row>
        <row r="98">
          <cell r="D98">
            <v>69700</v>
          </cell>
          <cell r="G98" t="str">
            <v>successful</v>
          </cell>
          <cell r="H98">
            <v>2331</v>
          </cell>
        </row>
        <row r="99">
          <cell r="D99">
            <v>1300</v>
          </cell>
          <cell r="G99" t="str">
            <v>successful</v>
          </cell>
          <cell r="H99">
            <v>113</v>
          </cell>
        </row>
        <row r="100">
          <cell r="D100">
            <v>97800</v>
          </cell>
          <cell r="G100" t="str">
            <v>failed</v>
          </cell>
          <cell r="H100">
            <v>1220</v>
          </cell>
        </row>
        <row r="101">
          <cell r="D101">
            <v>7600</v>
          </cell>
          <cell r="G101" t="str">
            <v>successful</v>
          </cell>
          <cell r="H101">
            <v>164</v>
          </cell>
        </row>
        <row r="102">
          <cell r="D102">
            <v>100</v>
          </cell>
          <cell r="G102" t="str">
            <v>failed</v>
          </cell>
          <cell r="H102">
            <v>1</v>
          </cell>
        </row>
        <row r="103">
          <cell r="D103">
            <v>900</v>
          </cell>
          <cell r="G103" t="str">
            <v>successful</v>
          </cell>
          <cell r="H103">
            <v>164</v>
          </cell>
        </row>
        <row r="104">
          <cell r="D104">
            <v>3700</v>
          </cell>
          <cell r="G104" t="str">
            <v>successful</v>
          </cell>
          <cell r="H104">
            <v>336</v>
          </cell>
        </row>
        <row r="105">
          <cell r="D105">
            <v>10000</v>
          </cell>
          <cell r="G105" t="str">
            <v>failed</v>
          </cell>
          <cell r="H105">
            <v>37</v>
          </cell>
        </row>
        <row r="106">
          <cell r="D106">
            <v>119200</v>
          </cell>
          <cell r="G106" t="str">
            <v>successful</v>
          </cell>
          <cell r="H106">
            <v>1917</v>
          </cell>
        </row>
        <row r="107">
          <cell r="D107">
            <v>6800</v>
          </cell>
          <cell r="G107" t="str">
            <v>successful</v>
          </cell>
          <cell r="H107">
            <v>95</v>
          </cell>
        </row>
        <row r="108">
          <cell r="D108">
            <v>3900</v>
          </cell>
          <cell r="G108" t="str">
            <v>successful</v>
          </cell>
          <cell r="H108">
            <v>147</v>
          </cell>
        </row>
        <row r="109">
          <cell r="D109">
            <v>3500</v>
          </cell>
          <cell r="G109" t="str">
            <v>successful</v>
          </cell>
          <cell r="H109">
            <v>86</v>
          </cell>
        </row>
        <row r="110">
          <cell r="D110">
            <v>1500</v>
          </cell>
          <cell r="G110" t="str">
            <v>successful</v>
          </cell>
          <cell r="H110">
            <v>83</v>
          </cell>
        </row>
        <row r="111">
          <cell r="D111">
            <v>5200</v>
          </cell>
          <cell r="G111" t="str">
            <v>failed</v>
          </cell>
          <cell r="H111">
            <v>60</v>
          </cell>
        </row>
        <row r="112">
          <cell r="D112">
            <v>142400</v>
          </cell>
          <cell r="G112" t="str">
            <v>failed</v>
          </cell>
          <cell r="H112">
            <v>296</v>
          </cell>
        </row>
        <row r="113">
          <cell r="D113">
            <v>61400</v>
          </cell>
          <cell r="G113" t="str">
            <v>successful</v>
          </cell>
          <cell r="H113">
            <v>676</v>
          </cell>
        </row>
        <row r="114">
          <cell r="D114">
            <v>4700</v>
          </cell>
          <cell r="G114" t="str">
            <v>successful</v>
          </cell>
          <cell r="H114">
            <v>361</v>
          </cell>
        </row>
        <row r="115">
          <cell r="D115">
            <v>3300</v>
          </cell>
          <cell r="G115" t="str">
            <v>successful</v>
          </cell>
          <cell r="H115">
            <v>131</v>
          </cell>
        </row>
        <row r="116">
          <cell r="D116">
            <v>1900</v>
          </cell>
          <cell r="G116" t="str">
            <v>successful</v>
          </cell>
          <cell r="H116">
            <v>126</v>
          </cell>
        </row>
        <row r="117">
          <cell r="D117">
            <v>166700</v>
          </cell>
          <cell r="G117" t="str">
            <v>failed</v>
          </cell>
          <cell r="H117">
            <v>3304</v>
          </cell>
        </row>
        <row r="118">
          <cell r="D118">
            <v>7200</v>
          </cell>
          <cell r="G118" t="str">
            <v>failed</v>
          </cell>
          <cell r="H118">
            <v>73</v>
          </cell>
        </row>
        <row r="119">
          <cell r="D119">
            <v>4900</v>
          </cell>
          <cell r="G119" t="str">
            <v>successful</v>
          </cell>
          <cell r="H119">
            <v>275</v>
          </cell>
        </row>
        <row r="120">
          <cell r="D120">
            <v>5400</v>
          </cell>
          <cell r="G120" t="str">
            <v>successful</v>
          </cell>
          <cell r="H120">
            <v>67</v>
          </cell>
        </row>
        <row r="121">
          <cell r="D121">
            <v>5000</v>
          </cell>
          <cell r="G121" t="str">
            <v>successful</v>
          </cell>
          <cell r="H121">
            <v>154</v>
          </cell>
        </row>
        <row r="122">
          <cell r="D122">
            <v>75100</v>
          </cell>
          <cell r="G122" t="str">
            <v>successful</v>
          </cell>
          <cell r="H122">
            <v>1782</v>
          </cell>
        </row>
        <row r="123">
          <cell r="D123">
            <v>45300</v>
          </cell>
          <cell r="G123" t="str">
            <v>successful</v>
          </cell>
          <cell r="H123">
            <v>903</v>
          </cell>
        </row>
        <row r="124">
          <cell r="D124">
            <v>136800</v>
          </cell>
          <cell r="G124" t="str">
            <v>failed</v>
          </cell>
          <cell r="H124">
            <v>3387</v>
          </cell>
        </row>
        <row r="125">
          <cell r="D125">
            <v>177700</v>
          </cell>
          <cell r="G125" t="str">
            <v>failed</v>
          </cell>
          <cell r="H125">
            <v>662</v>
          </cell>
        </row>
        <row r="126">
          <cell r="D126">
            <v>2600</v>
          </cell>
          <cell r="G126" t="str">
            <v>successful</v>
          </cell>
          <cell r="H126">
            <v>94</v>
          </cell>
        </row>
        <row r="127">
          <cell r="D127">
            <v>5300</v>
          </cell>
          <cell r="G127" t="str">
            <v>successful</v>
          </cell>
          <cell r="H127">
            <v>180</v>
          </cell>
        </row>
        <row r="128">
          <cell r="D128">
            <v>180200</v>
          </cell>
          <cell r="G128" t="str">
            <v>failed</v>
          </cell>
          <cell r="H128">
            <v>774</v>
          </cell>
        </row>
        <row r="129">
          <cell r="D129">
            <v>103200</v>
          </cell>
          <cell r="G129" t="str">
            <v>failed</v>
          </cell>
          <cell r="H129">
            <v>672</v>
          </cell>
        </row>
        <row r="130">
          <cell r="D130">
            <v>70600</v>
          </cell>
          <cell r="G130" t="str">
            <v>canceled</v>
          </cell>
          <cell r="H130">
            <v>532</v>
          </cell>
        </row>
        <row r="131">
          <cell r="D131">
            <v>148500</v>
          </cell>
          <cell r="G131" t="str">
            <v>canceled</v>
          </cell>
          <cell r="H131">
            <v>55</v>
          </cell>
        </row>
        <row r="132">
          <cell r="D132">
            <v>9600</v>
          </cell>
          <cell r="G132" t="str">
            <v>successful</v>
          </cell>
          <cell r="H132">
            <v>533</v>
          </cell>
        </row>
        <row r="133">
          <cell r="D133">
            <v>164700</v>
          </cell>
          <cell r="G133" t="str">
            <v>successful</v>
          </cell>
          <cell r="H133">
            <v>2443</v>
          </cell>
        </row>
        <row r="134">
          <cell r="D134">
            <v>3300</v>
          </cell>
          <cell r="G134" t="str">
            <v>successful</v>
          </cell>
          <cell r="H134">
            <v>89</v>
          </cell>
        </row>
        <row r="135">
          <cell r="D135">
            <v>4500</v>
          </cell>
          <cell r="G135" t="str">
            <v>successful</v>
          </cell>
          <cell r="H135">
            <v>159</v>
          </cell>
        </row>
        <row r="136">
          <cell r="D136">
            <v>99500</v>
          </cell>
          <cell r="G136" t="str">
            <v>failed</v>
          </cell>
          <cell r="H136">
            <v>940</v>
          </cell>
        </row>
        <row r="137">
          <cell r="D137">
            <v>7700</v>
          </cell>
          <cell r="G137" t="str">
            <v>failed</v>
          </cell>
          <cell r="H137">
            <v>117</v>
          </cell>
        </row>
        <row r="138">
          <cell r="D138">
            <v>82800</v>
          </cell>
          <cell r="G138" t="str">
            <v>canceled</v>
          </cell>
          <cell r="H138">
            <v>58</v>
          </cell>
        </row>
        <row r="139">
          <cell r="D139">
            <v>1800</v>
          </cell>
          <cell r="G139" t="str">
            <v>successful</v>
          </cell>
          <cell r="H139">
            <v>50</v>
          </cell>
        </row>
        <row r="140">
          <cell r="D140">
            <v>9600</v>
          </cell>
          <cell r="G140" t="str">
            <v>failed</v>
          </cell>
          <cell r="H140">
            <v>115</v>
          </cell>
        </row>
        <row r="141">
          <cell r="D141">
            <v>92100</v>
          </cell>
          <cell r="G141" t="str">
            <v>failed</v>
          </cell>
          <cell r="H141">
            <v>326</v>
          </cell>
        </row>
        <row r="142">
          <cell r="D142">
            <v>5500</v>
          </cell>
          <cell r="G142" t="str">
            <v>successful</v>
          </cell>
          <cell r="H142">
            <v>186</v>
          </cell>
        </row>
        <row r="143">
          <cell r="D143">
            <v>64300</v>
          </cell>
          <cell r="G143" t="str">
            <v>successful</v>
          </cell>
          <cell r="H143">
            <v>1071</v>
          </cell>
        </row>
        <row r="144">
          <cell r="D144">
            <v>5000</v>
          </cell>
          <cell r="G144" t="str">
            <v>successful</v>
          </cell>
          <cell r="H144">
            <v>117</v>
          </cell>
        </row>
        <row r="145">
          <cell r="D145">
            <v>5400</v>
          </cell>
          <cell r="G145" t="str">
            <v>successful</v>
          </cell>
          <cell r="H145">
            <v>70</v>
          </cell>
        </row>
        <row r="146">
          <cell r="D146">
            <v>9000</v>
          </cell>
          <cell r="G146" t="str">
            <v>successful</v>
          </cell>
          <cell r="H146">
            <v>135</v>
          </cell>
        </row>
        <row r="147">
          <cell r="D147">
            <v>25000</v>
          </cell>
          <cell r="G147" t="str">
            <v>successful</v>
          </cell>
          <cell r="H147">
            <v>768</v>
          </cell>
        </row>
        <row r="148">
          <cell r="D148">
            <v>8800</v>
          </cell>
          <cell r="G148" t="str">
            <v>canceled</v>
          </cell>
          <cell r="H148">
            <v>51</v>
          </cell>
        </row>
        <row r="149">
          <cell r="D149">
            <v>8300</v>
          </cell>
          <cell r="G149" t="str">
            <v>successful</v>
          </cell>
          <cell r="H149">
            <v>199</v>
          </cell>
        </row>
        <row r="150">
          <cell r="D150">
            <v>9300</v>
          </cell>
          <cell r="G150" t="str">
            <v>successful</v>
          </cell>
          <cell r="H150">
            <v>107</v>
          </cell>
        </row>
        <row r="151">
          <cell r="D151">
            <v>6200</v>
          </cell>
          <cell r="G151" t="str">
            <v>successful</v>
          </cell>
          <cell r="H151">
            <v>195</v>
          </cell>
        </row>
        <row r="152">
          <cell r="D152">
            <v>100</v>
          </cell>
          <cell r="G152" t="str">
            <v>failed</v>
          </cell>
          <cell r="H152">
            <v>1</v>
          </cell>
        </row>
        <row r="153">
          <cell r="D153">
            <v>137200</v>
          </cell>
          <cell r="G153" t="str">
            <v>failed</v>
          </cell>
          <cell r="H153">
            <v>1467</v>
          </cell>
        </row>
        <row r="154">
          <cell r="D154">
            <v>41500</v>
          </cell>
          <cell r="G154" t="str">
            <v>successful</v>
          </cell>
          <cell r="H154">
            <v>3376</v>
          </cell>
        </row>
        <row r="155">
          <cell r="D155">
            <v>189400</v>
          </cell>
          <cell r="G155" t="str">
            <v>failed</v>
          </cell>
          <cell r="H155">
            <v>5681</v>
          </cell>
        </row>
        <row r="156">
          <cell r="D156">
            <v>171300</v>
          </cell>
          <cell r="G156" t="str">
            <v>failed</v>
          </cell>
          <cell r="H156">
            <v>1059</v>
          </cell>
        </row>
        <row r="157">
          <cell r="D157">
            <v>139500</v>
          </cell>
          <cell r="G157" t="str">
            <v>failed</v>
          </cell>
          <cell r="H157">
            <v>1194</v>
          </cell>
        </row>
        <row r="158">
          <cell r="D158">
            <v>36400</v>
          </cell>
          <cell r="G158" t="str">
            <v>canceled</v>
          </cell>
          <cell r="H158">
            <v>379</v>
          </cell>
        </row>
        <row r="159">
          <cell r="D159">
            <v>4200</v>
          </cell>
          <cell r="G159" t="str">
            <v>failed</v>
          </cell>
          <cell r="H159">
            <v>30</v>
          </cell>
        </row>
        <row r="160">
          <cell r="D160">
            <v>2100</v>
          </cell>
          <cell r="G160" t="str">
            <v>successful</v>
          </cell>
          <cell r="H160">
            <v>41</v>
          </cell>
        </row>
        <row r="161">
          <cell r="D161">
            <v>191200</v>
          </cell>
          <cell r="G161" t="str">
            <v>successful</v>
          </cell>
          <cell r="H161">
            <v>1821</v>
          </cell>
        </row>
        <row r="162">
          <cell r="D162">
            <v>8000</v>
          </cell>
          <cell r="G162" t="str">
            <v>successful</v>
          </cell>
          <cell r="H162">
            <v>164</v>
          </cell>
        </row>
        <row r="163">
          <cell r="D163">
            <v>5500</v>
          </cell>
          <cell r="G163" t="str">
            <v>failed</v>
          </cell>
          <cell r="H163">
            <v>75</v>
          </cell>
        </row>
        <row r="164">
          <cell r="D164">
            <v>6100</v>
          </cell>
          <cell r="G164" t="str">
            <v>successful</v>
          </cell>
          <cell r="H164">
            <v>157</v>
          </cell>
        </row>
        <row r="165">
          <cell r="D165">
            <v>3500</v>
          </cell>
          <cell r="G165" t="str">
            <v>successful</v>
          </cell>
          <cell r="H165">
            <v>246</v>
          </cell>
        </row>
        <row r="166">
          <cell r="D166">
            <v>150500</v>
          </cell>
          <cell r="G166" t="str">
            <v>successful</v>
          </cell>
          <cell r="H166">
            <v>1396</v>
          </cell>
        </row>
        <row r="167">
          <cell r="D167">
            <v>90400</v>
          </cell>
          <cell r="G167" t="str">
            <v>successful</v>
          </cell>
          <cell r="H167">
            <v>2506</v>
          </cell>
        </row>
        <row r="168">
          <cell r="D168">
            <v>9800</v>
          </cell>
          <cell r="G168" t="str">
            <v>successful</v>
          </cell>
          <cell r="H168">
            <v>244</v>
          </cell>
        </row>
        <row r="169">
          <cell r="D169">
            <v>2600</v>
          </cell>
          <cell r="G169" t="str">
            <v>successful</v>
          </cell>
          <cell r="H169">
            <v>146</v>
          </cell>
        </row>
        <row r="170">
          <cell r="D170">
            <v>128100</v>
          </cell>
          <cell r="G170" t="str">
            <v>failed</v>
          </cell>
          <cell r="H170">
            <v>955</v>
          </cell>
        </row>
        <row r="171">
          <cell r="D171">
            <v>23300</v>
          </cell>
          <cell r="G171" t="str">
            <v>successful</v>
          </cell>
          <cell r="H171">
            <v>1267</v>
          </cell>
        </row>
        <row r="172">
          <cell r="D172">
            <v>188100</v>
          </cell>
          <cell r="G172" t="str">
            <v>failed</v>
          </cell>
          <cell r="H172">
            <v>67</v>
          </cell>
        </row>
        <row r="173">
          <cell r="D173">
            <v>4900</v>
          </cell>
          <cell r="G173" t="str">
            <v>failed</v>
          </cell>
          <cell r="H173">
            <v>5</v>
          </cell>
        </row>
        <row r="174">
          <cell r="D174">
            <v>800</v>
          </cell>
          <cell r="G174" t="str">
            <v>failed</v>
          </cell>
          <cell r="H174">
            <v>26</v>
          </cell>
        </row>
        <row r="175">
          <cell r="D175">
            <v>96700</v>
          </cell>
          <cell r="G175" t="str">
            <v>successful</v>
          </cell>
          <cell r="H175">
            <v>1561</v>
          </cell>
        </row>
        <row r="176">
          <cell r="D176">
            <v>600</v>
          </cell>
          <cell r="G176" t="str">
            <v>successful</v>
          </cell>
          <cell r="H176">
            <v>48</v>
          </cell>
        </row>
        <row r="177">
          <cell r="D177">
            <v>181200</v>
          </cell>
          <cell r="G177" t="str">
            <v>failed</v>
          </cell>
          <cell r="H177">
            <v>1130</v>
          </cell>
        </row>
        <row r="178">
          <cell r="D178">
            <v>115000</v>
          </cell>
          <cell r="G178" t="str">
            <v>failed</v>
          </cell>
          <cell r="H178">
            <v>782</v>
          </cell>
        </row>
        <row r="179">
          <cell r="D179">
            <v>38800</v>
          </cell>
          <cell r="G179" t="str">
            <v>successful</v>
          </cell>
          <cell r="H179">
            <v>2739</v>
          </cell>
        </row>
        <row r="180">
          <cell r="D180">
            <v>7200</v>
          </cell>
          <cell r="G180" t="str">
            <v>failed</v>
          </cell>
          <cell r="H180">
            <v>210</v>
          </cell>
        </row>
        <row r="181">
          <cell r="D181">
            <v>44500</v>
          </cell>
          <cell r="G181" t="str">
            <v>successful</v>
          </cell>
          <cell r="H181">
            <v>3537</v>
          </cell>
        </row>
        <row r="182">
          <cell r="D182">
            <v>56000</v>
          </cell>
          <cell r="G182" t="str">
            <v>successful</v>
          </cell>
          <cell r="H182">
            <v>2107</v>
          </cell>
        </row>
        <row r="183">
          <cell r="D183">
            <v>8600</v>
          </cell>
          <cell r="G183" t="str">
            <v>failed</v>
          </cell>
          <cell r="H183">
            <v>136</v>
          </cell>
        </row>
        <row r="184">
          <cell r="D184">
            <v>27100</v>
          </cell>
          <cell r="G184" t="str">
            <v>successful</v>
          </cell>
          <cell r="H184">
            <v>3318</v>
          </cell>
        </row>
        <row r="185">
          <cell r="D185">
            <v>5100</v>
          </cell>
          <cell r="G185" t="str">
            <v>failed</v>
          </cell>
          <cell r="H185">
            <v>86</v>
          </cell>
        </row>
        <row r="186">
          <cell r="D186">
            <v>3600</v>
          </cell>
          <cell r="G186" t="str">
            <v>successful</v>
          </cell>
          <cell r="H186">
            <v>340</v>
          </cell>
        </row>
        <row r="187">
          <cell r="D187">
            <v>1000</v>
          </cell>
          <cell r="G187" t="str">
            <v>failed</v>
          </cell>
          <cell r="H187">
            <v>19</v>
          </cell>
        </row>
        <row r="188">
          <cell r="D188">
            <v>88800</v>
          </cell>
          <cell r="G188" t="str">
            <v>failed</v>
          </cell>
          <cell r="H188">
            <v>886</v>
          </cell>
        </row>
        <row r="189">
          <cell r="D189">
            <v>60200</v>
          </cell>
          <cell r="G189" t="str">
            <v>successful</v>
          </cell>
          <cell r="H189">
            <v>1442</v>
          </cell>
        </row>
        <row r="190">
          <cell r="D190">
            <v>8200</v>
          </cell>
          <cell r="G190" t="str">
            <v>failed</v>
          </cell>
          <cell r="H190">
            <v>35</v>
          </cell>
        </row>
        <row r="191">
          <cell r="D191">
            <v>191300</v>
          </cell>
          <cell r="G191" t="str">
            <v>canceled</v>
          </cell>
          <cell r="H191">
            <v>441</v>
          </cell>
        </row>
        <row r="192">
          <cell r="D192">
            <v>3700</v>
          </cell>
          <cell r="G192" t="str">
            <v>failed</v>
          </cell>
          <cell r="H192">
            <v>24</v>
          </cell>
        </row>
        <row r="193">
          <cell r="D193">
            <v>8400</v>
          </cell>
          <cell r="G193" t="str">
            <v>failed</v>
          </cell>
          <cell r="H193">
            <v>86</v>
          </cell>
        </row>
        <row r="194">
          <cell r="D194">
            <v>42600</v>
          </cell>
          <cell r="G194" t="str">
            <v>failed</v>
          </cell>
          <cell r="H194">
            <v>243</v>
          </cell>
        </row>
        <row r="195">
          <cell r="D195">
            <v>6600</v>
          </cell>
          <cell r="G195" t="str">
            <v>failed</v>
          </cell>
          <cell r="H195">
            <v>65</v>
          </cell>
        </row>
        <row r="196">
          <cell r="D196">
            <v>7100</v>
          </cell>
          <cell r="G196" t="str">
            <v>successful</v>
          </cell>
          <cell r="H196">
            <v>126</v>
          </cell>
        </row>
        <row r="197">
          <cell r="D197">
            <v>15800</v>
          </cell>
          <cell r="G197" t="str">
            <v>successful</v>
          </cell>
          <cell r="H197">
            <v>524</v>
          </cell>
        </row>
        <row r="198">
          <cell r="D198">
            <v>8200</v>
          </cell>
          <cell r="G198" t="str">
            <v>failed</v>
          </cell>
          <cell r="H198">
            <v>100</v>
          </cell>
        </row>
        <row r="199">
          <cell r="D199">
            <v>54700</v>
          </cell>
          <cell r="G199" t="str">
            <v>successful</v>
          </cell>
          <cell r="H199">
            <v>1989</v>
          </cell>
        </row>
        <row r="200">
          <cell r="D200">
            <v>63200</v>
          </cell>
          <cell r="G200" t="str">
            <v>failed</v>
          </cell>
          <cell r="H200">
            <v>168</v>
          </cell>
        </row>
        <row r="201">
          <cell r="D201">
            <v>1800</v>
          </cell>
          <cell r="G201" t="str">
            <v>failed</v>
          </cell>
          <cell r="H201">
            <v>13</v>
          </cell>
        </row>
        <row r="202">
          <cell r="D202">
            <v>100</v>
          </cell>
          <cell r="G202" t="str">
            <v>failed</v>
          </cell>
          <cell r="H202">
            <v>1</v>
          </cell>
        </row>
        <row r="203">
          <cell r="D203">
            <v>2100</v>
          </cell>
          <cell r="G203" t="str">
            <v>successful</v>
          </cell>
          <cell r="H203">
            <v>157</v>
          </cell>
        </row>
        <row r="204">
          <cell r="D204">
            <v>8300</v>
          </cell>
          <cell r="G204" t="str">
            <v>canceled</v>
          </cell>
          <cell r="H204">
            <v>82</v>
          </cell>
        </row>
        <row r="205">
          <cell r="D205">
            <v>143900</v>
          </cell>
          <cell r="G205" t="str">
            <v>successful</v>
          </cell>
          <cell r="H205">
            <v>4498</v>
          </cell>
        </row>
        <row r="206">
          <cell r="D206">
            <v>75000</v>
          </cell>
          <cell r="G206" t="str">
            <v>failed</v>
          </cell>
          <cell r="H206">
            <v>40</v>
          </cell>
        </row>
        <row r="207">
          <cell r="D207">
            <v>1300</v>
          </cell>
          <cell r="G207" t="str">
            <v>successful</v>
          </cell>
          <cell r="H207">
            <v>80</v>
          </cell>
        </row>
        <row r="208">
          <cell r="D208">
            <v>9000</v>
          </cell>
          <cell r="G208" t="str">
            <v>canceled</v>
          </cell>
          <cell r="H208">
            <v>57</v>
          </cell>
        </row>
        <row r="209">
          <cell r="D209">
            <v>1000</v>
          </cell>
          <cell r="G209" t="str">
            <v>successful</v>
          </cell>
          <cell r="H209">
            <v>43</v>
          </cell>
        </row>
        <row r="210">
          <cell r="D210">
            <v>196900</v>
          </cell>
          <cell r="G210" t="str">
            <v>successful</v>
          </cell>
          <cell r="H210">
            <v>2053</v>
          </cell>
        </row>
        <row r="211">
          <cell r="D211">
            <v>194500</v>
          </cell>
          <cell r="G211" t="str">
            <v>live</v>
          </cell>
          <cell r="H211">
            <v>808</v>
          </cell>
        </row>
        <row r="212">
          <cell r="D212">
            <v>9400</v>
          </cell>
          <cell r="G212" t="str">
            <v>failed</v>
          </cell>
          <cell r="H212">
            <v>226</v>
          </cell>
        </row>
        <row r="213">
          <cell r="D213">
            <v>104400</v>
          </cell>
          <cell r="G213" t="str">
            <v>failed</v>
          </cell>
          <cell r="H213">
            <v>1625</v>
          </cell>
        </row>
        <row r="214">
          <cell r="D214">
            <v>8100</v>
          </cell>
          <cell r="G214" t="str">
            <v>successful</v>
          </cell>
          <cell r="H214">
            <v>168</v>
          </cell>
        </row>
        <row r="215">
          <cell r="D215">
            <v>87900</v>
          </cell>
          <cell r="G215" t="str">
            <v>successful</v>
          </cell>
          <cell r="H215">
            <v>4289</v>
          </cell>
        </row>
        <row r="216">
          <cell r="D216">
            <v>1400</v>
          </cell>
          <cell r="G216" t="str">
            <v>successful</v>
          </cell>
          <cell r="H216">
            <v>165</v>
          </cell>
        </row>
        <row r="217">
          <cell r="D217">
            <v>156800</v>
          </cell>
          <cell r="G217" t="str">
            <v>failed</v>
          </cell>
          <cell r="H217">
            <v>143</v>
          </cell>
        </row>
        <row r="218">
          <cell r="D218">
            <v>121700</v>
          </cell>
          <cell r="G218" t="str">
            <v>successful</v>
          </cell>
          <cell r="H218">
            <v>1815</v>
          </cell>
        </row>
        <row r="219">
          <cell r="D219">
            <v>129400</v>
          </cell>
          <cell r="G219" t="str">
            <v>failed</v>
          </cell>
          <cell r="H219">
            <v>934</v>
          </cell>
        </row>
        <row r="220">
          <cell r="D220">
            <v>5700</v>
          </cell>
          <cell r="G220" t="str">
            <v>successful</v>
          </cell>
          <cell r="H220">
            <v>397</v>
          </cell>
        </row>
        <row r="221">
          <cell r="D221">
            <v>41700</v>
          </cell>
          <cell r="G221" t="str">
            <v>successful</v>
          </cell>
          <cell r="H221">
            <v>1539</v>
          </cell>
        </row>
        <row r="222">
          <cell r="D222">
            <v>7900</v>
          </cell>
          <cell r="G222" t="str">
            <v>failed</v>
          </cell>
          <cell r="H222">
            <v>17</v>
          </cell>
        </row>
        <row r="223">
          <cell r="D223">
            <v>121500</v>
          </cell>
          <cell r="G223" t="str">
            <v>failed</v>
          </cell>
          <cell r="H223">
            <v>2179</v>
          </cell>
        </row>
        <row r="224">
          <cell r="D224">
            <v>4800</v>
          </cell>
          <cell r="G224" t="str">
            <v>successful</v>
          </cell>
          <cell r="H224">
            <v>138</v>
          </cell>
        </row>
        <row r="225">
          <cell r="D225">
            <v>87300</v>
          </cell>
          <cell r="G225" t="str">
            <v>failed</v>
          </cell>
          <cell r="H225">
            <v>931</v>
          </cell>
        </row>
        <row r="226">
          <cell r="D226">
            <v>46300</v>
          </cell>
          <cell r="G226" t="str">
            <v>successful</v>
          </cell>
          <cell r="H226">
            <v>3594</v>
          </cell>
        </row>
        <row r="227">
          <cell r="D227">
            <v>67800</v>
          </cell>
          <cell r="G227" t="str">
            <v>successful</v>
          </cell>
          <cell r="H227">
            <v>5880</v>
          </cell>
        </row>
        <row r="228">
          <cell r="D228">
            <v>3000</v>
          </cell>
          <cell r="G228" t="str">
            <v>successful</v>
          </cell>
          <cell r="H228">
            <v>112</v>
          </cell>
        </row>
        <row r="229">
          <cell r="D229">
            <v>60900</v>
          </cell>
          <cell r="G229" t="str">
            <v>successful</v>
          </cell>
          <cell r="H229">
            <v>943</v>
          </cell>
        </row>
        <row r="230">
          <cell r="D230">
            <v>137900</v>
          </cell>
          <cell r="G230" t="str">
            <v>successful</v>
          </cell>
          <cell r="H230">
            <v>2468</v>
          </cell>
        </row>
        <row r="231">
          <cell r="D231">
            <v>85600</v>
          </cell>
          <cell r="G231" t="str">
            <v>successful</v>
          </cell>
          <cell r="H231">
            <v>2551</v>
          </cell>
        </row>
        <row r="232">
          <cell r="D232">
            <v>2400</v>
          </cell>
          <cell r="G232" t="str">
            <v>successful</v>
          </cell>
          <cell r="H232">
            <v>101</v>
          </cell>
        </row>
        <row r="233">
          <cell r="D233">
            <v>7200</v>
          </cell>
          <cell r="G233" t="str">
            <v>canceled</v>
          </cell>
          <cell r="H233">
            <v>67</v>
          </cell>
        </row>
        <row r="234">
          <cell r="D234">
            <v>3400</v>
          </cell>
          <cell r="G234" t="str">
            <v>successful</v>
          </cell>
          <cell r="H234">
            <v>92</v>
          </cell>
        </row>
        <row r="235">
          <cell r="D235">
            <v>3800</v>
          </cell>
          <cell r="G235" t="str">
            <v>successful</v>
          </cell>
          <cell r="H235">
            <v>62</v>
          </cell>
        </row>
        <row r="236">
          <cell r="D236">
            <v>7500</v>
          </cell>
          <cell r="G236" t="str">
            <v>successful</v>
          </cell>
          <cell r="H236">
            <v>149</v>
          </cell>
        </row>
        <row r="237">
          <cell r="D237">
            <v>8600</v>
          </cell>
          <cell r="G237" t="str">
            <v>failed</v>
          </cell>
          <cell r="H237">
            <v>92</v>
          </cell>
        </row>
        <row r="238">
          <cell r="D238">
            <v>39500</v>
          </cell>
          <cell r="G238" t="str">
            <v>failed</v>
          </cell>
          <cell r="H238">
            <v>57</v>
          </cell>
        </row>
        <row r="239">
          <cell r="D239">
            <v>9300</v>
          </cell>
          <cell r="G239" t="str">
            <v>successful</v>
          </cell>
          <cell r="H239">
            <v>329</v>
          </cell>
        </row>
        <row r="240">
          <cell r="D240">
            <v>2400</v>
          </cell>
          <cell r="G240" t="str">
            <v>successful</v>
          </cell>
          <cell r="H240">
            <v>97</v>
          </cell>
        </row>
        <row r="241">
          <cell r="D241">
            <v>3200</v>
          </cell>
          <cell r="G241" t="str">
            <v>failed</v>
          </cell>
          <cell r="H241">
            <v>41</v>
          </cell>
        </row>
        <row r="242">
          <cell r="D242">
            <v>29400</v>
          </cell>
          <cell r="G242" t="str">
            <v>successful</v>
          </cell>
          <cell r="H242">
            <v>1784</v>
          </cell>
        </row>
        <row r="243">
          <cell r="D243">
            <v>168500</v>
          </cell>
          <cell r="G243" t="str">
            <v>successful</v>
          </cell>
          <cell r="H243">
            <v>1684</v>
          </cell>
        </row>
        <row r="244">
          <cell r="D244">
            <v>8400</v>
          </cell>
          <cell r="G244" t="str">
            <v>successful</v>
          </cell>
          <cell r="H244">
            <v>250</v>
          </cell>
        </row>
        <row r="245">
          <cell r="D245">
            <v>2300</v>
          </cell>
          <cell r="G245" t="str">
            <v>successful</v>
          </cell>
          <cell r="H245">
            <v>238</v>
          </cell>
        </row>
        <row r="246">
          <cell r="D246">
            <v>700</v>
          </cell>
          <cell r="G246" t="str">
            <v>successful</v>
          </cell>
          <cell r="H246">
            <v>53</v>
          </cell>
        </row>
        <row r="247">
          <cell r="D247">
            <v>2900</v>
          </cell>
          <cell r="G247" t="str">
            <v>successful</v>
          </cell>
          <cell r="H247">
            <v>214</v>
          </cell>
        </row>
        <row r="248">
          <cell r="D248">
            <v>4500</v>
          </cell>
          <cell r="G248" t="str">
            <v>successful</v>
          </cell>
          <cell r="H248">
            <v>222</v>
          </cell>
        </row>
        <row r="249">
          <cell r="D249">
            <v>19800</v>
          </cell>
          <cell r="G249" t="str">
            <v>successful</v>
          </cell>
          <cell r="H249">
            <v>1884</v>
          </cell>
        </row>
        <row r="250">
          <cell r="D250">
            <v>6200</v>
          </cell>
          <cell r="G250" t="str">
            <v>successful</v>
          </cell>
          <cell r="H250">
            <v>218</v>
          </cell>
        </row>
        <row r="251">
          <cell r="D251">
            <v>61500</v>
          </cell>
          <cell r="G251" t="str">
            <v>successful</v>
          </cell>
          <cell r="H251">
            <v>6465</v>
          </cell>
        </row>
        <row r="252">
          <cell r="D252">
            <v>100</v>
          </cell>
          <cell r="G252" t="str">
            <v>failed</v>
          </cell>
          <cell r="H252">
            <v>1</v>
          </cell>
        </row>
        <row r="253">
          <cell r="D253">
            <v>7100</v>
          </cell>
          <cell r="G253" t="str">
            <v>failed</v>
          </cell>
          <cell r="H253">
            <v>101</v>
          </cell>
        </row>
        <row r="254">
          <cell r="D254">
            <v>1000</v>
          </cell>
          <cell r="G254" t="str">
            <v>successful</v>
          </cell>
          <cell r="H254">
            <v>59</v>
          </cell>
        </row>
        <row r="255">
          <cell r="D255">
            <v>121500</v>
          </cell>
          <cell r="G255" t="str">
            <v>failed</v>
          </cell>
          <cell r="H255">
            <v>1335</v>
          </cell>
        </row>
        <row r="256">
          <cell r="D256">
            <v>4600</v>
          </cell>
          <cell r="G256" t="str">
            <v>successful</v>
          </cell>
          <cell r="H256">
            <v>88</v>
          </cell>
        </row>
        <row r="257">
          <cell r="D257">
            <v>80500</v>
          </cell>
          <cell r="G257" t="str">
            <v>successful</v>
          </cell>
          <cell r="H257">
            <v>1697</v>
          </cell>
        </row>
        <row r="258">
          <cell r="D258">
            <v>4100</v>
          </cell>
          <cell r="G258" t="str">
            <v>failed</v>
          </cell>
          <cell r="H258">
            <v>15</v>
          </cell>
        </row>
        <row r="259">
          <cell r="D259">
            <v>5700</v>
          </cell>
          <cell r="G259" t="str">
            <v>successful</v>
          </cell>
          <cell r="H259">
            <v>92</v>
          </cell>
        </row>
        <row r="260">
          <cell r="D260">
            <v>5000</v>
          </cell>
          <cell r="G260" t="str">
            <v>successful</v>
          </cell>
          <cell r="H260">
            <v>186</v>
          </cell>
        </row>
        <row r="261">
          <cell r="D261">
            <v>1800</v>
          </cell>
          <cell r="G261" t="str">
            <v>successful</v>
          </cell>
          <cell r="H261">
            <v>138</v>
          </cell>
        </row>
        <row r="262">
          <cell r="D262">
            <v>6300</v>
          </cell>
          <cell r="G262" t="str">
            <v>successful</v>
          </cell>
          <cell r="H262">
            <v>261</v>
          </cell>
        </row>
        <row r="263">
          <cell r="D263">
            <v>84300</v>
          </cell>
          <cell r="G263" t="str">
            <v>failed</v>
          </cell>
          <cell r="H263">
            <v>454</v>
          </cell>
        </row>
        <row r="264">
          <cell r="D264">
            <v>1700</v>
          </cell>
          <cell r="G264" t="str">
            <v>successful</v>
          </cell>
          <cell r="H264">
            <v>107</v>
          </cell>
        </row>
        <row r="265">
          <cell r="D265">
            <v>2900</v>
          </cell>
          <cell r="G265" t="str">
            <v>successful</v>
          </cell>
          <cell r="H265">
            <v>199</v>
          </cell>
        </row>
        <row r="266">
          <cell r="D266">
            <v>45600</v>
          </cell>
          <cell r="G266" t="str">
            <v>successful</v>
          </cell>
          <cell r="H266">
            <v>5512</v>
          </cell>
        </row>
        <row r="267">
          <cell r="D267">
            <v>4900</v>
          </cell>
          <cell r="G267" t="str">
            <v>successful</v>
          </cell>
          <cell r="H267">
            <v>86</v>
          </cell>
        </row>
        <row r="268">
          <cell r="D268">
            <v>111900</v>
          </cell>
          <cell r="G268" t="str">
            <v>failed</v>
          </cell>
          <cell r="H268">
            <v>3182</v>
          </cell>
        </row>
        <row r="269">
          <cell r="D269">
            <v>61600</v>
          </cell>
          <cell r="G269" t="str">
            <v>successful</v>
          </cell>
          <cell r="H269">
            <v>2768</v>
          </cell>
        </row>
        <row r="270">
          <cell r="D270">
            <v>1500</v>
          </cell>
          <cell r="G270" t="str">
            <v>successful</v>
          </cell>
          <cell r="H270">
            <v>48</v>
          </cell>
        </row>
        <row r="271">
          <cell r="D271">
            <v>3500</v>
          </cell>
          <cell r="G271" t="str">
            <v>successful</v>
          </cell>
          <cell r="H271">
            <v>87</v>
          </cell>
        </row>
        <row r="272">
          <cell r="D272">
            <v>173900</v>
          </cell>
          <cell r="G272" t="str">
            <v>canceled</v>
          </cell>
          <cell r="H272">
            <v>1890</v>
          </cell>
        </row>
        <row r="273">
          <cell r="D273">
            <v>153700</v>
          </cell>
          <cell r="G273" t="str">
            <v>live</v>
          </cell>
          <cell r="H273">
            <v>61</v>
          </cell>
        </row>
        <row r="274">
          <cell r="D274">
            <v>51100</v>
          </cell>
          <cell r="G274" t="str">
            <v>successful</v>
          </cell>
          <cell r="H274">
            <v>1894</v>
          </cell>
        </row>
        <row r="275">
          <cell r="D275">
            <v>7800</v>
          </cell>
          <cell r="G275" t="str">
            <v>successful</v>
          </cell>
          <cell r="H275">
            <v>282</v>
          </cell>
        </row>
        <row r="276">
          <cell r="D276">
            <v>2400</v>
          </cell>
          <cell r="G276" t="str">
            <v>failed</v>
          </cell>
          <cell r="H276">
            <v>15</v>
          </cell>
        </row>
        <row r="277">
          <cell r="D277">
            <v>3900</v>
          </cell>
          <cell r="G277" t="str">
            <v>successful</v>
          </cell>
          <cell r="H277">
            <v>116</v>
          </cell>
        </row>
        <row r="278">
          <cell r="D278">
            <v>5500</v>
          </cell>
          <cell r="G278" t="str">
            <v>failed</v>
          </cell>
          <cell r="H278">
            <v>133</v>
          </cell>
        </row>
        <row r="279">
          <cell r="D279">
            <v>700</v>
          </cell>
          <cell r="G279" t="str">
            <v>successful</v>
          </cell>
          <cell r="H279">
            <v>83</v>
          </cell>
        </row>
        <row r="280">
          <cell r="D280">
            <v>2700</v>
          </cell>
          <cell r="G280" t="str">
            <v>successful</v>
          </cell>
          <cell r="H280">
            <v>91</v>
          </cell>
        </row>
        <row r="281">
          <cell r="D281">
            <v>8000</v>
          </cell>
          <cell r="G281" t="str">
            <v>successful</v>
          </cell>
          <cell r="H281">
            <v>546</v>
          </cell>
        </row>
        <row r="282">
          <cell r="D282">
            <v>2500</v>
          </cell>
          <cell r="G282" t="str">
            <v>successful</v>
          </cell>
          <cell r="H282">
            <v>393</v>
          </cell>
        </row>
        <row r="283">
          <cell r="D283">
            <v>164500</v>
          </cell>
          <cell r="G283" t="str">
            <v>failed</v>
          </cell>
          <cell r="H283">
            <v>2062</v>
          </cell>
        </row>
        <row r="284">
          <cell r="D284">
            <v>8400</v>
          </cell>
          <cell r="G284" t="str">
            <v>successful</v>
          </cell>
          <cell r="H284">
            <v>133</v>
          </cell>
        </row>
        <row r="285">
          <cell r="D285">
            <v>8100</v>
          </cell>
          <cell r="G285" t="str">
            <v>failed</v>
          </cell>
          <cell r="H285">
            <v>29</v>
          </cell>
        </row>
        <row r="286">
          <cell r="D286">
            <v>9800</v>
          </cell>
          <cell r="G286" t="str">
            <v>failed</v>
          </cell>
          <cell r="H286">
            <v>132</v>
          </cell>
        </row>
        <row r="287">
          <cell r="D287">
            <v>900</v>
          </cell>
          <cell r="G287" t="str">
            <v>successful</v>
          </cell>
          <cell r="H287">
            <v>254</v>
          </cell>
        </row>
        <row r="288">
          <cell r="D288">
            <v>112100</v>
          </cell>
          <cell r="G288" t="str">
            <v>canceled</v>
          </cell>
          <cell r="H288">
            <v>184</v>
          </cell>
        </row>
        <row r="289">
          <cell r="D289">
            <v>6300</v>
          </cell>
          <cell r="G289" t="str">
            <v>successful</v>
          </cell>
          <cell r="H289">
            <v>176</v>
          </cell>
        </row>
        <row r="290">
          <cell r="D290">
            <v>5600</v>
          </cell>
          <cell r="G290" t="str">
            <v>failed</v>
          </cell>
          <cell r="H290">
            <v>137</v>
          </cell>
        </row>
        <row r="291">
          <cell r="D291">
            <v>800</v>
          </cell>
          <cell r="G291" t="str">
            <v>successful</v>
          </cell>
          <cell r="H291">
            <v>337</v>
          </cell>
        </row>
        <row r="292">
          <cell r="D292">
            <v>168600</v>
          </cell>
          <cell r="G292" t="str">
            <v>failed</v>
          </cell>
          <cell r="H292">
            <v>908</v>
          </cell>
        </row>
        <row r="293">
          <cell r="D293">
            <v>1800</v>
          </cell>
          <cell r="G293" t="str">
            <v>successful</v>
          </cell>
          <cell r="H293">
            <v>107</v>
          </cell>
        </row>
        <row r="294">
          <cell r="D294">
            <v>7300</v>
          </cell>
          <cell r="G294" t="str">
            <v>failed</v>
          </cell>
          <cell r="H294">
            <v>10</v>
          </cell>
        </row>
        <row r="295">
          <cell r="D295">
            <v>6500</v>
          </cell>
          <cell r="G295" t="str">
            <v>canceled</v>
          </cell>
          <cell r="H295">
            <v>32</v>
          </cell>
        </row>
        <row r="296">
          <cell r="D296">
            <v>600</v>
          </cell>
          <cell r="G296" t="str">
            <v>successful</v>
          </cell>
          <cell r="H296">
            <v>183</v>
          </cell>
        </row>
        <row r="297">
          <cell r="D297">
            <v>192900</v>
          </cell>
          <cell r="G297" t="str">
            <v>failed</v>
          </cell>
          <cell r="H297">
            <v>1910</v>
          </cell>
        </row>
        <row r="298">
          <cell r="D298">
            <v>6100</v>
          </cell>
          <cell r="G298" t="str">
            <v>failed</v>
          </cell>
          <cell r="H298">
            <v>38</v>
          </cell>
        </row>
        <row r="299">
          <cell r="D299">
            <v>7200</v>
          </cell>
          <cell r="G299" t="str">
            <v>failed</v>
          </cell>
          <cell r="H299">
            <v>104</v>
          </cell>
        </row>
        <row r="300">
          <cell r="D300">
            <v>3500</v>
          </cell>
          <cell r="G300" t="str">
            <v>successful</v>
          </cell>
          <cell r="H300">
            <v>72</v>
          </cell>
        </row>
        <row r="301">
          <cell r="D301">
            <v>3800</v>
          </cell>
          <cell r="G301" t="str">
            <v>failed</v>
          </cell>
          <cell r="H301">
            <v>49</v>
          </cell>
        </row>
        <row r="302">
          <cell r="D302">
            <v>100</v>
          </cell>
          <cell r="G302" t="str">
            <v>failed</v>
          </cell>
          <cell r="H302">
            <v>1</v>
          </cell>
        </row>
        <row r="303">
          <cell r="D303">
            <v>900</v>
          </cell>
          <cell r="G303" t="str">
            <v>successful</v>
          </cell>
          <cell r="H303">
            <v>295</v>
          </cell>
        </row>
        <row r="304">
          <cell r="D304">
            <v>76100</v>
          </cell>
          <cell r="G304" t="str">
            <v>failed</v>
          </cell>
          <cell r="H304">
            <v>245</v>
          </cell>
        </row>
        <row r="305">
          <cell r="D305">
            <v>3400</v>
          </cell>
          <cell r="G305" t="str">
            <v>failed</v>
          </cell>
          <cell r="H305">
            <v>32</v>
          </cell>
        </row>
        <row r="306">
          <cell r="D306">
            <v>2100</v>
          </cell>
          <cell r="G306" t="str">
            <v>successful</v>
          </cell>
          <cell r="H306">
            <v>142</v>
          </cell>
        </row>
        <row r="307">
          <cell r="D307">
            <v>2800</v>
          </cell>
          <cell r="G307" t="str">
            <v>successful</v>
          </cell>
          <cell r="H307">
            <v>85</v>
          </cell>
        </row>
        <row r="308">
          <cell r="D308">
            <v>6500</v>
          </cell>
          <cell r="G308" t="str">
            <v>failed</v>
          </cell>
          <cell r="H308">
            <v>7</v>
          </cell>
        </row>
        <row r="309">
          <cell r="D309">
            <v>32900</v>
          </cell>
          <cell r="G309" t="str">
            <v>successful</v>
          </cell>
          <cell r="H309">
            <v>659</v>
          </cell>
        </row>
        <row r="310">
          <cell r="D310">
            <v>118200</v>
          </cell>
          <cell r="G310" t="str">
            <v>failed</v>
          </cell>
          <cell r="H310">
            <v>803</v>
          </cell>
        </row>
        <row r="311">
          <cell r="D311">
            <v>4100</v>
          </cell>
          <cell r="G311" t="str">
            <v>canceled</v>
          </cell>
          <cell r="H311">
            <v>75</v>
          </cell>
        </row>
        <row r="312">
          <cell r="D312">
            <v>7800</v>
          </cell>
          <cell r="G312" t="str">
            <v>failed</v>
          </cell>
          <cell r="H312">
            <v>16</v>
          </cell>
        </row>
        <row r="313">
          <cell r="D313">
            <v>6300</v>
          </cell>
          <cell r="G313" t="str">
            <v>successful</v>
          </cell>
          <cell r="H313">
            <v>121</v>
          </cell>
        </row>
        <row r="314">
          <cell r="D314">
            <v>59100</v>
          </cell>
          <cell r="G314" t="str">
            <v>successful</v>
          </cell>
          <cell r="H314">
            <v>3742</v>
          </cell>
        </row>
        <row r="315">
          <cell r="D315">
            <v>2200</v>
          </cell>
          <cell r="G315" t="str">
            <v>successful</v>
          </cell>
          <cell r="H315">
            <v>223</v>
          </cell>
        </row>
        <row r="316">
          <cell r="D316">
            <v>1400</v>
          </cell>
          <cell r="G316" t="str">
            <v>successful</v>
          </cell>
          <cell r="H316">
            <v>133</v>
          </cell>
        </row>
        <row r="317">
          <cell r="D317">
            <v>9500</v>
          </cell>
          <cell r="G317" t="str">
            <v>failed</v>
          </cell>
          <cell r="H317">
            <v>31</v>
          </cell>
        </row>
        <row r="318">
          <cell r="D318">
            <v>9600</v>
          </cell>
          <cell r="G318" t="str">
            <v>failed</v>
          </cell>
          <cell r="H318">
            <v>108</v>
          </cell>
        </row>
        <row r="319">
          <cell r="D319">
            <v>6600</v>
          </cell>
          <cell r="G319" t="str">
            <v>failed</v>
          </cell>
          <cell r="H319">
            <v>30</v>
          </cell>
        </row>
        <row r="320">
          <cell r="D320">
            <v>5700</v>
          </cell>
          <cell r="G320" t="str">
            <v>failed</v>
          </cell>
          <cell r="H320">
            <v>17</v>
          </cell>
        </row>
        <row r="321">
          <cell r="D321">
            <v>8400</v>
          </cell>
          <cell r="G321" t="str">
            <v>canceled</v>
          </cell>
          <cell r="H321">
            <v>64</v>
          </cell>
        </row>
        <row r="322">
          <cell r="D322">
            <v>84400</v>
          </cell>
          <cell r="G322" t="str">
            <v>failed</v>
          </cell>
          <cell r="H322">
            <v>80</v>
          </cell>
        </row>
        <row r="323">
          <cell r="D323">
            <v>170400</v>
          </cell>
          <cell r="G323" t="str">
            <v>failed</v>
          </cell>
          <cell r="H323">
            <v>2468</v>
          </cell>
        </row>
        <row r="324">
          <cell r="D324">
            <v>117900</v>
          </cell>
          <cell r="G324" t="str">
            <v>successful</v>
          </cell>
          <cell r="H324">
            <v>5168</v>
          </cell>
        </row>
        <row r="325">
          <cell r="D325">
            <v>8900</v>
          </cell>
          <cell r="G325" t="str">
            <v>failed</v>
          </cell>
          <cell r="H325">
            <v>26</v>
          </cell>
        </row>
        <row r="326">
          <cell r="D326">
            <v>7100</v>
          </cell>
          <cell r="G326" t="str">
            <v>successful</v>
          </cell>
          <cell r="H326">
            <v>307</v>
          </cell>
        </row>
        <row r="327">
          <cell r="D327">
            <v>6500</v>
          </cell>
          <cell r="G327" t="str">
            <v>failed</v>
          </cell>
          <cell r="H327">
            <v>73</v>
          </cell>
        </row>
        <row r="328">
          <cell r="D328">
            <v>7200</v>
          </cell>
          <cell r="G328" t="str">
            <v>failed</v>
          </cell>
          <cell r="H328">
            <v>128</v>
          </cell>
        </row>
        <row r="329">
          <cell r="D329">
            <v>2600</v>
          </cell>
          <cell r="G329" t="str">
            <v>failed</v>
          </cell>
          <cell r="H329">
            <v>33</v>
          </cell>
        </row>
        <row r="330">
          <cell r="D330">
            <v>98700</v>
          </cell>
          <cell r="G330" t="str">
            <v>successful</v>
          </cell>
          <cell r="H330">
            <v>2441</v>
          </cell>
        </row>
        <row r="331">
          <cell r="D331">
            <v>93800</v>
          </cell>
          <cell r="G331" t="str">
            <v>live</v>
          </cell>
          <cell r="H331">
            <v>211</v>
          </cell>
        </row>
        <row r="332">
          <cell r="D332">
            <v>33700</v>
          </cell>
          <cell r="G332" t="str">
            <v>successful</v>
          </cell>
          <cell r="H332">
            <v>1385</v>
          </cell>
        </row>
        <row r="333">
          <cell r="D333">
            <v>3300</v>
          </cell>
          <cell r="G333" t="str">
            <v>successful</v>
          </cell>
          <cell r="H333">
            <v>190</v>
          </cell>
        </row>
        <row r="334">
          <cell r="D334">
            <v>20700</v>
          </cell>
          <cell r="G334" t="str">
            <v>successful</v>
          </cell>
          <cell r="H334">
            <v>470</v>
          </cell>
        </row>
        <row r="335">
          <cell r="D335">
            <v>9600</v>
          </cell>
          <cell r="G335" t="str">
            <v>successful</v>
          </cell>
          <cell r="H335">
            <v>253</v>
          </cell>
        </row>
        <row r="336">
          <cell r="D336">
            <v>66200</v>
          </cell>
          <cell r="G336" t="str">
            <v>successful</v>
          </cell>
          <cell r="H336">
            <v>1113</v>
          </cell>
        </row>
        <row r="337">
          <cell r="D337">
            <v>173800</v>
          </cell>
          <cell r="G337" t="str">
            <v>successful</v>
          </cell>
          <cell r="H337">
            <v>2283</v>
          </cell>
        </row>
        <row r="338">
          <cell r="D338">
            <v>70700</v>
          </cell>
          <cell r="G338" t="str">
            <v>failed</v>
          </cell>
          <cell r="H338">
            <v>1072</v>
          </cell>
        </row>
        <row r="339">
          <cell r="D339">
            <v>94500</v>
          </cell>
          <cell r="G339" t="str">
            <v>successful</v>
          </cell>
          <cell r="H339">
            <v>1095</v>
          </cell>
        </row>
        <row r="340">
          <cell r="D340">
            <v>69800</v>
          </cell>
          <cell r="G340" t="str">
            <v>successful</v>
          </cell>
          <cell r="H340">
            <v>1690</v>
          </cell>
        </row>
        <row r="341">
          <cell r="D341">
            <v>136300</v>
          </cell>
          <cell r="G341" t="str">
            <v>canceled</v>
          </cell>
          <cell r="H341">
            <v>1297</v>
          </cell>
        </row>
        <row r="342">
          <cell r="D342">
            <v>37100</v>
          </cell>
          <cell r="G342" t="str">
            <v>failed</v>
          </cell>
          <cell r="H342">
            <v>393</v>
          </cell>
        </row>
        <row r="343">
          <cell r="D343">
            <v>114300</v>
          </cell>
          <cell r="G343" t="str">
            <v>failed</v>
          </cell>
          <cell r="H343">
            <v>1257</v>
          </cell>
        </row>
        <row r="344">
          <cell r="D344">
            <v>47900</v>
          </cell>
          <cell r="G344" t="str">
            <v>failed</v>
          </cell>
          <cell r="H344">
            <v>328</v>
          </cell>
        </row>
        <row r="345">
          <cell r="D345">
            <v>9000</v>
          </cell>
          <cell r="G345" t="str">
            <v>failed</v>
          </cell>
          <cell r="H345">
            <v>147</v>
          </cell>
        </row>
        <row r="346">
          <cell r="D346">
            <v>197600</v>
          </cell>
          <cell r="G346" t="str">
            <v>failed</v>
          </cell>
          <cell r="H346">
            <v>830</v>
          </cell>
        </row>
        <row r="347">
          <cell r="D347">
            <v>157600</v>
          </cell>
          <cell r="G347" t="str">
            <v>failed</v>
          </cell>
          <cell r="H347">
            <v>331</v>
          </cell>
        </row>
        <row r="348">
          <cell r="D348">
            <v>8000</v>
          </cell>
          <cell r="G348" t="str">
            <v>failed</v>
          </cell>
          <cell r="H348">
            <v>25</v>
          </cell>
        </row>
        <row r="349">
          <cell r="D349">
            <v>900</v>
          </cell>
          <cell r="G349" t="str">
            <v>successful</v>
          </cell>
          <cell r="H349">
            <v>191</v>
          </cell>
        </row>
        <row r="350">
          <cell r="D350">
            <v>199000</v>
          </cell>
          <cell r="G350" t="str">
            <v>failed</v>
          </cell>
          <cell r="H350">
            <v>3483</v>
          </cell>
        </row>
        <row r="351">
          <cell r="D351">
            <v>180800</v>
          </cell>
          <cell r="G351" t="str">
            <v>failed</v>
          </cell>
          <cell r="H351">
            <v>923</v>
          </cell>
        </row>
        <row r="352">
          <cell r="D352">
            <v>100</v>
          </cell>
          <cell r="G352" t="str">
            <v>failed</v>
          </cell>
          <cell r="H352">
            <v>1</v>
          </cell>
        </row>
        <row r="353">
          <cell r="D353">
            <v>74100</v>
          </cell>
          <cell r="G353" t="str">
            <v>successful</v>
          </cell>
          <cell r="H353">
            <v>2013</v>
          </cell>
        </row>
        <row r="354">
          <cell r="D354">
            <v>2800</v>
          </cell>
          <cell r="G354" t="str">
            <v>failed</v>
          </cell>
          <cell r="H354">
            <v>33</v>
          </cell>
        </row>
        <row r="355">
          <cell r="D355">
            <v>33600</v>
          </cell>
          <cell r="G355" t="str">
            <v>successful</v>
          </cell>
          <cell r="H355">
            <v>1703</v>
          </cell>
        </row>
        <row r="356">
          <cell r="D356">
            <v>6100</v>
          </cell>
          <cell r="G356" t="str">
            <v>successful</v>
          </cell>
          <cell r="H356">
            <v>80</v>
          </cell>
        </row>
        <row r="357">
          <cell r="D357">
            <v>3800</v>
          </cell>
          <cell r="G357" t="str">
            <v>live</v>
          </cell>
          <cell r="H357">
            <v>86</v>
          </cell>
        </row>
        <row r="358">
          <cell r="D358">
            <v>9300</v>
          </cell>
          <cell r="G358" t="str">
            <v>failed</v>
          </cell>
          <cell r="H358">
            <v>40</v>
          </cell>
        </row>
        <row r="359">
          <cell r="D359">
            <v>2300</v>
          </cell>
          <cell r="G359" t="str">
            <v>successful</v>
          </cell>
          <cell r="H359">
            <v>41</v>
          </cell>
        </row>
        <row r="360">
          <cell r="D360">
            <v>9700</v>
          </cell>
          <cell r="G360" t="str">
            <v>failed</v>
          </cell>
          <cell r="H360">
            <v>23</v>
          </cell>
        </row>
        <row r="361">
          <cell r="D361">
            <v>4000</v>
          </cell>
          <cell r="G361" t="str">
            <v>successful</v>
          </cell>
          <cell r="H361">
            <v>187</v>
          </cell>
        </row>
        <row r="362">
          <cell r="D362">
            <v>59700</v>
          </cell>
          <cell r="G362" t="str">
            <v>successful</v>
          </cell>
          <cell r="H362">
            <v>2875</v>
          </cell>
        </row>
        <row r="363">
          <cell r="D363">
            <v>5500</v>
          </cell>
          <cell r="G363" t="str">
            <v>successful</v>
          </cell>
          <cell r="H363">
            <v>88</v>
          </cell>
        </row>
        <row r="364">
          <cell r="D364">
            <v>3700</v>
          </cell>
          <cell r="G364" t="str">
            <v>successful</v>
          </cell>
          <cell r="H364">
            <v>191</v>
          </cell>
        </row>
        <row r="365">
          <cell r="D365">
            <v>5200</v>
          </cell>
          <cell r="G365" t="str">
            <v>successful</v>
          </cell>
          <cell r="H365">
            <v>139</v>
          </cell>
        </row>
        <row r="366">
          <cell r="D366">
            <v>900</v>
          </cell>
          <cell r="G366" t="str">
            <v>successful</v>
          </cell>
          <cell r="H366">
            <v>186</v>
          </cell>
        </row>
        <row r="367">
          <cell r="D367">
            <v>1600</v>
          </cell>
          <cell r="G367" t="str">
            <v>successful</v>
          </cell>
          <cell r="H367">
            <v>112</v>
          </cell>
        </row>
        <row r="368">
          <cell r="D368">
            <v>1800</v>
          </cell>
          <cell r="G368" t="str">
            <v>successful</v>
          </cell>
          <cell r="H368">
            <v>101</v>
          </cell>
        </row>
        <row r="369">
          <cell r="D369">
            <v>9900</v>
          </cell>
          <cell r="G369" t="str">
            <v>failed</v>
          </cell>
          <cell r="H369">
            <v>75</v>
          </cell>
        </row>
        <row r="370">
          <cell r="D370">
            <v>5200</v>
          </cell>
          <cell r="G370" t="str">
            <v>successful</v>
          </cell>
          <cell r="H370">
            <v>206</v>
          </cell>
        </row>
        <row r="371">
          <cell r="D371">
            <v>5400</v>
          </cell>
          <cell r="G371" t="str">
            <v>successful</v>
          </cell>
          <cell r="H371">
            <v>154</v>
          </cell>
        </row>
        <row r="372">
          <cell r="D372">
            <v>112300</v>
          </cell>
          <cell r="G372" t="str">
            <v>successful</v>
          </cell>
          <cell r="H372">
            <v>5966</v>
          </cell>
        </row>
        <row r="373">
          <cell r="D373">
            <v>189200</v>
          </cell>
          <cell r="G373" t="str">
            <v>failed</v>
          </cell>
          <cell r="H373">
            <v>2176</v>
          </cell>
        </row>
        <row r="374">
          <cell r="D374">
            <v>900</v>
          </cell>
          <cell r="G374" t="str">
            <v>successful</v>
          </cell>
          <cell r="H374">
            <v>169</v>
          </cell>
        </row>
        <row r="375">
          <cell r="D375">
            <v>22500</v>
          </cell>
          <cell r="G375" t="str">
            <v>successful</v>
          </cell>
          <cell r="H375">
            <v>2106</v>
          </cell>
        </row>
        <row r="376">
          <cell r="D376">
            <v>167400</v>
          </cell>
          <cell r="G376" t="str">
            <v>failed</v>
          </cell>
          <cell r="H376">
            <v>441</v>
          </cell>
        </row>
        <row r="377">
          <cell r="D377">
            <v>2700</v>
          </cell>
          <cell r="G377" t="str">
            <v>failed</v>
          </cell>
          <cell r="H377">
            <v>25</v>
          </cell>
        </row>
        <row r="378">
          <cell r="D378">
            <v>3400</v>
          </cell>
          <cell r="G378" t="str">
            <v>successful</v>
          </cell>
          <cell r="H378">
            <v>131</v>
          </cell>
        </row>
        <row r="379">
          <cell r="D379">
            <v>49700</v>
          </cell>
          <cell r="G379" t="str">
            <v>failed</v>
          </cell>
          <cell r="H379">
            <v>127</v>
          </cell>
        </row>
        <row r="380">
          <cell r="D380">
            <v>178200</v>
          </cell>
          <cell r="G380" t="str">
            <v>failed</v>
          </cell>
          <cell r="H380">
            <v>355</v>
          </cell>
        </row>
        <row r="381">
          <cell r="D381">
            <v>7200</v>
          </cell>
          <cell r="G381" t="str">
            <v>failed</v>
          </cell>
          <cell r="H381">
            <v>44</v>
          </cell>
        </row>
        <row r="382">
          <cell r="D382">
            <v>2500</v>
          </cell>
          <cell r="G382" t="str">
            <v>successful</v>
          </cell>
          <cell r="H382">
            <v>84</v>
          </cell>
        </row>
        <row r="383">
          <cell r="D383">
            <v>5300</v>
          </cell>
          <cell r="G383" t="str">
            <v>successful</v>
          </cell>
          <cell r="H383">
            <v>155</v>
          </cell>
        </row>
        <row r="384">
          <cell r="D384">
            <v>9100</v>
          </cell>
          <cell r="G384" t="str">
            <v>failed</v>
          </cell>
          <cell r="H384">
            <v>67</v>
          </cell>
        </row>
        <row r="385">
          <cell r="D385">
            <v>6300</v>
          </cell>
          <cell r="G385" t="str">
            <v>successful</v>
          </cell>
          <cell r="H385">
            <v>189</v>
          </cell>
        </row>
        <row r="386">
          <cell r="D386">
            <v>114400</v>
          </cell>
          <cell r="G386" t="str">
            <v>successful</v>
          </cell>
          <cell r="H386">
            <v>4799</v>
          </cell>
        </row>
        <row r="387">
          <cell r="D387">
            <v>38900</v>
          </cell>
          <cell r="G387" t="str">
            <v>successful</v>
          </cell>
          <cell r="H387">
            <v>1137</v>
          </cell>
        </row>
        <row r="388">
          <cell r="D388">
            <v>135500</v>
          </cell>
          <cell r="G388" t="str">
            <v>failed</v>
          </cell>
          <cell r="H388">
            <v>1068</v>
          </cell>
        </row>
        <row r="389">
          <cell r="D389">
            <v>109000</v>
          </cell>
          <cell r="G389" t="str">
            <v>failed</v>
          </cell>
          <cell r="H389">
            <v>424</v>
          </cell>
        </row>
        <row r="390">
          <cell r="D390">
            <v>114800</v>
          </cell>
          <cell r="G390" t="str">
            <v>canceled</v>
          </cell>
          <cell r="H390">
            <v>145</v>
          </cell>
        </row>
        <row r="391">
          <cell r="D391">
            <v>83000</v>
          </cell>
          <cell r="G391" t="str">
            <v>successful</v>
          </cell>
          <cell r="H391">
            <v>1152</v>
          </cell>
        </row>
        <row r="392">
          <cell r="D392">
            <v>2400</v>
          </cell>
          <cell r="G392" t="str">
            <v>successful</v>
          </cell>
          <cell r="H392">
            <v>50</v>
          </cell>
        </row>
        <row r="393">
          <cell r="D393">
            <v>60400</v>
          </cell>
          <cell r="G393" t="str">
            <v>failed</v>
          </cell>
          <cell r="H393">
            <v>151</v>
          </cell>
        </row>
        <row r="394">
          <cell r="D394">
            <v>102900</v>
          </cell>
          <cell r="G394" t="str">
            <v>failed</v>
          </cell>
          <cell r="H394">
            <v>1608</v>
          </cell>
        </row>
        <row r="395">
          <cell r="D395">
            <v>62800</v>
          </cell>
          <cell r="G395" t="str">
            <v>successful</v>
          </cell>
          <cell r="H395">
            <v>3059</v>
          </cell>
        </row>
        <row r="396">
          <cell r="D396">
            <v>800</v>
          </cell>
          <cell r="G396" t="str">
            <v>successful</v>
          </cell>
          <cell r="H396">
            <v>34</v>
          </cell>
        </row>
        <row r="397">
          <cell r="D397">
            <v>7100</v>
          </cell>
          <cell r="G397" t="str">
            <v>successful</v>
          </cell>
          <cell r="H397">
            <v>220</v>
          </cell>
        </row>
        <row r="398">
          <cell r="D398">
            <v>46100</v>
          </cell>
          <cell r="G398" t="str">
            <v>successful</v>
          </cell>
          <cell r="H398">
            <v>1604</v>
          </cell>
        </row>
        <row r="399">
          <cell r="D399">
            <v>8100</v>
          </cell>
          <cell r="G399" t="str">
            <v>successful</v>
          </cell>
          <cell r="H399">
            <v>454</v>
          </cell>
        </row>
        <row r="400">
          <cell r="D400">
            <v>1700</v>
          </cell>
          <cell r="G400" t="str">
            <v>successful</v>
          </cell>
          <cell r="H400">
            <v>123</v>
          </cell>
        </row>
        <row r="401">
          <cell r="D401">
            <v>97300</v>
          </cell>
          <cell r="G401" t="str">
            <v>failed</v>
          </cell>
          <cell r="H401">
            <v>941</v>
          </cell>
        </row>
        <row r="402">
          <cell r="D402">
            <v>100</v>
          </cell>
          <cell r="G402" t="str">
            <v>failed</v>
          </cell>
          <cell r="H402">
            <v>1</v>
          </cell>
        </row>
        <row r="403">
          <cell r="D403">
            <v>900</v>
          </cell>
          <cell r="G403" t="str">
            <v>successful</v>
          </cell>
          <cell r="H403">
            <v>299</v>
          </cell>
        </row>
        <row r="404">
          <cell r="D404">
            <v>7300</v>
          </cell>
          <cell r="G404" t="str">
            <v>failed</v>
          </cell>
          <cell r="H404">
            <v>40</v>
          </cell>
        </row>
        <row r="405">
          <cell r="D405">
            <v>195800</v>
          </cell>
          <cell r="G405" t="str">
            <v>failed</v>
          </cell>
          <cell r="H405">
            <v>3015</v>
          </cell>
        </row>
        <row r="406">
          <cell r="D406">
            <v>48900</v>
          </cell>
          <cell r="G406" t="str">
            <v>successful</v>
          </cell>
          <cell r="H406">
            <v>2237</v>
          </cell>
        </row>
        <row r="407">
          <cell r="D407">
            <v>29600</v>
          </cell>
          <cell r="G407" t="str">
            <v>failed</v>
          </cell>
          <cell r="H407">
            <v>435</v>
          </cell>
        </row>
        <row r="408">
          <cell r="D408">
            <v>39300</v>
          </cell>
          <cell r="G408" t="str">
            <v>successful</v>
          </cell>
          <cell r="H408">
            <v>645</v>
          </cell>
        </row>
        <row r="409">
          <cell r="D409">
            <v>3400</v>
          </cell>
          <cell r="G409" t="str">
            <v>successful</v>
          </cell>
          <cell r="H409">
            <v>484</v>
          </cell>
        </row>
        <row r="410">
          <cell r="D410">
            <v>9200</v>
          </cell>
          <cell r="G410" t="str">
            <v>successful</v>
          </cell>
          <cell r="H410">
            <v>154</v>
          </cell>
        </row>
        <row r="411">
          <cell r="D411">
            <v>135600</v>
          </cell>
          <cell r="G411" t="str">
            <v>failed</v>
          </cell>
          <cell r="H411">
            <v>714</v>
          </cell>
        </row>
        <row r="412">
          <cell r="D412">
            <v>153700</v>
          </cell>
          <cell r="G412" t="str">
            <v>live</v>
          </cell>
          <cell r="H412">
            <v>1111</v>
          </cell>
        </row>
        <row r="413">
          <cell r="D413">
            <v>7800</v>
          </cell>
          <cell r="G413" t="str">
            <v>successful</v>
          </cell>
          <cell r="H413">
            <v>82</v>
          </cell>
        </row>
        <row r="414">
          <cell r="D414">
            <v>2100</v>
          </cell>
          <cell r="G414" t="str">
            <v>successful</v>
          </cell>
          <cell r="H414">
            <v>134</v>
          </cell>
        </row>
        <row r="415">
          <cell r="D415">
            <v>189500</v>
          </cell>
          <cell r="G415" t="str">
            <v>live</v>
          </cell>
          <cell r="H415">
            <v>1089</v>
          </cell>
        </row>
        <row r="416">
          <cell r="D416">
            <v>188200</v>
          </cell>
          <cell r="G416" t="str">
            <v>failed</v>
          </cell>
          <cell r="H416">
            <v>5497</v>
          </cell>
        </row>
        <row r="417">
          <cell r="D417">
            <v>113500</v>
          </cell>
          <cell r="G417" t="str">
            <v>failed</v>
          </cell>
          <cell r="H417">
            <v>418</v>
          </cell>
        </row>
        <row r="418">
          <cell r="D418">
            <v>134600</v>
          </cell>
          <cell r="G418" t="str">
            <v>failed</v>
          </cell>
          <cell r="H418">
            <v>1439</v>
          </cell>
        </row>
        <row r="419">
          <cell r="D419">
            <v>1700</v>
          </cell>
          <cell r="G419" t="str">
            <v>failed</v>
          </cell>
          <cell r="H419">
            <v>15</v>
          </cell>
        </row>
        <row r="420">
          <cell r="D420">
            <v>163700</v>
          </cell>
          <cell r="G420" t="str">
            <v>failed</v>
          </cell>
          <cell r="H420">
            <v>1999</v>
          </cell>
        </row>
        <row r="421">
          <cell r="D421">
            <v>113800</v>
          </cell>
          <cell r="G421" t="str">
            <v>successful</v>
          </cell>
          <cell r="H421">
            <v>5203</v>
          </cell>
        </row>
        <row r="422">
          <cell r="D422">
            <v>5000</v>
          </cell>
          <cell r="G422" t="str">
            <v>successful</v>
          </cell>
          <cell r="H422">
            <v>94</v>
          </cell>
        </row>
        <row r="423">
          <cell r="D423">
            <v>9400</v>
          </cell>
          <cell r="G423" t="str">
            <v>failed</v>
          </cell>
          <cell r="H423">
            <v>118</v>
          </cell>
        </row>
        <row r="424">
          <cell r="D424">
            <v>8700</v>
          </cell>
          <cell r="G424" t="str">
            <v>successful</v>
          </cell>
          <cell r="H424">
            <v>205</v>
          </cell>
        </row>
        <row r="425">
          <cell r="D425">
            <v>147800</v>
          </cell>
          <cell r="G425" t="str">
            <v>failed</v>
          </cell>
          <cell r="H425">
            <v>162</v>
          </cell>
        </row>
        <row r="426">
          <cell r="D426">
            <v>5100</v>
          </cell>
          <cell r="G426" t="str">
            <v>failed</v>
          </cell>
          <cell r="H426">
            <v>83</v>
          </cell>
        </row>
        <row r="427">
          <cell r="D427">
            <v>2700</v>
          </cell>
          <cell r="G427" t="str">
            <v>successful</v>
          </cell>
          <cell r="H427">
            <v>92</v>
          </cell>
        </row>
        <row r="428">
          <cell r="D428">
            <v>1800</v>
          </cell>
          <cell r="G428" t="str">
            <v>successful</v>
          </cell>
          <cell r="H428">
            <v>219</v>
          </cell>
        </row>
        <row r="429">
          <cell r="D429">
            <v>174500</v>
          </cell>
          <cell r="G429" t="str">
            <v>successful</v>
          </cell>
          <cell r="H429">
            <v>2526</v>
          </cell>
        </row>
        <row r="430">
          <cell r="D430">
            <v>101400</v>
          </cell>
          <cell r="G430" t="str">
            <v>failed</v>
          </cell>
          <cell r="H430">
            <v>747</v>
          </cell>
        </row>
        <row r="431">
          <cell r="D431">
            <v>191000</v>
          </cell>
          <cell r="G431" t="str">
            <v>canceled</v>
          </cell>
          <cell r="H431">
            <v>2138</v>
          </cell>
        </row>
        <row r="432">
          <cell r="D432">
            <v>8100</v>
          </cell>
          <cell r="G432" t="str">
            <v>failed</v>
          </cell>
          <cell r="H432">
            <v>84</v>
          </cell>
        </row>
        <row r="433">
          <cell r="D433">
            <v>5100</v>
          </cell>
          <cell r="G433" t="str">
            <v>successful</v>
          </cell>
          <cell r="H433">
            <v>94</v>
          </cell>
        </row>
        <row r="434">
          <cell r="D434">
            <v>7700</v>
          </cell>
          <cell r="G434" t="str">
            <v>failed</v>
          </cell>
          <cell r="H434">
            <v>91</v>
          </cell>
        </row>
        <row r="435">
          <cell r="D435">
            <v>121400</v>
          </cell>
          <cell r="G435" t="str">
            <v>failed</v>
          </cell>
          <cell r="H435">
            <v>792</v>
          </cell>
        </row>
        <row r="436">
          <cell r="D436">
            <v>5400</v>
          </cell>
          <cell r="G436" t="str">
            <v>canceled</v>
          </cell>
          <cell r="H436">
            <v>10</v>
          </cell>
        </row>
        <row r="437">
          <cell r="D437">
            <v>152400</v>
          </cell>
          <cell r="G437" t="str">
            <v>successful</v>
          </cell>
          <cell r="H437">
            <v>1713</v>
          </cell>
        </row>
        <row r="438">
          <cell r="D438">
            <v>1300</v>
          </cell>
          <cell r="G438" t="str">
            <v>successful</v>
          </cell>
          <cell r="H438">
            <v>249</v>
          </cell>
        </row>
        <row r="439">
          <cell r="D439">
            <v>8100</v>
          </cell>
          <cell r="G439" t="str">
            <v>successful</v>
          </cell>
          <cell r="H439">
            <v>192</v>
          </cell>
        </row>
        <row r="440">
          <cell r="D440">
            <v>8300</v>
          </cell>
          <cell r="G440" t="str">
            <v>successful</v>
          </cell>
          <cell r="H440">
            <v>247</v>
          </cell>
        </row>
        <row r="441">
          <cell r="D441">
            <v>28400</v>
          </cell>
          <cell r="G441" t="str">
            <v>successful</v>
          </cell>
          <cell r="H441">
            <v>2293</v>
          </cell>
        </row>
        <row r="442">
          <cell r="D442">
            <v>102500</v>
          </cell>
          <cell r="G442" t="str">
            <v>successful</v>
          </cell>
          <cell r="H442">
            <v>3131</v>
          </cell>
        </row>
        <row r="443">
          <cell r="D443">
            <v>7000</v>
          </cell>
          <cell r="G443" t="str">
            <v>failed</v>
          </cell>
          <cell r="H443">
            <v>32</v>
          </cell>
        </row>
        <row r="444">
          <cell r="D444">
            <v>5400</v>
          </cell>
          <cell r="G444" t="str">
            <v>successful</v>
          </cell>
          <cell r="H444">
            <v>143</v>
          </cell>
        </row>
        <row r="445">
          <cell r="D445">
            <v>9300</v>
          </cell>
          <cell r="G445" t="str">
            <v>canceled</v>
          </cell>
          <cell r="H445">
            <v>90</v>
          </cell>
        </row>
        <row r="446">
          <cell r="D446">
            <v>6200</v>
          </cell>
          <cell r="G446" t="str">
            <v>successful</v>
          </cell>
          <cell r="H446">
            <v>296</v>
          </cell>
        </row>
        <row r="447">
          <cell r="D447">
            <v>2100</v>
          </cell>
          <cell r="G447" t="str">
            <v>successful</v>
          </cell>
          <cell r="H447">
            <v>170</v>
          </cell>
        </row>
        <row r="448">
          <cell r="D448">
            <v>6800</v>
          </cell>
          <cell r="G448" t="str">
            <v>failed</v>
          </cell>
          <cell r="H448">
            <v>186</v>
          </cell>
        </row>
        <row r="449">
          <cell r="D449">
            <v>155200</v>
          </cell>
          <cell r="G449" t="str">
            <v>canceled</v>
          </cell>
          <cell r="H449">
            <v>439</v>
          </cell>
        </row>
        <row r="450">
          <cell r="D450">
            <v>89900</v>
          </cell>
          <cell r="G450" t="str">
            <v>failed</v>
          </cell>
          <cell r="H450">
            <v>605</v>
          </cell>
        </row>
        <row r="451">
          <cell r="D451">
            <v>900</v>
          </cell>
          <cell r="G451" t="str">
            <v>successful</v>
          </cell>
          <cell r="H451">
            <v>86</v>
          </cell>
        </row>
        <row r="452">
          <cell r="D452">
            <v>100</v>
          </cell>
          <cell r="G452" t="str">
            <v>failed</v>
          </cell>
          <cell r="H452">
            <v>1</v>
          </cell>
        </row>
        <row r="453">
          <cell r="D453">
            <v>148400</v>
          </cell>
          <cell r="G453" t="str">
            <v>successful</v>
          </cell>
          <cell r="H453">
            <v>6286</v>
          </cell>
        </row>
        <row r="454">
          <cell r="D454">
            <v>4800</v>
          </cell>
          <cell r="G454" t="str">
            <v>failed</v>
          </cell>
          <cell r="H454">
            <v>31</v>
          </cell>
        </row>
        <row r="455">
          <cell r="D455">
            <v>182400</v>
          </cell>
          <cell r="G455" t="str">
            <v>failed</v>
          </cell>
          <cell r="H455">
            <v>1181</v>
          </cell>
        </row>
        <row r="456">
          <cell r="D456">
            <v>4000</v>
          </cell>
          <cell r="G456" t="str">
            <v>failed</v>
          </cell>
          <cell r="H456">
            <v>39</v>
          </cell>
        </row>
        <row r="457">
          <cell r="D457">
            <v>116500</v>
          </cell>
          <cell r="G457" t="str">
            <v>successful</v>
          </cell>
          <cell r="H457">
            <v>3727</v>
          </cell>
        </row>
        <row r="458">
          <cell r="D458">
            <v>146400</v>
          </cell>
          <cell r="G458" t="str">
            <v>successful</v>
          </cell>
          <cell r="H458">
            <v>1605</v>
          </cell>
        </row>
        <row r="459">
          <cell r="D459">
            <v>5000</v>
          </cell>
          <cell r="G459" t="str">
            <v>failed</v>
          </cell>
          <cell r="H459">
            <v>46</v>
          </cell>
        </row>
        <row r="460">
          <cell r="D460">
            <v>33800</v>
          </cell>
          <cell r="G460" t="str">
            <v>successful</v>
          </cell>
          <cell r="H460">
            <v>2120</v>
          </cell>
        </row>
        <row r="461">
          <cell r="D461">
            <v>6300</v>
          </cell>
          <cell r="G461" t="str">
            <v>failed</v>
          </cell>
          <cell r="H461">
            <v>105</v>
          </cell>
        </row>
        <row r="462">
          <cell r="D462">
            <v>2400</v>
          </cell>
          <cell r="G462" t="str">
            <v>successful</v>
          </cell>
          <cell r="H462">
            <v>50</v>
          </cell>
        </row>
        <row r="463">
          <cell r="D463">
            <v>98800</v>
          </cell>
          <cell r="G463" t="str">
            <v>successful</v>
          </cell>
          <cell r="H463">
            <v>2080</v>
          </cell>
        </row>
        <row r="464">
          <cell r="D464">
            <v>188800</v>
          </cell>
          <cell r="G464" t="str">
            <v>failed</v>
          </cell>
          <cell r="H464">
            <v>535</v>
          </cell>
        </row>
        <row r="465">
          <cell r="D465">
            <v>134300</v>
          </cell>
          <cell r="G465" t="str">
            <v>successful</v>
          </cell>
          <cell r="H465">
            <v>2105</v>
          </cell>
        </row>
        <row r="466">
          <cell r="D466">
            <v>71200</v>
          </cell>
          <cell r="G466" t="str">
            <v>successful</v>
          </cell>
          <cell r="H466">
            <v>2436</v>
          </cell>
        </row>
        <row r="467">
          <cell r="D467">
            <v>4700</v>
          </cell>
          <cell r="G467" t="str">
            <v>successful</v>
          </cell>
          <cell r="H467">
            <v>80</v>
          </cell>
        </row>
        <row r="468">
          <cell r="D468">
            <v>1200</v>
          </cell>
          <cell r="G468" t="str">
            <v>successful</v>
          </cell>
          <cell r="H468">
            <v>42</v>
          </cell>
        </row>
        <row r="469">
          <cell r="D469">
            <v>1400</v>
          </cell>
          <cell r="G469" t="str">
            <v>successful</v>
          </cell>
          <cell r="H469">
            <v>139</v>
          </cell>
        </row>
        <row r="470">
          <cell r="D470">
            <v>4000</v>
          </cell>
          <cell r="G470" t="str">
            <v>failed</v>
          </cell>
          <cell r="H470">
            <v>16</v>
          </cell>
        </row>
        <row r="471">
          <cell r="D471">
            <v>5600</v>
          </cell>
          <cell r="G471" t="str">
            <v>successful</v>
          </cell>
          <cell r="H471">
            <v>159</v>
          </cell>
        </row>
        <row r="472">
          <cell r="D472">
            <v>3600</v>
          </cell>
          <cell r="G472" t="str">
            <v>successful</v>
          </cell>
          <cell r="H472">
            <v>381</v>
          </cell>
        </row>
        <row r="473">
          <cell r="D473">
            <v>3100</v>
          </cell>
          <cell r="G473" t="str">
            <v>successful</v>
          </cell>
          <cell r="H473">
            <v>194</v>
          </cell>
        </row>
        <row r="474">
          <cell r="D474">
            <v>153800</v>
          </cell>
          <cell r="G474" t="str">
            <v>failed</v>
          </cell>
          <cell r="H474">
            <v>575</v>
          </cell>
        </row>
        <row r="475">
          <cell r="D475">
            <v>5000</v>
          </cell>
          <cell r="G475" t="str">
            <v>successful</v>
          </cell>
          <cell r="H475">
            <v>106</v>
          </cell>
        </row>
        <row r="476">
          <cell r="D476">
            <v>4000</v>
          </cell>
          <cell r="G476" t="str">
            <v>successful</v>
          </cell>
          <cell r="H476">
            <v>142</v>
          </cell>
        </row>
        <row r="477">
          <cell r="D477">
            <v>7400</v>
          </cell>
          <cell r="G477" t="str">
            <v>successful</v>
          </cell>
          <cell r="H477">
            <v>211</v>
          </cell>
        </row>
        <row r="478">
          <cell r="D478">
            <v>191500</v>
          </cell>
          <cell r="G478" t="str">
            <v>failed</v>
          </cell>
          <cell r="H478">
            <v>1120</v>
          </cell>
        </row>
        <row r="479">
          <cell r="D479">
            <v>8500</v>
          </cell>
          <cell r="G479" t="str">
            <v>failed</v>
          </cell>
          <cell r="H479">
            <v>113</v>
          </cell>
        </row>
        <row r="480">
          <cell r="D480">
            <v>68800</v>
          </cell>
          <cell r="G480" t="str">
            <v>successful</v>
          </cell>
          <cell r="H480">
            <v>2756</v>
          </cell>
        </row>
        <row r="481">
          <cell r="D481">
            <v>2400</v>
          </cell>
          <cell r="G481" t="str">
            <v>successful</v>
          </cell>
          <cell r="H481">
            <v>173</v>
          </cell>
        </row>
        <row r="482">
          <cell r="D482">
            <v>8600</v>
          </cell>
          <cell r="G482" t="str">
            <v>successful</v>
          </cell>
          <cell r="H482">
            <v>87</v>
          </cell>
        </row>
        <row r="483">
          <cell r="D483">
            <v>196600</v>
          </cell>
          <cell r="G483" t="str">
            <v>failed</v>
          </cell>
          <cell r="H483">
            <v>1538</v>
          </cell>
        </row>
        <row r="484">
          <cell r="D484">
            <v>4200</v>
          </cell>
          <cell r="G484" t="str">
            <v>failed</v>
          </cell>
          <cell r="H484">
            <v>9</v>
          </cell>
        </row>
        <row r="485">
          <cell r="D485">
            <v>91400</v>
          </cell>
          <cell r="G485" t="str">
            <v>failed</v>
          </cell>
          <cell r="H485">
            <v>554</v>
          </cell>
        </row>
        <row r="486">
          <cell r="D486">
            <v>29600</v>
          </cell>
          <cell r="G486" t="str">
            <v>successful</v>
          </cell>
          <cell r="H486">
            <v>1572</v>
          </cell>
        </row>
        <row r="487">
          <cell r="D487">
            <v>90600</v>
          </cell>
          <cell r="G487" t="str">
            <v>failed</v>
          </cell>
          <cell r="H487">
            <v>648</v>
          </cell>
        </row>
        <row r="488">
          <cell r="D488">
            <v>5200</v>
          </cell>
          <cell r="G488" t="str">
            <v>failed</v>
          </cell>
          <cell r="H488">
            <v>21</v>
          </cell>
        </row>
        <row r="489">
          <cell r="D489">
            <v>110300</v>
          </cell>
          <cell r="G489" t="str">
            <v>successful</v>
          </cell>
          <cell r="H489">
            <v>2346</v>
          </cell>
        </row>
        <row r="490">
          <cell r="D490">
            <v>5300</v>
          </cell>
          <cell r="G490" t="str">
            <v>successful</v>
          </cell>
          <cell r="H490">
            <v>115</v>
          </cell>
        </row>
        <row r="491">
          <cell r="D491">
            <v>9200</v>
          </cell>
          <cell r="G491" t="str">
            <v>successful</v>
          </cell>
          <cell r="H491">
            <v>85</v>
          </cell>
        </row>
        <row r="492">
          <cell r="D492">
            <v>2400</v>
          </cell>
          <cell r="G492" t="str">
            <v>successful</v>
          </cell>
          <cell r="H492">
            <v>144</v>
          </cell>
        </row>
        <row r="493">
          <cell r="D493">
            <v>56800</v>
          </cell>
          <cell r="G493" t="str">
            <v>successful</v>
          </cell>
          <cell r="H493">
            <v>2443</v>
          </cell>
        </row>
        <row r="494">
          <cell r="D494">
            <v>191000</v>
          </cell>
          <cell r="G494" t="str">
            <v>canceled</v>
          </cell>
          <cell r="H494">
            <v>595</v>
          </cell>
        </row>
        <row r="495">
          <cell r="D495">
            <v>900</v>
          </cell>
          <cell r="G495" t="str">
            <v>successful</v>
          </cell>
          <cell r="H495">
            <v>64</v>
          </cell>
        </row>
        <row r="496">
          <cell r="D496">
            <v>2500</v>
          </cell>
          <cell r="G496" t="str">
            <v>successful</v>
          </cell>
          <cell r="H496">
            <v>268</v>
          </cell>
        </row>
        <row r="497">
          <cell r="D497">
            <v>3200</v>
          </cell>
          <cell r="G497" t="str">
            <v>successful</v>
          </cell>
          <cell r="H497">
            <v>195</v>
          </cell>
        </row>
        <row r="498">
          <cell r="D498">
            <v>183800</v>
          </cell>
          <cell r="G498" t="str">
            <v>failed</v>
          </cell>
          <cell r="H498">
            <v>54</v>
          </cell>
        </row>
        <row r="499">
          <cell r="D499">
            <v>9800</v>
          </cell>
          <cell r="G499" t="str">
            <v>failed</v>
          </cell>
          <cell r="H499">
            <v>120</v>
          </cell>
        </row>
        <row r="500">
          <cell r="D500">
            <v>193400</v>
          </cell>
          <cell r="G500" t="str">
            <v>failed</v>
          </cell>
          <cell r="H500">
            <v>579</v>
          </cell>
        </row>
        <row r="501">
          <cell r="D501">
            <v>163800</v>
          </cell>
          <cell r="G501" t="str">
            <v>failed</v>
          </cell>
          <cell r="H501">
            <v>2072</v>
          </cell>
        </row>
        <row r="502">
          <cell r="D502">
            <v>100</v>
          </cell>
          <cell r="G502" t="str">
            <v>failed</v>
          </cell>
          <cell r="H502">
            <v>0</v>
          </cell>
        </row>
        <row r="503">
          <cell r="D503">
            <v>153600</v>
          </cell>
          <cell r="G503" t="str">
            <v>failed</v>
          </cell>
          <cell r="H503">
            <v>1796</v>
          </cell>
        </row>
        <row r="504">
          <cell r="D504">
            <v>1300</v>
          </cell>
          <cell r="G504" t="str">
            <v>successful</v>
          </cell>
          <cell r="H504">
            <v>186</v>
          </cell>
        </row>
        <row r="505">
          <cell r="D505">
            <v>25500</v>
          </cell>
          <cell r="G505" t="str">
            <v>successful</v>
          </cell>
          <cell r="H505">
            <v>460</v>
          </cell>
        </row>
        <row r="506">
          <cell r="D506">
            <v>7500</v>
          </cell>
          <cell r="G506" t="str">
            <v>failed</v>
          </cell>
          <cell r="H506">
            <v>62</v>
          </cell>
        </row>
        <row r="507">
          <cell r="D507">
            <v>89900</v>
          </cell>
          <cell r="G507" t="str">
            <v>failed</v>
          </cell>
          <cell r="H507">
            <v>347</v>
          </cell>
        </row>
        <row r="508">
          <cell r="D508">
            <v>18000</v>
          </cell>
          <cell r="G508" t="str">
            <v>successful</v>
          </cell>
          <cell r="H508">
            <v>2528</v>
          </cell>
        </row>
        <row r="509">
          <cell r="D509">
            <v>2100</v>
          </cell>
          <cell r="G509" t="str">
            <v>failed</v>
          </cell>
          <cell r="H509">
            <v>19</v>
          </cell>
        </row>
        <row r="510">
          <cell r="D510">
            <v>172700</v>
          </cell>
          <cell r="G510" t="str">
            <v>successful</v>
          </cell>
          <cell r="H510">
            <v>3657</v>
          </cell>
        </row>
        <row r="511">
          <cell r="D511">
            <v>168500</v>
          </cell>
          <cell r="G511" t="str">
            <v>failed</v>
          </cell>
          <cell r="H511">
            <v>1258</v>
          </cell>
        </row>
        <row r="512">
          <cell r="D512">
            <v>7800</v>
          </cell>
          <cell r="G512" t="str">
            <v>successful</v>
          </cell>
          <cell r="H512">
            <v>131</v>
          </cell>
        </row>
        <row r="513">
          <cell r="D513">
            <v>147800</v>
          </cell>
          <cell r="G513" t="str">
            <v>failed</v>
          </cell>
          <cell r="H513">
            <v>362</v>
          </cell>
        </row>
        <row r="514">
          <cell r="D514">
            <v>9100</v>
          </cell>
          <cell r="G514" t="str">
            <v>successful</v>
          </cell>
          <cell r="H514">
            <v>239</v>
          </cell>
        </row>
        <row r="515">
          <cell r="D515">
            <v>8300</v>
          </cell>
          <cell r="G515" t="str">
            <v>canceled</v>
          </cell>
          <cell r="H515">
            <v>35</v>
          </cell>
        </row>
        <row r="516">
          <cell r="D516">
            <v>138700</v>
          </cell>
          <cell r="G516" t="str">
            <v>canceled</v>
          </cell>
          <cell r="H516">
            <v>528</v>
          </cell>
        </row>
        <row r="517">
          <cell r="D517">
            <v>8600</v>
          </cell>
          <cell r="G517" t="str">
            <v>failed</v>
          </cell>
          <cell r="H517">
            <v>133</v>
          </cell>
        </row>
        <row r="518">
          <cell r="D518">
            <v>125400</v>
          </cell>
          <cell r="G518" t="str">
            <v>failed</v>
          </cell>
          <cell r="H518">
            <v>846</v>
          </cell>
        </row>
        <row r="519">
          <cell r="D519">
            <v>5900</v>
          </cell>
          <cell r="G519" t="str">
            <v>successful</v>
          </cell>
          <cell r="H519">
            <v>78</v>
          </cell>
        </row>
        <row r="520">
          <cell r="D520">
            <v>8800</v>
          </cell>
          <cell r="G520" t="str">
            <v>failed</v>
          </cell>
          <cell r="H520">
            <v>10</v>
          </cell>
        </row>
        <row r="521">
          <cell r="D521">
            <v>177700</v>
          </cell>
          <cell r="G521" t="str">
            <v>successful</v>
          </cell>
          <cell r="H521">
            <v>1773</v>
          </cell>
        </row>
        <row r="522">
          <cell r="D522">
            <v>800</v>
          </cell>
          <cell r="G522" t="str">
            <v>successful</v>
          </cell>
          <cell r="H522">
            <v>32</v>
          </cell>
        </row>
        <row r="523">
          <cell r="D523">
            <v>7600</v>
          </cell>
          <cell r="G523" t="str">
            <v>successful</v>
          </cell>
          <cell r="H523">
            <v>369</v>
          </cell>
        </row>
        <row r="524">
          <cell r="D524">
            <v>50500</v>
          </cell>
          <cell r="G524" t="str">
            <v>failed</v>
          </cell>
          <cell r="H524">
            <v>191</v>
          </cell>
        </row>
        <row r="525">
          <cell r="D525">
            <v>900</v>
          </cell>
          <cell r="G525" t="str">
            <v>successful</v>
          </cell>
          <cell r="H525">
            <v>89</v>
          </cell>
        </row>
        <row r="526">
          <cell r="D526">
            <v>96700</v>
          </cell>
          <cell r="G526" t="str">
            <v>failed</v>
          </cell>
          <cell r="H526">
            <v>1979</v>
          </cell>
        </row>
        <row r="527">
          <cell r="D527">
            <v>2100</v>
          </cell>
          <cell r="G527" t="str">
            <v>failed</v>
          </cell>
          <cell r="H527">
            <v>63</v>
          </cell>
        </row>
        <row r="528">
          <cell r="D528">
            <v>8300</v>
          </cell>
          <cell r="G528" t="str">
            <v>successful</v>
          </cell>
          <cell r="H528">
            <v>147</v>
          </cell>
        </row>
        <row r="529">
          <cell r="D529">
            <v>189200</v>
          </cell>
          <cell r="G529" t="str">
            <v>failed</v>
          </cell>
          <cell r="H529">
            <v>6080</v>
          </cell>
        </row>
        <row r="530">
          <cell r="D530">
            <v>9000</v>
          </cell>
          <cell r="G530" t="str">
            <v>failed</v>
          </cell>
          <cell r="H530">
            <v>80</v>
          </cell>
        </row>
        <row r="531">
          <cell r="D531">
            <v>5100</v>
          </cell>
          <cell r="G531" t="str">
            <v>failed</v>
          </cell>
          <cell r="H531">
            <v>9</v>
          </cell>
        </row>
        <row r="532">
          <cell r="D532">
            <v>105000</v>
          </cell>
          <cell r="G532" t="str">
            <v>failed</v>
          </cell>
          <cell r="H532">
            <v>1784</v>
          </cell>
        </row>
        <row r="533">
          <cell r="D533">
            <v>186700</v>
          </cell>
          <cell r="G533" t="str">
            <v>live</v>
          </cell>
          <cell r="H533">
            <v>3640</v>
          </cell>
        </row>
        <row r="534">
          <cell r="D534">
            <v>1600</v>
          </cell>
          <cell r="G534" t="str">
            <v>successful</v>
          </cell>
          <cell r="H534">
            <v>126</v>
          </cell>
        </row>
        <row r="535">
          <cell r="D535">
            <v>115600</v>
          </cell>
          <cell r="G535" t="str">
            <v>successful</v>
          </cell>
          <cell r="H535">
            <v>2218</v>
          </cell>
        </row>
        <row r="536">
          <cell r="D536">
            <v>89100</v>
          </cell>
          <cell r="G536" t="str">
            <v>failed</v>
          </cell>
          <cell r="H536">
            <v>243</v>
          </cell>
        </row>
        <row r="537">
          <cell r="D537">
            <v>2600</v>
          </cell>
          <cell r="G537" t="str">
            <v>successful</v>
          </cell>
          <cell r="H537">
            <v>202</v>
          </cell>
        </row>
        <row r="538">
          <cell r="D538">
            <v>9800</v>
          </cell>
          <cell r="G538" t="str">
            <v>successful</v>
          </cell>
          <cell r="H538">
            <v>140</v>
          </cell>
        </row>
        <row r="539">
          <cell r="D539">
            <v>84400</v>
          </cell>
          <cell r="G539" t="str">
            <v>successful</v>
          </cell>
          <cell r="H539">
            <v>1052</v>
          </cell>
        </row>
        <row r="540">
          <cell r="D540">
            <v>151300</v>
          </cell>
          <cell r="G540" t="str">
            <v>failed</v>
          </cell>
          <cell r="H540">
            <v>1296</v>
          </cell>
        </row>
        <row r="541">
          <cell r="D541">
            <v>9800</v>
          </cell>
          <cell r="G541" t="str">
            <v>failed</v>
          </cell>
          <cell r="H541">
            <v>77</v>
          </cell>
        </row>
        <row r="542">
          <cell r="D542">
            <v>5300</v>
          </cell>
          <cell r="G542" t="str">
            <v>successful</v>
          </cell>
          <cell r="H542">
            <v>247</v>
          </cell>
        </row>
        <row r="543">
          <cell r="D543">
            <v>178000</v>
          </cell>
          <cell r="G543" t="str">
            <v>failed</v>
          </cell>
          <cell r="H543">
            <v>395</v>
          </cell>
        </row>
        <row r="544">
          <cell r="D544">
            <v>77000</v>
          </cell>
          <cell r="G544" t="str">
            <v>failed</v>
          </cell>
          <cell r="H544">
            <v>49</v>
          </cell>
        </row>
        <row r="545">
          <cell r="D545">
            <v>84900</v>
          </cell>
          <cell r="G545" t="str">
            <v>failed</v>
          </cell>
          <cell r="H545">
            <v>180</v>
          </cell>
        </row>
        <row r="546">
          <cell r="D546">
            <v>2800</v>
          </cell>
          <cell r="G546" t="str">
            <v>successful</v>
          </cell>
          <cell r="H546">
            <v>84</v>
          </cell>
        </row>
        <row r="547">
          <cell r="D547">
            <v>184800</v>
          </cell>
          <cell r="G547" t="str">
            <v>failed</v>
          </cell>
          <cell r="H547">
            <v>2690</v>
          </cell>
        </row>
        <row r="548">
          <cell r="D548">
            <v>4200</v>
          </cell>
          <cell r="G548" t="str">
            <v>successful</v>
          </cell>
          <cell r="H548">
            <v>88</v>
          </cell>
        </row>
        <row r="549">
          <cell r="D549">
            <v>1300</v>
          </cell>
          <cell r="G549" t="str">
            <v>successful</v>
          </cell>
          <cell r="H549">
            <v>156</v>
          </cell>
        </row>
        <row r="550">
          <cell r="D550">
            <v>66100</v>
          </cell>
          <cell r="G550" t="str">
            <v>successful</v>
          </cell>
          <cell r="H550">
            <v>2985</v>
          </cell>
        </row>
        <row r="551">
          <cell r="D551">
            <v>29500</v>
          </cell>
          <cell r="G551" t="str">
            <v>successful</v>
          </cell>
          <cell r="H551">
            <v>762</v>
          </cell>
        </row>
        <row r="552">
          <cell r="D552">
            <v>100</v>
          </cell>
          <cell r="G552" t="str">
            <v>canceled</v>
          </cell>
          <cell r="H552">
            <v>1</v>
          </cell>
        </row>
        <row r="553">
          <cell r="D553">
            <v>180100</v>
          </cell>
          <cell r="G553" t="str">
            <v>failed</v>
          </cell>
          <cell r="H553">
            <v>2779</v>
          </cell>
        </row>
        <row r="554">
          <cell r="D554">
            <v>9000</v>
          </cell>
          <cell r="G554" t="str">
            <v>failed</v>
          </cell>
          <cell r="H554">
            <v>92</v>
          </cell>
        </row>
        <row r="555">
          <cell r="D555">
            <v>170600</v>
          </cell>
          <cell r="G555" t="str">
            <v>failed</v>
          </cell>
          <cell r="H555">
            <v>1028</v>
          </cell>
        </row>
        <row r="556">
          <cell r="D556">
            <v>9500</v>
          </cell>
          <cell r="G556" t="str">
            <v>successful</v>
          </cell>
          <cell r="H556">
            <v>554</v>
          </cell>
        </row>
        <row r="557">
          <cell r="D557">
            <v>6300</v>
          </cell>
          <cell r="G557" t="str">
            <v>successful</v>
          </cell>
          <cell r="H557">
            <v>135</v>
          </cell>
        </row>
        <row r="558">
          <cell r="D558">
            <v>5200</v>
          </cell>
          <cell r="G558" t="str">
            <v>successful</v>
          </cell>
          <cell r="H558">
            <v>122</v>
          </cell>
        </row>
        <row r="559">
          <cell r="D559">
            <v>6000</v>
          </cell>
          <cell r="G559" t="str">
            <v>successful</v>
          </cell>
          <cell r="H559">
            <v>221</v>
          </cell>
        </row>
        <row r="560">
          <cell r="D560">
            <v>5800</v>
          </cell>
          <cell r="G560" t="str">
            <v>successful</v>
          </cell>
          <cell r="H560">
            <v>126</v>
          </cell>
        </row>
        <row r="561">
          <cell r="D561">
            <v>105300</v>
          </cell>
          <cell r="G561" t="str">
            <v>successful</v>
          </cell>
          <cell r="H561">
            <v>1022</v>
          </cell>
        </row>
        <row r="562">
          <cell r="D562">
            <v>20000</v>
          </cell>
          <cell r="G562" t="str">
            <v>successful</v>
          </cell>
          <cell r="H562">
            <v>3177</v>
          </cell>
        </row>
        <row r="563">
          <cell r="D563">
            <v>3000</v>
          </cell>
          <cell r="G563" t="str">
            <v>successful</v>
          </cell>
          <cell r="H563">
            <v>198</v>
          </cell>
        </row>
        <row r="564">
          <cell r="D564">
            <v>9900</v>
          </cell>
          <cell r="G564" t="str">
            <v>failed</v>
          </cell>
          <cell r="H564">
            <v>26</v>
          </cell>
        </row>
        <row r="565">
          <cell r="D565">
            <v>3700</v>
          </cell>
          <cell r="G565" t="str">
            <v>successful</v>
          </cell>
          <cell r="H565">
            <v>85</v>
          </cell>
        </row>
        <row r="566">
          <cell r="D566">
            <v>168700</v>
          </cell>
          <cell r="G566" t="str">
            <v>failed</v>
          </cell>
          <cell r="H566">
            <v>1790</v>
          </cell>
        </row>
        <row r="567">
          <cell r="D567">
            <v>94900</v>
          </cell>
          <cell r="G567" t="str">
            <v>successful</v>
          </cell>
          <cell r="H567">
            <v>3596</v>
          </cell>
        </row>
        <row r="568">
          <cell r="D568">
            <v>9300</v>
          </cell>
          <cell r="G568" t="str">
            <v>failed</v>
          </cell>
          <cell r="H568">
            <v>37</v>
          </cell>
        </row>
        <row r="569">
          <cell r="D569">
            <v>6800</v>
          </cell>
          <cell r="G569" t="str">
            <v>successful</v>
          </cell>
          <cell r="H569">
            <v>244</v>
          </cell>
        </row>
        <row r="570">
          <cell r="D570">
            <v>72400</v>
          </cell>
          <cell r="G570" t="str">
            <v>successful</v>
          </cell>
          <cell r="H570">
            <v>5180</v>
          </cell>
        </row>
        <row r="571">
          <cell r="D571">
            <v>20100</v>
          </cell>
          <cell r="G571" t="str">
            <v>successful</v>
          </cell>
          <cell r="H571">
            <v>589</v>
          </cell>
        </row>
        <row r="572">
          <cell r="D572">
            <v>31200</v>
          </cell>
          <cell r="G572" t="str">
            <v>successful</v>
          </cell>
          <cell r="H572">
            <v>2725</v>
          </cell>
        </row>
        <row r="573">
          <cell r="D573">
            <v>3500</v>
          </cell>
          <cell r="G573" t="str">
            <v>failed</v>
          </cell>
          <cell r="H573">
            <v>35</v>
          </cell>
        </row>
        <row r="574">
          <cell r="D574">
            <v>9000</v>
          </cell>
          <cell r="G574" t="str">
            <v>canceled</v>
          </cell>
          <cell r="H574">
            <v>94</v>
          </cell>
        </row>
        <row r="575">
          <cell r="D575">
            <v>6700</v>
          </cell>
          <cell r="G575" t="str">
            <v>successful</v>
          </cell>
          <cell r="H575">
            <v>300</v>
          </cell>
        </row>
        <row r="576">
          <cell r="D576">
            <v>2700</v>
          </cell>
          <cell r="G576" t="str">
            <v>successful</v>
          </cell>
          <cell r="H576">
            <v>144</v>
          </cell>
        </row>
        <row r="577">
          <cell r="D577">
            <v>83300</v>
          </cell>
          <cell r="G577" t="str">
            <v>failed</v>
          </cell>
          <cell r="H577">
            <v>558</v>
          </cell>
        </row>
        <row r="578">
          <cell r="D578">
            <v>9700</v>
          </cell>
          <cell r="G578" t="str">
            <v>failed</v>
          </cell>
          <cell r="H578">
            <v>64</v>
          </cell>
        </row>
        <row r="579">
          <cell r="D579">
            <v>8200</v>
          </cell>
          <cell r="G579" t="str">
            <v>canceled</v>
          </cell>
          <cell r="H579">
            <v>37</v>
          </cell>
        </row>
        <row r="580">
          <cell r="D580">
            <v>96500</v>
          </cell>
          <cell r="G580" t="str">
            <v>failed</v>
          </cell>
          <cell r="H580">
            <v>245</v>
          </cell>
        </row>
        <row r="581">
          <cell r="D581">
            <v>6200</v>
          </cell>
          <cell r="G581" t="str">
            <v>successful</v>
          </cell>
          <cell r="H581">
            <v>87</v>
          </cell>
        </row>
        <row r="582">
          <cell r="D582">
            <v>43800</v>
          </cell>
          <cell r="G582" t="str">
            <v>successful</v>
          </cell>
          <cell r="H582">
            <v>3116</v>
          </cell>
        </row>
        <row r="583">
          <cell r="D583">
            <v>6000</v>
          </cell>
          <cell r="G583" t="str">
            <v>failed</v>
          </cell>
          <cell r="H583">
            <v>71</v>
          </cell>
        </row>
        <row r="584">
          <cell r="D584">
            <v>8700</v>
          </cell>
          <cell r="G584" t="str">
            <v>failed</v>
          </cell>
          <cell r="H584">
            <v>42</v>
          </cell>
        </row>
        <row r="585">
          <cell r="D585">
            <v>18900</v>
          </cell>
          <cell r="G585" t="str">
            <v>successful</v>
          </cell>
          <cell r="H585">
            <v>909</v>
          </cell>
        </row>
        <row r="586">
          <cell r="D586">
            <v>86400</v>
          </cell>
          <cell r="G586" t="str">
            <v>successful</v>
          </cell>
          <cell r="H586">
            <v>1613</v>
          </cell>
        </row>
        <row r="587">
          <cell r="D587">
            <v>8900</v>
          </cell>
          <cell r="G587" t="str">
            <v>successful</v>
          </cell>
          <cell r="H587">
            <v>136</v>
          </cell>
        </row>
        <row r="588">
          <cell r="D588">
            <v>700</v>
          </cell>
          <cell r="G588" t="str">
            <v>successful</v>
          </cell>
          <cell r="H588">
            <v>130</v>
          </cell>
        </row>
        <row r="589">
          <cell r="D589">
            <v>9400</v>
          </cell>
          <cell r="G589" t="str">
            <v>failed</v>
          </cell>
          <cell r="H589">
            <v>156</v>
          </cell>
        </row>
        <row r="590">
          <cell r="D590">
            <v>157600</v>
          </cell>
          <cell r="G590" t="str">
            <v>failed</v>
          </cell>
          <cell r="H590">
            <v>1368</v>
          </cell>
        </row>
        <row r="591">
          <cell r="D591">
            <v>7900</v>
          </cell>
          <cell r="G591" t="str">
            <v>failed</v>
          </cell>
          <cell r="H591">
            <v>102</v>
          </cell>
        </row>
        <row r="592">
          <cell r="D592">
            <v>7100</v>
          </cell>
          <cell r="G592" t="str">
            <v>failed</v>
          </cell>
          <cell r="H592">
            <v>86</v>
          </cell>
        </row>
        <row r="593">
          <cell r="D593">
            <v>600</v>
          </cell>
          <cell r="G593" t="str">
            <v>successful</v>
          </cell>
          <cell r="H593">
            <v>102</v>
          </cell>
        </row>
        <row r="594">
          <cell r="D594">
            <v>156800</v>
          </cell>
          <cell r="G594" t="str">
            <v>failed</v>
          </cell>
          <cell r="H594">
            <v>253</v>
          </cell>
        </row>
        <row r="595">
          <cell r="D595">
            <v>121600</v>
          </cell>
          <cell r="G595" t="str">
            <v>successful</v>
          </cell>
          <cell r="H595">
            <v>4006</v>
          </cell>
        </row>
        <row r="596">
          <cell r="D596">
            <v>157300</v>
          </cell>
          <cell r="G596" t="str">
            <v>failed</v>
          </cell>
          <cell r="H596">
            <v>157</v>
          </cell>
        </row>
        <row r="597">
          <cell r="D597">
            <v>70300</v>
          </cell>
          <cell r="G597" t="str">
            <v>successful</v>
          </cell>
          <cell r="H597">
            <v>1629</v>
          </cell>
        </row>
        <row r="598">
          <cell r="D598">
            <v>7900</v>
          </cell>
          <cell r="G598" t="str">
            <v>failed</v>
          </cell>
          <cell r="H598">
            <v>183</v>
          </cell>
        </row>
        <row r="599">
          <cell r="D599">
            <v>73800</v>
          </cell>
          <cell r="G599" t="str">
            <v>successful</v>
          </cell>
          <cell r="H599">
            <v>2188</v>
          </cell>
        </row>
        <row r="600">
          <cell r="D600">
            <v>108500</v>
          </cell>
          <cell r="G600" t="str">
            <v>successful</v>
          </cell>
          <cell r="H600">
            <v>2409</v>
          </cell>
        </row>
        <row r="601">
          <cell r="D601">
            <v>140300</v>
          </cell>
          <cell r="G601" t="str">
            <v>failed</v>
          </cell>
          <cell r="H601">
            <v>82</v>
          </cell>
        </row>
        <row r="602">
          <cell r="D602">
            <v>100</v>
          </cell>
          <cell r="G602" t="str">
            <v>failed</v>
          </cell>
          <cell r="H602">
            <v>1</v>
          </cell>
        </row>
        <row r="603">
          <cell r="D603">
            <v>6300</v>
          </cell>
          <cell r="G603" t="str">
            <v>successful</v>
          </cell>
          <cell r="H603">
            <v>194</v>
          </cell>
        </row>
        <row r="604">
          <cell r="D604">
            <v>71100</v>
          </cell>
          <cell r="G604" t="str">
            <v>successful</v>
          </cell>
          <cell r="H604">
            <v>1140</v>
          </cell>
        </row>
        <row r="605">
          <cell r="D605">
            <v>5300</v>
          </cell>
          <cell r="G605" t="str">
            <v>successful</v>
          </cell>
          <cell r="H605">
            <v>102</v>
          </cell>
        </row>
        <row r="606">
          <cell r="D606">
            <v>88700</v>
          </cell>
          <cell r="G606" t="str">
            <v>successful</v>
          </cell>
          <cell r="H606">
            <v>2857</v>
          </cell>
        </row>
        <row r="607">
          <cell r="D607">
            <v>3300</v>
          </cell>
          <cell r="G607" t="str">
            <v>successful</v>
          </cell>
          <cell r="H607">
            <v>107</v>
          </cell>
        </row>
        <row r="608">
          <cell r="D608">
            <v>3400</v>
          </cell>
          <cell r="G608" t="str">
            <v>successful</v>
          </cell>
          <cell r="H608">
            <v>160</v>
          </cell>
        </row>
        <row r="609">
          <cell r="D609">
            <v>137600</v>
          </cell>
          <cell r="G609" t="str">
            <v>successful</v>
          </cell>
          <cell r="H609">
            <v>2230</v>
          </cell>
        </row>
        <row r="610">
          <cell r="D610">
            <v>3900</v>
          </cell>
          <cell r="G610" t="str">
            <v>successful</v>
          </cell>
          <cell r="H610">
            <v>316</v>
          </cell>
        </row>
        <row r="611">
          <cell r="D611">
            <v>10000</v>
          </cell>
          <cell r="G611" t="str">
            <v>successful</v>
          </cell>
          <cell r="H611">
            <v>117</v>
          </cell>
        </row>
        <row r="612">
          <cell r="D612">
            <v>42800</v>
          </cell>
          <cell r="G612" t="str">
            <v>successful</v>
          </cell>
          <cell r="H612">
            <v>6406</v>
          </cell>
        </row>
        <row r="613">
          <cell r="D613">
            <v>8200</v>
          </cell>
          <cell r="G613" t="str">
            <v>canceled</v>
          </cell>
          <cell r="H613">
            <v>15</v>
          </cell>
        </row>
        <row r="614">
          <cell r="D614">
            <v>6200</v>
          </cell>
          <cell r="G614" t="str">
            <v>successful</v>
          </cell>
          <cell r="H614">
            <v>192</v>
          </cell>
        </row>
        <row r="615">
          <cell r="D615">
            <v>1100</v>
          </cell>
          <cell r="G615" t="str">
            <v>successful</v>
          </cell>
          <cell r="H615">
            <v>26</v>
          </cell>
        </row>
        <row r="616">
          <cell r="D616">
            <v>26500</v>
          </cell>
          <cell r="G616" t="str">
            <v>successful</v>
          </cell>
          <cell r="H616">
            <v>723</v>
          </cell>
        </row>
        <row r="617">
          <cell r="D617">
            <v>8500</v>
          </cell>
          <cell r="G617" t="str">
            <v>successful</v>
          </cell>
          <cell r="H617">
            <v>170</v>
          </cell>
        </row>
        <row r="618">
          <cell r="D618">
            <v>6400</v>
          </cell>
          <cell r="G618" t="str">
            <v>successful</v>
          </cell>
          <cell r="H618">
            <v>238</v>
          </cell>
        </row>
        <row r="619">
          <cell r="D619">
            <v>1400</v>
          </cell>
          <cell r="G619" t="str">
            <v>successful</v>
          </cell>
          <cell r="H619">
            <v>55</v>
          </cell>
        </row>
        <row r="620">
          <cell r="D620">
            <v>198600</v>
          </cell>
          <cell r="G620" t="str">
            <v>failed</v>
          </cell>
          <cell r="H620">
            <v>1198</v>
          </cell>
        </row>
        <row r="621">
          <cell r="D621">
            <v>195900</v>
          </cell>
          <cell r="G621" t="str">
            <v>failed</v>
          </cell>
          <cell r="H621">
            <v>648</v>
          </cell>
        </row>
        <row r="622">
          <cell r="D622">
            <v>4300</v>
          </cell>
          <cell r="G622" t="str">
            <v>successful</v>
          </cell>
          <cell r="H622">
            <v>128</v>
          </cell>
        </row>
        <row r="623">
          <cell r="D623">
            <v>25600</v>
          </cell>
          <cell r="G623" t="str">
            <v>successful</v>
          </cell>
          <cell r="H623">
            <v>2144</v>
          </cell>
        </row>
        <row r="624">
          <cell r="D624">
            <v>189000</v>
          </cell>
          <cell r="G624" t="str">
            <v>failed</v>
          </cell>
          <cell r="H624">
            <v>64</v>
          </cell>
        </row>
        <row r="625">
          <cell r="D625">
            <v>94300</v>
          </cell>
          <cell r="G625" t="str">
            <v>successful</v>
          </cell>
          <cell r="H625">
            <v>2693</v>
          </cell>
        </row>
        <row r="626">
          <cell r="D626">
            <v>5100</v>
          </cell>
          <cell r="G626" t="str">
            <v>successful</v>
          </cell>
          <cell r="H626">
            <v>432</v>
          </cell>
        </row>
        <row r="627">
          <cell r="D627">
            <v>7500</v>
          </cell>
          <cell r="G627" t="str">
            <v>failed</v>
          </cell>
          <cell r="H627">
            <v>62</v>
          </cell>
        </row>
        <row r="628">
          <cell r="D628">
            <v>6400</v>
          </cell>
          <cell r="G628" t="str">
            <v>successful</v>
          </cell>
          <cell r="H628">
            <v>189</v>
          </cell>
        </row>
        <row r="629">
          <cell r="D629">
            <v>1600</v>
          </cell>
          <cell r="G629" t="str">
            <v>successful</v>
          </cell>
          <cell r="H629">
            <v>154</v>
          </cell>
        </row>
        <row r="630">
          <cell r="D630">
            <v>1900</v>
          </cell>
          <cell r="G630" t="str">
            <v>successful</v>
          </cell>
          <cell r="H630">
            <v>96</v>
          </cell>
        </row>
        <row r="631">
          <cell r="D631">
            <v>85900</v>
          </cell>
          <cell r="G631" t="str">
            <v>failed</v>
          </cell>
          <cell r="H631">
            <v>750</v>
          </cell>
        </row>
        <row r="632">
          <cell r="D632">
            <v>9500</v>
          </cell>
          <cell r="G632" t="str">
            <v>canceled</v>
          </cell>
          <cell r="H632">
            <v>87</v>
          </cell>
        </row>
        <row r="633">
          <cell r="D633">
            <v>59200</v>
          </cell>
          <cell r="G633" t="str">
            <v>successful</v>
          </cell>
          <cell r="H633">
            <v>3063</v>
          </cell>
        </row>
        <row r="634">
          <cell r="D634">
            <v>72100</v>
          </cell>
          <cell r="G634" t="str">
            <v>live</v>
          </cell>
          <cell r="H634">
            <v>278</v>
          </cell>
        </row>
        <row r="635">
          <cell r="D635">
            <v>6700</v>
          </cell>
          <cell r="G635" t="str">
            <v>failed</v>
          </cell>
          <cell r="H635">
            <v>105</v>
          </cell>
        </row>
        <row r="636">
          <cell r="D636">
            <v>118200</v>
          </cell>
          <cell r="G636" t="str">
            <v>canceled</v>
          </cell>
          <cell r="H636">
            <v>1658</v>
          </cell>
        </row>
        <row r="637">
          <cell r="D637">
            <v>139000</v>
          </cell>
          <cell r="G637" t="str">
            <v>successful</v>
          </cell>
          <cell r="H637">
            <v>2266</v>
          </cell>
        </row>
        <row r="638">
          <cell r="D638">
            <v>197700</v>
          </cell>
          <cell r="G638" t="str">
            <v>failed</v>
          </cell>
          <cell r="H638">
            <v>2604</v>
          </cell>
        </row>
        <row r="639">
          <cell r="D639">
            <v>8500</v>
          </cell>
          <cell r="G639" t="str">
            <v>failed</v>
          </cell>
          <cell r="H639">
            <v>65</v>
          </cell>
        </row>
        <row r="640">
          <cell r="D640">
            <v>81600</v>
          </cell>
          <cell r="G640" t="str">
            <v>failed</v>
          </cell>
          <cell r="H640">
            <v>94</v>
          </cell>
        </row>
        <row r="641">
          <cell r="D641">
            <v>8600</v>
          </cell>
          <cell r="G641" t="str">
            <v>live</v>
          </cell>
          <cell r="H641">
            <v>45</v>
          </cell>
        </row>
        <row r="642">
          <cell r="D642">
            <v>119800</v>
          </cell>
          <cell r="G642" t="str">
            <v>failed</v>
          </cell>
          <cell r="H642">
            <v>257</v>
          </cell>
        </row>
        <row r="643">
          <cell r="D643">
            <v>9400</v>
          </cell>
          <cell r="G643" t="str">
            <v>successful</v>
          </cell>
          <cell r="H643">
            <v>194</v>
          </cell>
        </row>
        <row r="644">
          <cell r="D644">
            <v>9200</v>
          </cell>
          <cell r="G644" t="str">
            <v>successful</v>
          </cell>
          <cell r="H644">
            <v>129</v>
          </cell>
        </row>
        <row r="645">
          <cell r="D645">
            <v>14900</v>
          </cell>
          <cell r="G645" t="str">
            <v>successful</v>
          </cell>
          <cell r="H645">
            <v>375</v>
          </cell>
        </row>
        <row r="646">
          <cell r="D646">
            <v>169400</v>
          </cell>
          <cell r="G646" t="str">
            <v>failed</v>
          </cell>
          <cell r="H646">
            <v>2928</v>
          </cell>
        </row>
        <row r="647">
          <cell r="D647">
            <v>192100</v>
          </cell>
          <cell r="G647" t="str">
            <v>failed</v>
          </cell>
          <cell r="H647">
            <v>4697</v>
          </cell>
        </row>
        <row r="648">
          <cell r="D648">
            <v>98700</v>
          </cell>
          <cell r="G648" t="str">
            <v>failed</v>
          </cell>
          <cell r="H648">
            <v>2915</v>
          </cell>
        </row>
        <row r="649">
          <cell r="D649">
            <v>4500</v>
          </cell>
          <cell r="G649" t="str">
            <v>failed</v>
          </cell>
          <cell r="H649">
            <v>18</v>
          </cell>
        </row>
        <row r="650">
          <cell r="D650">
            <v>98600</v>
          </cell>
          <cell r="G650" t="str">
            <v>canceled</v>
          </cell>
          <cell r="H650">
            <v>723</v>
          </cell>
        </row>
        <row r="651">
          <cell r="D651">
            <v>121700</v>
          </cell>
          <cell r="G651" t="str">
            <v>failed</v>
          </cell>
          <cell r="H651">
            <v>602</v>
          </cell>
        </row>
        <row r="652">
          <cell r="D652">
            <v>100</v>
          </cell>
          <cell r="G652" t="str">
            <v>failed</v>
          </cell>
          <cell r="H652">
            <v>1</v>
          </cell>
        </row>
        <row r="653">
          <cell r="D653">
            <v>196700</v>
          </cell>
          <cell r="G653" t="str">
            <v>failed</v>
          </cell>
          <cell r="H653">
            <v>3868</v>
          </cell>
        </row>
        <row r="654">
          <cell r="D654">
            <v>10000</v>
          </cell>
          <cell r="G654" t="str">
            <v>successful</v>
          </cell>
          <cell r="H654">
            <v>409</v>
          </cell>
        </row>
        <row r="655">
          <cell r="D655">
            <v>600</v>
          </cell>
          <cell r="G655" t="str">
            <v>successful</v>
          </cell>
          <cell r="H655">
            <v>234</v>
          </cell>
        </row>
        <row r="656">
          <cell r="D656">
            <v>35000</v>
          </cell>
          <cell r="G656" t="str">
            <v>successful</v>
          </cell>
          <cell r="H656">
            <v>3016</v>
          </cell>
        </row>
        <row r="657">
          <cell r="D657">
            <v>6900</v>
          </cell>
          <cell r="G657" t="str">
            <v>successful</v>
          </cell>
          <cell r="H657">
            <v>264</v>
          </cell>
        </row>
        <row r="658">
          <cell r="D658">
            <v>118400</v>
          </cell>
          <cell r="G658" t="str">
            <v>failed</v>
          </cell>
          <cell r="H658">
            <v>504</v>
          </cell>
        </row>
        <row r="659">
          <cell r="D659">
            <v>10000</v>
          </cell>
          <cell r="G659" t="str">
            <v>failed</v>
          </cell>
          <cell r="H659">
            <v>14</v>
          </cell>
        </row>
        <row r="660">
          <cell r="D660">
            <v>52600</v>
          </cell>
          <cell r="G660" t="str">
            <v>canceled</v>
          </cell>
          <cell r="H660">
            <v>390</v>
          </cell>
        </row>
        <row r="661">
          <cell r="D661">
            <v>120700</v>
          </cell>
          <cell r="G661" t="str">
            <v>failed</v>
          </cell>
          <cell r="H661">
            <v>750</v>
          </cell>
        </row>
        <row r="662">
          <cell r="D662">
            <v>9100</v>
          </cell>
          <cell r="G662" t="str">
            <v>failed</v>
          </cell>
          <cell r="H662">
            <v>77</v>
          </cell>
        </row>
        <row r="663">
          <cell r="D663">
            <v>106800</v>
          </cell>
          <cell r="G663" t="str">
            <v>failed</v>
          </cell>
          <cell r="H663">
            <v>752</v>
          </cell>
        </row>
        <row r="664">
          <cell r="D664">
            <v>9100</v>
          </cell>
          <cell r="G664" t="str">
            <v>failed</v>
          </cell>
          <cell r="H664">
            <v>131</v>
          </cell>
        </row>
        <row r="665">
          <cell r="D665">
            <v>10000</v>
          </cell>
          <cell r="G665" t="str">
            <v>failed</v>
          </cell>
          <cell r="H665">
            <v>87</v>
          </cell>
        </row>
        <row r="666">
          <cell r="D666">
            <v>79400</v>
          </cell>
          <cell r="G666" t="str">
            <v>failed</v>
          </cell>
          <cell r="H666">
            <v>1063</v>
          </cell>
        </row>
        <row r="667">
          <cell r="D667">
            <v>5100</v>
          </cell>
          <cell r="G667" t="str">
            <v>successful</v>
          </cell>
          <cell r="H667">
            <v>272</v>
          </cell>
        </row>
        <row r="668">
          <cell r="D668">
            <v>3100</v>
          </cell>
          <cell r="G668" t="str">
            <v>canceled</v>
          </cell>
          <cell r="H668">
            <v>25</v>
          </cell>
        </row>
        <row r="669">
          <cell r="D669">
            <v>6900</v>
          </cell>
          <cell r="G669" t="str">
            <v>successful</v>
          </cell>
          <cell r="H669">
            <v>419</v>
          </cell>
        </row>
        <row r="670">
          <cell r="D670">
            <v>27500</v>
          </cell>
          <cell r="G670" t="str">
            <v>failed</v>
          </cell>
          <cell r="H670">
            <v>76</v>
          </cell>
        </row>
        <row r="671">
          <cell r="D671">
            <v>48800</v>
          </cell>
          <cell r="G671" t="str">
            <v>successful</v>
          </cell>
          <cell r="H671">
            <v>1621</v>
          </cell>
        </row>
        <row r="672">
          <cell r="D672">
            <v>16200</v>
          </cell>
          <cell r="G672" t="str">
            <v>successful</v>
          </cell>
          <cell r="H672">
            <v>1101</v>
          </cell>
        </row>
        <row r="673">
          <cell r="D673">
            <v>97600</v>
          </cell>
          <cell r="G673" t="str">
            <v>successful</v>
          </cell>
          <cell r="H673">
            <v>1073</v>
          </cell>
        </row>
        <row r="674">
          <cell r="D674">
            <v>197900</v>
          </cell>
          <cell r="G674" t="str">
            <v>failed</v>
          </cell>
          <cell r="H674">
            <v>4428</v>
          </cell>
        </row>
        <row r="675">
          <cell r="D675">
            <v>5600</v>
          </cell>
          <cell r="G675" t="str">
            <v>failed</v>
          </cell>
          <cell r="H675">
            <v>58</v>
          </cell>
        </row>
        <row r="676">
          <cell r="D676">
            <v>170700</v>
          </cell>
          <cell r="G676" t="str">
            <v>canceled</v>
          </cell>
          <cell r="H676">
            <v>1218</v>
          </cell>
        </row>
        <row r="677">
          <cell r="D677">
            <v>9700</v>
          </cell>
          <cell r="G677" t="str">
            <v>successful</v>
          </cell>
          <cell r="H677">
            <v>331</v>
          </cell>
        </row>
        <row r="678">
          <cell r="D678">
            <v>62300</v>
          </cell>
          <cell r="G678" t="str">
            <v>successful</v>
          </cell>
          <cell r="H678">
            <v>1170</v>
          </cell>
        </row>
        <row r="679">
          <cell r="D679">
            <v>5300</v>
          </cell>
          <cell r="G679" t="str">
            <v>failed</v>
          </cell>
          <cell r="H679">
            <v>111</v>
          </cell>
        </row>
        <row r="680">
          <cell r="D680">
            <v>99500</v>
          </cell>
          <cell r="G680" t="str">
            <v>canceled</v>
          </cell>
          <cell r="H680">
            <v>215</v>
          </cell>
        </row>
        <row r="681">
          <cell r="D681">
            <v>1400</v>
          </cell>
          <cell r="G681" t="str">
            <v>successful</v>
          </cell>
          <cell r="H681">
            <v>363</v>
          </cell>
        </row>
        <row r="682">
          <cell r="D682">
            <v>145600</v>
          </cell>
          <cell r="G682" t="str">
            <v>failed</v>
          </cell>
          <cell r="H682">
            <v>2955</v>
          </cell>
        </row>
        <row r="683">
          <cell r="D683">
            <v>184100</v>
          </cell>
          <cell r="G683" t="str">
            <v>failed</v>
          </cell>
          <cell r="H683">
            <v>1657</v>
          </cell>
        </row>
        <row r="684">
          <cell r="D684">
            <v>5400</v>
          </cell>
          <cell r="G684" t="str">
            <v>successful</v>
          </cell>
          <cell r="H684">
            <v>103</v>
          </cell>
        </row>
        <row r="685">
          <cell r="D685">
            <v>2300</v>
          </cell>
          <cell r="G685" t="str">
            <v>successful</v>
          </cell>
          <cell r="H685">
            <v>147</v>
          </cell>
        </row>
        <row r="686">
          <cell r="D686">
            <v>1400</v>
          </cell>
          <cell r="G686" t="str">
            <v>successful</v>
          </cell>
          <cell r="H686">
            <v>110</v>
          </cell>
        </row>
        <row r="687">
          <cell r="D687">
            <v>140000</v>
          </cell>
          <cell r="G687" t="str">
            <v>failed</v>
          </cell>
          <cell r="H687">
            <v>926</v>
          </cell>
        </row>
        <row r="688">
          <cell r="D688">
            <v>7500</v>
          </cell>
          <cell r="G688" t="str">
            <v>successful</v>
          </cell>
          <cell r="H688">
            <v>134</v>
          </cell>
        </row>
        <row r="689">
          <cell r="D689">
            <v>1500</v>
          </cell>
          <cell r="G689" t="str">
            <v>successful</v>
          </cell>
          <cell r="H689">
            <v>269</v>
          </cell>
        </row>
        <row r="690">
          <cell r="D690">
            <v>2900</v>
          </cell>
          <cell r="G690" t="str">
            <v>successful</v>
          </cell>
          <cell r="H690">
            <v>175</v>
          </cell>
        </row>
        <row r="691">
          <cell r="D691">
            <v>7300</v>
          </cell>
          <cell r="G691" t="str">
            <v>successful</v>
          </cell>
          <cell r="H691">
            <v>69</v>
          </cell>
        </row>
        <row r="692">
          <cell r="D692">
            <v>3600</v>
          </cell>
          <cell r="G692" t="str">
            <v>successful</v>
          </cell>
          <cell r="H692">
            <v>190</v>
          </cell>
        </row>
        <row r="693">
          <cell r="D693">
            <v>5000</v>
          </cell>
          <cell r="G693" t="str">
            <v>successful</v>
          </cell>
          <cell r="H693">
            <v>237</v>
          </cell>
        </row>
        <row r="694">
          <cell r="D694">
            <v>6000</v>
          </cell>
          <cell r="G694" t="str">
            <v>failed</v>
          </cell>
          <cell r="H694">
            <v>77</v>
          </cell>
        </row>
        <row r="695">
          <cell r="D695">
            <v>180400</v>
          </cell>
          <cell r="G695" t="str">
            <v>failed</v>
          </cell>
          <cell r="H695">
            <v>1748</v>
          </cell>
        </row>
        <row r="696">
          <cell r="D696">
            <v>9100</v>
          </cell>
          <cell r="G696" t="str">
            <v>failed</v>
          </cell>
          <cell r="H696">
            <v>79</v>
          </cell>
        </row>
        <row r="697">
          <cell r="D697">
            <v>9200</v>
          </cell>
          <cell r="G697" t="str">
            <v>successful</v>
          </cell>
          <cell r="H697">
            <v>196</v>
          </cell>
        </row>
        <row r="698">
          <cell r="D698">
            <v>164100</v>
          </cell>
          <cell r="G698" t="str">
            <v>failed</v>
          </cell>
          <cell r="H698">
            <v>889</v>
          </cell>
        </row>
        <row r="699">
          <cell r="D699">
            <v>128900</v>
          </cell>
          <cell r="G699" t="str">
            <v>successful</v>
          </cell>
          <cell r="H699">
            <v>7295</v>
          </cell>
        </row>
        <row r="700">
          <cell r="D700">
            <v>42100</v>
          </cell>
          <cell r="G700" t="str">
            <v>successful</v>
          </cell>
          <cell r="H700">
            <v>2893</v>
          </cell>
        </row>
        <row r="701">
          <cell r="D701">
            <v>7400</v>
          </cell>
          <cell r="G701" t="str">
            <v>failed</v>
          </cell>
          <cell r="H701">
            <v>56</v>
          </cell>
        </row>
        <row r="702">
          <cell r="D702">
            <v>100</v>
          </cell>
          <cell r="G702" t="str">
            <v>failed</v>
          </cell>
          <cell r="H702">
            <v>1</v>
          </cell>
        </row>
        <row r="703">
          <cell r="D703">
            <v>52000</v>
          </cell>
          <cell r="G703" t="str">
            <v>successful</v>
          </cell>
          <cell r="H703">
            <v>820</v>
          </cell>
        </row>
        <row r="704">
          <cell r="D704">
            <v>8700</v>
          </cell>
          <cell r="G704" t="str">
            <v>failed</v>
          </cell>
          <cell r="H704">
            <v>83</v>
          </cell>
        </row>
        <row r="705">
          <cell r="D705">
            <v>63400</v>
          </cell>
          <cell r="G705" t="str">
            <v>successful</v>
          </cell>
          <cell r="H705">
            <v>2038</v>
          </cell>
        </row>
        <row r="706">
          <cell r="D706">
            <v>8700</v>
          </cell>
          <cell r="G706" t="str">
            <v>successful</v>
          </cell>
          <cell r="H706">
            <v>116</v>
          </cell>
        </row>
        <row r="707">
          <cell r="D707">
            <v>169700</v>
          </cell>
          <cell r="G707" t="str">
            <v>failed</v>
          </cell>
          <cell r="H707">
            <v>2025</v>
          </cell>
        </row>
        <row r="708">
          <cell r="D708">
            <v>108400</v>
          </cell>
          <cell r="G708" t="str">
            <v>successful</v>
          </cell>
          <cell r="H708">
            <v>1345</v>
          </cell>
        </row>
        <row r="709">
          <cell r="D709">
            <v>7300</v>
          </cell>
          <cell r="G709" t="str">
            <v>successful</v>
          </cell>
          <cell r="H709">
            <v>168</v>
          </cell>
        </row>
        <row r="710">
          <cell r="D710">
            <v>1700</v>
          </cell>
          <cell r="G710" t="str">
            <v>successful</v>
          </cell>
          <cell r="H710">
            <v>137</v>
          </cell>
        </row>
        <row r="711">
          <cell r="D711">
            <v>9800</v>
          </cell>
          <cell r="G711" t="str">
            <v>successful</v>
          </cell>
          <cell r="H711">
            <v>186</v>
          </cell>
        </row>
        <row r="712">
          <cell r="D712">
            <v>4300</v>
          </cell>
          <cell r="G712" t="str">
            <v>successful</v>
          </cell>
          <cell r="H712">
            <v>125</v>
          </cell>
        </row>
        <row r="713">
          <cell r="D713">
            <v>6200</v>
          </cell>
          <cell r="G713" t="str">
            <v>failed</v>
          </cell>
          <cell r="H713">
            <v>14</v>
          </cell>
        </row>
        <row r="714">
          <cell r="D714">
            <v>800</v>
          </cell>
          <cell r="G714" t="str">
            <v>successful</v>
          </cell>
          <cell r="H714">
            <v>202</v>
          </cell>
        </row>
        <row r="715">
          <cell r="D715">
            <v>6900</v>
          </cell>
          <cell r="G715" t="str">
            <v>successful</v>
          </cell>
          <cell r="H715">
            <v>103</v>
          </cell>
        </row>
        <row r="716">
          <cell r="D716">
            <v>38500</v>
          </cell>
          <cell r="G716" t="str">
            <v>successful</v>
          </cell>
          <cell r="H716">
            <v>1785</v>
          </cell>
        </row>
        <row r="717">
          <cell r="D717">
            <v>118000</v>
          </cell>
          <cell r="G717" t="str">
            <v>failed</v>
          </cell>
          <cell r="H717">
            <v>656</v>
          </cell>
        </row>
        <row r="718">
          <cell r="D718">
            <v>2000</v>
          </cell>
          <cell r="G718" t="str">
            <v>successful</v>
          </cell>
          <cell r="H718">
            <v>157</v>
          </cell>
        </row>
        <row r="719">
          <cell r="D719">
            <v>5600</v>
          </cell>
          <cell r="G719" t="str">
            <v>successful</v>
          </cell>
          <cell r="H719">
            <v>555</v>
          </cell>
        </row>
        <row r="720">
          <cell r="D720">
            <v>8300</v>
          </cell>
          <cell r="G720" t="str">
            <v>successful</v>
          </cell>
          <cell r="H720">
            <v>297</v>
          </cell>
        </row>
        <row r="721">
          <cell r="D721">
            <v>6900</v>
          </cell>
          <cell r="G721" t="str">
            <v>successful</v>
          </cell>
          <cell r="H721">
            <v>123</v>
          </cell>
        </row>
        <row r="722">
          <cell r="D722">
            <v>8700</v>
          </cell>
          <cell r="G722" t="str">
            <v>canceled</v>
          </cell>
          <cell r="H722">
            <v>38</v>
          </cell>
        </row>
        <row r="723">
          <cell r="D723">
            <v>123600</v>
          </cell>
          <cell r="G723" t="str">
            <v>canceled</v>
          </cell>
          <cell r="H723">
            <v>60</v>
          </cell>
        </row>
        <row r="724">
          <cell r="D724">
            <v>48500</v>
          </cell>
          <cell r="G724" t="str">
            <v>successful</v>
          </cell>
          <cell r="H724">
            <v>3036</v>
          </cell>
        </row>
        <row r="725">
          <cell r="D725">
            <v>4900</v>
          </cell>
          <cell r="G725" t="str">
            <v>successful</v>
          </cell>
          <cell r="H725">
            <v>144</v>
          </cell>
        </row>
        <row r="726">
          <cell r="D726">
            <v>8400</v>
          </cell>
          <cell r="G726" t="str">
            <v>successful</v>
          </cell>
          <cell r="H726">
            <v>121</v>
          </cell>
        </row>
        <row r="727">
          <cell r="D727">
            <v>193200</v>
          </cell>
          <cell r="G727" t="str">
            <v>failed</v>
          </cell>
          <cell r="H727">
            <v>1596</v>
          </cell>
        </row>
        <row r="728">
          <cell r="D728">
            <v>54300</v>
          </cell>
          <cell r="G728" t="str">
            <v>canceled</v>
          </cell>
          <cell r="H728">
            <v>524</v>
          </cell>
        </row>
        <row r="729">
          <cell r="D729">
            <v>8900</v>
          </cell>
          <cell r="G729" t="str">
            <v>successful</v>
          </cell>
          <cell r="H729">
            <v>181</v>
          </cell>
        </row>
        <row r="730">
          <cell r="D730">
            <v>4200</v>
          </cell>
          <cell r="G730" t="str">
            <v>failed</v>
          </cell>
          <cell r="H730">
            <v>10</v>
          </cell>
        </row>
        <row r="731">
          <cell r="D731">
            <v>5600</v>
          </cell>
          <cell r="G731" t="str">
            <v>successful</v>
          </cell>
          <cell r="H731">
            <v>122</v>
          </cell>
        </row>
        <row r="732">
          <cell r="D732">
            <v>28800</v>
          </cell>
          <cell r="G732" t="str">
            <v>successful</v>
          </cell>
          <cell r="H732">
            <v>1071</v>
          </cell>
        </row>
        <row r="733">
          <cell r="D733">
            <v>8000</v>
          </cell>
          <cell r="G733" t="str">
            <v>canceled</v>
          </cell>
          <cell r="H733">
            <v>219</v>
          </cell>
        </row>
        <row r="734">
          <cell r="D734">
            <v>117000</v>
          </cell>
          <cell r="G734" t="str">
            <v>failed</v>
          </cell>
          <cell r="H734">
            <v>1121</v>
          </cell>
        </row>
        <row r="735">
          <cell r="D735">
            <v>15800</v>
          </cell>
          <cell r="G735" t="str">
            <v>successful</v>
          </cell>
          <cell r="H735">
            <v>980</v>
          </cell>
        </row>
        <row r="736">
          <cell r="D736">
            <v>4200</v>
          </cell>
          <cell r="G736" t="str">
            <v>successful</v>
          </cell>
          <cell r="H736">
            <v>536</v>
          </cell>
        </row>
        <row r="737">
          <cell r="D737">
            <v>37100</v>
          </cell>
          <cell r="G737" t="str">
            <v>successful</v>
          </cell>
          <cell r="H737">
            <v>1991</v>
          </cell>
        </row>
        <row r="738">
          <cell r="D738">
            <v>7700</v>
          </cell>
          <cell r="G738" t="str">
            <v>canceled</v>
          </cell>
          <cell r="H738">
            <v>29</v>
          </cell>
        </row>
        <row r="739">
          <cell r="D739">
            <v>3700</v>
          </cell>
          <cell r="G739" t="str">
            <v>successful</v>
          </cell>
          <cell r="H739">
            <v>180</v>
          </cell>
        </row>
        <row r="740">
          <cell r="D740">
            <v>74700</v>
          </cell>
          <cell r="G740" t="str">
            <v>failed</v>
          </cell>
          <cell r="H740">
            <v>15</v>
          </cell>
        </row>
        <row r="741">
          <cell r="D741">
            <v>10000</v>
          </cell>
          <cell r="G741" t="str">
            <v>failed</v>
          </cell>
          <cell r="H741">
            <v>191</v>
          </cell>
        </row>
        <row r="742">
          <cell r="D742">
            <v>5300</v>
          </cell>
          <cell r="G742" t="str">
            <v>failed</v>
          </cell>
          <cell r="H742">
            <v>16</v>
          </cell>
        </row>
        <row r="743">
          <cell r="D743">
            <v>1200</v>
          </cell>
          <cell r="G743" t="str">
            <v>successful</v>
          </cell>
          <cell r="H743">
            <v>130</v>
          </cell>
        </row>
        <row r="744">
          <cell r="D744">
            <v>1200</v>
          </cell>
          <cell r="G744" t="str">
            <v>successful</v>
          </cell>
          <cell r="H744">
            <v>122</v>
          </cell>
        </row>
        <row r="745">
          <cell r="D745">
            <v>3900</v>
          </cell>
          <cell r="G745" t="str">
            <v>failed</v>
          </cell>
          <cell r="H745">
            <v>17</v>
          </cell>
        </row>
        <row r="746">
          <cell r="D746">
            <v>2000</v>
          </cell>
          <cell r="G746" t="str">
            <v>successful</v>
          </cell>
          <cell r="H746">
            <v>140</v>
          </cell>
        </row>
        <row r="747">
          <cell r="D747">
            <v>6900</v>
          </cell>
          <cell r="G747" t="str">
            <v>failed</v>
          </cell>
          <cell r="H747">
            <v>34</v>
          </cell>
        </row>
        <row r="748">
          <cell r="D748">
            <v>55800</v>
          </cell>
          <cell r="G748" t="str">
            <v>successful</v>
          </cell>
          <cell r="H748">
            <v>3388</v>
          </cell>
        </row>
        <row r="749">
          <cell r="D749">
            <v>4900</v>
          </cell>
          <cell r="G749" t="str">
            <v>successful</v>
          </cell>
          <cell r="H749">
            <v>280</v>
          </cell>
        </row>
        <row r="750">
          <cell r="D750">
            <v>194900</v>
          </cell>
          <cell r="G750" t="str">
            <v>canceled</v>
          </cell>
          <cell r="H750">
            <v>614</v>
          </cell>
        </row>
        <row r="751">
          <cell r="D751">
            <v>8600</v>
          </cell>
          <cell r="G751" t="str">
            <v>successful</v>
          </cell>
          <cell r="H751">
            <v>366</v>
          </cell>
        </row>
        <row r="752">
          <cell r="D752">
            <v>100</v>
          </cell>
          <cell r="G752" t="str">
            <v>failed</v>
          </cell>
          <cell r="H752">
            <v>1</v>
          </cell>
        </row>
        <row r="753">
          <cell r="D753">
            <v>3600</v>
          </cell>
          <cell r="G753" t="str">
            <v>successful</v>
          </cell>
          <cell r="H753">
            <v>270</v>
          </cell>
        </row>
        <row r="754">
          <cell r="D754">
            <v>5800</v>
          </cell>
          <cell r="G754" t="str">
            <v>canceled</v>
          </cell>
          <cell r="H754">
            <v>114</v>
          </cell>
        </row>
        <row r="755">
          <cell r="D755">
            <v>4700</v>
          </cell>
          <cell r="G755" t="str">
            <v>successful</v>
          </cell>
          <cell r="H755">
            <v>137</v>
          </cell>
        </row>
        <row r="756">
          <cell r="D756">
            <v>70400</v>
          </cell>
          <cell r="G756" t="str">
            <v>successful</v>
          </cell>
          <cell r="H756">
            <v>3205</v>
          </cell>
        </row>
        <row r="757">
          <cell r="D757">
            <v>4500</v>
          </cell>
          <cell r="G757" t="str">
            <v>successful</v>
          </cell>
          <cell r="H757">
            <v>288</v>
          </cell>
        </row>
        <row r="758">
          <cell r="D758">
            <v>1300</v>
          </cell>
          <cell r="G758" t="str">
            <v>successful</v>
          </cell>
          <cell r="H758">
            <v>148</v>
          </cell>
        </row>
        <row r="759">
          <cell r="D759">
            <v>1400</v>
          </cell>
          <cell r="G759" t="str">
            <v>successful</v>
          </cell>
          <cell r="H759">
            <v>114</v>
          </cell>
        </row>
        <row r="760">
          <cell r="D760">
            <v>29600</v>
          </cell>
          <cell r="G760" t="str">
            <v>successful</v>
          </cell>
          <cell r="H760">
            <v>1518</v>
          </cell>
        </row>
        <row r="761">
          <cell r="D761">
            <v>167500</v>
          </cell>
          <cell r="G761" t="str">
            <v>failed</v>
          </cell>
          <cell r="H761">
            <v>1274</v>
          </cell>
        </row>
        <row r="762">
          <cell r="D762">
            <v>48300</v>
          </cell>
          <cell r="G762" t="str">
            <v>failed</v>
          </cell>
          <cell r="H762">
            <v>210</v>
          </cell>
        </row>
        <row r="763">
          <cell r="D763">
            <v>2200</v>
          </cell>
          <cell r="G763" t="str">
            <v>successful</v>
          </cell>
          <cell r="H763">
            <v>166</v>
          </cell>
        </row>
        <row r="764">
          <cell r="D764">
            <v>3500</v>
          </cell>
          <cell r="G764" t="str">
            <v>successful</v>
          </cell>
          <cell r="H764">
            <v>100</v>
          </cell>
        </row>
        <row r="765">
          <cell r="D765">
            <v>5600</v>
          </cell>
          <cell r="G765" t="str">
            <v>successful</v>
          </cell>
          <cell r="H765">
            <v>235</v>
          </cell>
        </row>
        <row r="766">
          <cell r="D766">
            <v>1100</v>
          </cell>
          <cell r="G766" t="str">
            <v>successful</v>
          </cell>
          <cell r="H766">
            <v>148</v>
          </cell>
        </row>
        <row r="767">
          <cell r="D767">
            <v>3900</v>
          </cell>
          <cell r="G767" t="str">
            <v>successful</v>
          </cell>
          <cell r="H767">
            <v>198</v>
          </cell>
        </row>
        <row r="768">
          <cell r="D768">
            <v>43800</v>
          </cell>
          <cell r="G768" t="str">
            <v>failed</v>
          </cell>
          <cell r="H768">
            <v>248</v>
          </cell>
        </row>
        <row r="769">
          <cell r="D769">
            <v>97200</v>
          </cell>
          <cell r="G769" t="str">
            <v>failed</v>
          </cell>
          <cell r="H769">
            <v>513</v>
          </cell>
        </row>
        <row r="770">
          <cell r="D770">
            <v>4800</v>
          </cell>
          <cell r="G770" t="str">
            <v>successful</v>
          </cell>
          <cell r="H770">
            <v>150</v>
          </cell>
        </row>
        <row r="771">
          <cell r="D771">
            <v>125600</v>
          </cell>
          <cell r="G771" t="str">
            <v>failed</v>
          </cell>
          <cell r="H771">
            <v>3410</v>
          </cell>
        </row>
        <row r="772">
          <cell r="D772">
            <v>4300</v>
          </cell>
          <cell r="G772" t="str">
            <v>successful</v>
          </cell>
          <cell r="H772">
            <v>216</v>
          </cell>
        </row>
        <row r="773">
          <cell r="D773">
            <v>5600</v>
          </cell>
          <cell r="G773" t="str">
            <v>canceled</v>
          </cell>
          <cell r="H773">
            <v>26</v>
          </cell>
        </row>
        <row r="774">
          <cell r="D774">
            <v>149600</v>
          </cell>
          <cell r="G774" t="str">
            <v>successful</v>
          </cell>
          <cell r="H774">
            <v>5139</v>
          </cell>
        </row>
        <row r="775">
          <cell r="D775">
            <v>53100</v>
          </cell>
          <cell r="G775" t="str">
            <v>successful</v>
          </cell>
          <cell r="H775">
            <v>2353</v>
          </cell>
        </row>
        <row r="776">
          <cell r="D776">
            <v>5000</v>
          </cell>
          <cell r="G776" t="str">
            <v>successful</v>
          </cell>
          <cell r="H776">
            <v>78</v>
          </cell>
        </row>
        <row r="777">
          <cell r="D777">
            <v>9400</v>
          </cell>
          <cell r="G777" t="str">
            <v>failed</v>
          </cell>
          <cell r="H777">
            <v>10</v>
          </cell>
        </row>
        <row r="778">
          <cell r="D778">
            <v>110800</v>
          </cell>
          <cell r="G778" t="str">
            <v>failed</v>
          </cell>
          <cell r="H778">
            <v>2201</v>
          </cell>
        </row>
        <row r="779">
          <cell r="D779">
            <v>93800</v>
          </cell>
          <cell r="G779" t="str">
            <v>failed</v>
          </cell>
          <cell r="H779">
            <v>676</v>
          </cell>
        </row>
        <row r="780">
          <cell r="D780">
            <v>1300</v>
          </cell>
          <cell r="G780" t="str">
            <v>successful</v>
          </cell>
          <cell r="H780">
            <v>174</v>
          </cell>
        </row>
        <row r="781">
          <cell r="D781">
            <v>108700</v>
          </cell>
          <cell r="G781" t="str">
            <v>failed</v>
          </cell>
          <cell r="H781">
            <v>831</v>
          </cell>
        </row>
        <row r="782">
          <cell r="D782">
            <v>5100</v>
          </cell>
          <cell r="G782" t="str">
            <v>successful</v>
          </cell>
          <cell r="H782">
            <v>164</v>
          </cell>
        </row>
        <row r="783">
          <cell r="D783">
            <v>8700</v>
          </cell>
          <cell r="G783" t="str">
            <v>canceled</v>
          </cell>
          <cell r="H783">
            <v>56</v>
          </cell>
        </row>
        <row r="784">
          <cell r="D784">
            <v>5100</v>
          </cell>
          <cell r="G784" t="str">
            <v>successful</v>
          </cell>
          <cell r="H784">
            <v>161</v>
          </cell>
        </row>
        <row r="785">
          <cell r="D785">
            <v>7400</v>
          </cell>
          <cell r="G785" t="str">
            <v>successful</v>
          </cell>
          <cell r="H785">
            <v>138</v>
          </cell>
        </row>
        <row r="786">
          <cell r="D786">
            <v>88900</v>
          </cell>
          <cell r="G786" t="str">
            <v>successful</v>
          </cell>
          <cell r="H786">
            <v>3308</v>
          </cell>
        </row>
        <row r="787">
          <cell r="D787">
            <v>6700</v>
          </cell>
          <cell r="G787" t="str">
            <v>successful</v>
          </cell>
          <cell r="H787">
            <v>127</v>
          </cell>
        </row>
        <row r="788">
          <cell r="D788">
            <v>1500</v>
          </cell>
          <cell r="G788" t="str">
            <v>successful</v>
          </cell>
          <cell r="H788">
            <v>207</v>
          </cell>
        </row>
        <row r="789">
          <cell r="D789">
            <v>61200</v>
          </cell>
          <cell r="G789" t="str">
            <v>failed</v>
          </cell>
          <cell r="H789">
            <v>859</v>
          </cell>
        </row>
        <row r="790">
          <cell r="D790">
            <v>3600</v>
          </cell>
          <cell r="G790" t="str">
            <v>live</v>
          </cell>
          <cell r="H790">
            <v>31</v>
          </cell>
        </row>
        <row r="791">
          <cell r="D791">
            <v>9000</v>
          </cell>
          <cell r="G791" t="str">
            <v>failed</v>
          </cell>
          <cell r="H791">
            <v>45</v>
          </cell>
        </row>
        <row r="792">
          <cell r="D792">
            <v>185900</v>
          </cell>
          <cell r="G792" t="str">
            <v>canceled</v>
          </cell>
          <cell r="H792">
            <v>1113</v>
          </cell>
        </row>
        <row r="793">
          <cell r="D793">
            <v>2100</v>
          </cell>
          <cell r="G793" t="str">
            <v>failed</v>
          </cell>
          <cell r="H793">
            <v>6</v>
          </cell>
        </row>
        <row r="794">
          <cell r="D794">
            <v>2000</v>
          </cell>
          <cell r="G794" t="str">
            <v>failed</v>
          </cell>
          <cell r="H794">
            <v>7</v>
          </cell>
        </row>
        <row r="795">
          <cell r="D795">
            <v>1100</v>
          </cell>
          <cell r="G795" t="str">
            <v>successful</v>
          </cell>
          <cell r="H795">
            <v>181</v>
          </cell>
        </row>
        <row r="796">
          <cell r="D796">
            <v>6600</v>
          </cell>
          <cell r="G796" t="str">
            <v>successful</v>
          </cell>
          <cell r="H796">
            <v>110</v>
          </cell>
        </row>
        <row r="797">
          <cell r="D797">
            <v>7100</v>
          </cell>
          <cell r="G797" t="str">
            <v>failed</v>
          </cell>
          <cell r="H797">
            <v>31</v>
          </cell>
        </row>
        <row r="798">
          <cell r="D798">
            <v>7800</v>
          </cell>
          <cell r="G798" t="str">
            <v>failed</v>
          </cell>
          <cell r="H798">
            <v>78</v>
          </cell>
        </row>
        <row r="799">
          <cell r="D799">
            <v>7600</v>
          </cell>
          <cell r="G799" t="str">
            <v>successful</v>
          </cell>
          <cell r="H799">
            <v>185</v>
          </cell>
        </row>
        <row r="800">
          <cell r="D800">
            <v>3400</v>
          </cell>
          <cell r="G800" t="str">
            <v>successful</v>
          </cell>
          <cell r="H800">
            <v>121</v>
          </cell>
        </row>
        <row r="801">
          <cell r="D801">
            <v>84500</v>
          </cell>
          <cell r="G801" t="str">
            <v>failed</v>
          </cell>
          <cell r="H801">
            <v>1225</v>
          </cell>
        </row>
        <row r="802">
          <cell r="D802">
            <v>100</v>
          </cell>
          <cell r="G802" t="str">
            <v>failed</v>
          </cell>
          <cell r="H802">
            <v>1</v>
          </cell>
        </row>
        <row r="803">
          <cell r="D803">
            <v>2300</v>
          </cell>
          <cell r="G803" t="str">
            <v>successful</v>
          </cell>
          <cell r="H803">
            <v>106</v>
          </cell>
        </row>
        <row r="804">
          <cell r="D804">
            <v>6200</v>
          </cell>
          <cell r="G804" t="str">
            <v>successful</v>
          </cell>
          <cell r="H804">
            <v>142</v>
          </cell>
        </row>
        <row r="805">
          <cell r="D805">
            <v>6100</v>
          </cell>
          <cell r="G805" t="str">
            <v>successful</v>
          </cell>
          <cell r="H805">
            <v>233</v>
          </cell>
        </row>
        <row r="806">
          <cell r="D806">
            <v>2600</v>
          </cell>
          <cell r="G806" t="str">
            <v>successful</v>
          </cell>
          <cell r="H806">
            <v>218</v>
          </cell>
        </row>
        <row r="807">
          <cell r="D807">
            <v>9700</v>
          </cell>
          <cell r="G807" t="str">
            <v>failed</v>
          </cell>
          <cell r="H807">
            <v>67</v>
          </cell>
        </row>
        <row r="808">
          <cell r="D808">
            <v>700</v>
          </cell>
          <cell r="G808" t="str">
            <v>successful</v>
          </cell>
          <cell r="H808">
            <v>76</v>
          </cell>
        </row>
        <row r="809">
          <cell r="D809">
            <v>700</v>
          </cell>
          <cell r="G809" t="str">
            <v>successful</v>
          </cell>
          <cell r="H809">
            <v>43</v>
          </cell>
        </row>
        <row r="810">
          <cell r="D810">
            <v>5200</v>
          </cell>
          <cell r="G810" t="str">
            <v>failed</v>
          </cell>
          <cell r="H810">
            <v>19</v>
          </cell>
        </row>
        <row r="811">
          <cell r="D811">
            <v>140800</v>
          </cell>
          <cell r="G811" t="str">
            <v>failed</v>
          </cell>
          <cell r="H811">
            <v>2108</v>
          </cell>
        </row>
        <row r="812">
          <cell r="D812">
            <v>6400</v>
          </cell>
          <cell r="G812" t="str">
            <v>successful</v>
          </cell>
          <cell r="H812">
            <v>221</v>
          </cell>
        </row>
        <row r="813">
          <cell r="D813">
            <v>92500</v>
          </cell>
          <cell r="G813" t="str">
            <v>failed</v>
          </cell>
          <cell r="H813">
            <v>679</v>
          </cell>
        </row>
        <row r="814">
          <cell r="D814">
            <v>59700</v>
          </cell>
          <cell r="G814" t="str">
            <v>successful</v>
          </cell>
          <cell r="H814">
            <v>2805</v>
          </cell>
        </row>
        <row r="815">
          <cell r="D815">
            <v>3200</v>
          </cell>
          <cell r="G815" t="str">
            <v>successful</v>
          </cell>
          <cell r="H815">
            <v>68</v>
          </cell>
        </row>
        <row r="816">
          <cell r="D816">
            <v>3200</v>
          </cell>
          <cell r="G816" t="str">
            <v>failed</v>
          </cell>
          <cell r="H816">
            <v>36</v>
          </cell>
        </row>
        <row r="817">
          <cell r="D817">
            <v>9000</v>
          </cell>
          <cell r="G817" t="str">
            <v>successful</v>
          </cell>
          <cell r="H817">
            <v>183</v>
          </cell>
        </row>
        <row r="818">
          <cell r="D818">
            <v>2300</v>
          </cell>
          <cell r="G818" t="str">
            <v>successful</v>
          </cell>
          <cell r="H818">
            <v>133</v>
          </cell>
        </row>
        <row r="819">
          <cell r="D819">
            <v>51300</v>
          </cell>
          <cell r="G819" t="str">
            <v>successful</v>
          </cell>
          <cell r="H819">
            <v>2489</v>
          </cell>
        </row>
        <row r="820">
          <cell r="D820">
            <v>700</v>
          </cell>
          <cell r="G820" t="str">
            <v>successful</v>
          </cell>
          <cell r="H820">
            <v>69</v>
          </cell>
        </row>
        <row r="821">
          <cell r="D821">
            <v>8900</v>
          </cell>
          <cell r="G821" t="str">
            <v>failed</v>
          </cell>
          <cell r="H821">
            <v>47</v>
          </cell>
        </row>
        <row r="822">
          <cell r="D822">
            <v>1500</v>
          </cell>
          <cell r="G822" t="str">
            <v>successful</v>
          </cell>
          <cell r="H822">
            <v>279</v>
          </cell>
        </row>
        <row r="823">
          <cell r="D823">
            <v>4900</v>
          </cell>
          <cell r="G823" t="str">
            <v>successful</v>
          </cell>
          <cell r="H823">
            <v>210</v>
          </cell>
        </row>
        <row r="824">
          <cell r="D824">
            <v>54000</v>
          </cell>
          <cell r="G824" t="str">
            <v>successful</v>
          </cell>
          <cell r="H824">
            <v>2100</v>
          </cell>
        </row>
        <row r="825">
          <cell r="D825">
            <v>4100</v>
          </cell>
          <cell r="G825" t="str">
            <v>successful</v>
          </cell>
          <cell r="H825">
            <v>252</v>
          </cell>
        </row>
        <row r="826">
          <cell r="D826">
            <v>85000</v>
          </cell>
          <cell r="G826" t="str">
            <v>successful</v>
          </cell>
          <cell r="H826">
            <v>1280</v>
          </cell>
        </row>
        <row r="827">
          <cell r="D827">
            <v>3600</v>
          </cell>
          <cell r="G827" t="str">
            <v>successful</v>
          </cell>
          <cell r="H827">
            <v>157</v>
          </cell>
        </row>
        <row r="828">
          <cell r="D828">
            <v>2800</v>
          </cell>
          <cell r="G828" t="str">
            <v>successful</v>
          </cell>
          <cell r="H828">
            <v>194</v>
          </cell>
        </row>
        <row r="829">
          <cell r="D829">
            <v>2300</v>
          </cell>
          <cell r="G829" t="str">
            <v>successful</v>
          </cell>
          <cell r="H829">
            <v>82</v>
          </cell>
        </row>
        <row r="830">
          <cell r="D830">
            <v>7100</v>
          </cell>
          <cell r="G830" t="str">
            <v>failed</v>
          </cell>
          <cell r="H830">
            <v>70</v>
          </cell>
        </row>
        <row r="831">
          <cell r="D831">
            <v>9600</v>
          </cell>
          <cell r="G831" t="str">
            <v>failed</v>
          </cell>
          <cell r="H831">
            <v>154</v>
          </cell>
        </row>
        <row r="832">
          <cell r="D832">
            <v>121600</v>
          </cell>
          <cell r="G832" t="str">
            <v>failed</v>
          </cell>
          <cell r="H832">
            <v>22</v>
          </cell>
        </row>
        <row r="833">
          <cell r="D833">
            <v>97100</v>
          </cell>
          <cell r="G833" t="str">
            <v>successful</v>
          </cell>
          <cell r="H833">
            <v>4233</v>
          </cell>
        </row>
        <row r="834">
          <cell r="D834">
            <v>43200</v>
          </cell>
          <cell r="G834" t="str">
            <v>successful</v>
          </cell>
          <cell r="H834">
            <v>1297</v>
          </cell>
        </row>
        <row r="835">
          <cell r="D835">
            <v>6800</v>
          </cell>
          <cell r="G835" t="str">
            <v>successful</v>
          </cell>
          <cell r="H835">
            <v>165</v>
          </cell>
        </row>
        <row r="836">
          <cell r="D836">
            <v>7300</v>
          </cell>
          <cell r="G836" t="str">
            <v>successful</v>
          </cell>
          <cell r="H836">
            <v>119</v>
          </cell>
        </row>
        <row r="837">
          <cell r="D837">
            <v>86200</v>
          </cell>
          <cell r="G837" t="str">
            <v>failed</v>
          </cell>
          <cell r="H837">
            <v>1758</v>
          </cell>
        </row>
        <row r="838">
          <cell r="D838">
            <v>8100</v>
          </cell>
          <cell r="G838" t="str">
            <v>failed</v>
          </cell>
          <cell r="H838">
            <v>94</v>
          </cell>
        </row>
        <row r="839">
          <cell r="D839">
            <v>17700</v>
          </cell>
          <cell r="G839" t="str">
            <v>successful</v>
          </cell>
          <cell r="H839">
            <v>1797</v>
          </cell>
        </row>
        <row r="840">
          <cell r="D840">
            <v>6400</v>
          </cell>
          <cell r="G840" t="str">
            <v>successful</v>
          </cell>
          <cell r="H840">
            <v>261</v>
          </cell>
        </row>
        <row r="841">
          <cell r="D841">
            <v>7700</v>
          </cell>
          <cell r="G841" t="str">
            <v>successful</v>
          </cell>
          <cell r="H841">
            <v>157</v>
          </cell>
        </row>
        <row r="842">
          <cell r="D842">
            <v>116300</v>
          </cell>
          <cell r="G842" t="str">
            <v>successful</v>
          </cell>
          <cell r="H842">
            <v>3533</v>
          </cell>
        </row>
        <row r="843">
          <cell r="D843">
            <v>9100</v>
          </cell>
          <cell r="G843" t="str">
            <v>successful</v>
          </cell>
          <cell r="H843">
            <v>155</v>
          </cell>
        </row>
        <row r="844">
          <cell r="D844">
            <v>1500</v>
          </cell>
          <cell r="G844" t="str">
            <v>successful</v>
          </cell>
          <cell r="H844">
            <v>132</v>
          </cell>
        </row>
        <row r="845">
          <cell r="D845">
            <v>8800</v>
          </cell>
          <cell r="G845" t="str">
            <v>failed</v>
          </cell>
          <cell r="H845">
            <v>33</v>
          </cell>
        </row>
        <row r="846">
          <cell r="D846">
            <v>8800</v>
          </cell>
          <cell r="G846" t="str">
            <v>canceled</v>
          </cell>
          <cell r="H846">
            <v>94</v>
          </cell>
        </row>
        <row r="847">
          <cell r="D847">
            <v>69900</v>
          </cell>
          <cell r="G847" t="str">
            <v>successful</v>
          </cell>
          <cell r="H847">
            <v>1354</v>
          </cell>
        </row>
        <row r="848">
          <cell r="D848">
            <v>1000</v>
          </cell>
          <cell r="G848" t="str">
            <v>successful</v>
          </cell>
          <cell r="H848">
            <v>48</v>
          </cell>
        </row>
        <row r="849">
          <cell r="D849">
            <v>4700</v>
          </cell>
          <cell r="G849" t="str">
            <v>successful</v>
          </cell>
          <cell r="H849">
            <v>110</v>
          </cell>
        </row>
        <row r="850">
          <cell r="D850">
            <v>3200</v>
          </cell>
          <cell r="G850" t="str">
            <v>successful</v>
          </cell>
          <cell r="H850">
            <v>172</v>
          </cell>
        </row>
        <row r="851">
          <cell r="D851">
            <v>6700</v>
          </cell>
          <cell r="G851" t="str">
            <v>successful</v>
          </cell>
          <cell r="H851">
            <v>307</v>
          </cell>
        </row>
        <row r="852">
          <cell r="D852">
            <v>100</v>
          </cell>
          <cell r="G852" t="str">
            <v>failed</v>
          </cell>
          <cell r="H852">
            <v>1</v>
          </cell>
        </row>
        <row r="853">
          <cell r="D853">
            <v>6000</v>
          </cell>
          <cell r="G853" t="str">
            <v>successful</v>
          </cell>
          <cell r="H853">
            <v>160</v>
          </cell>
        </row>
        <row r="854">
          <cell r="D854">
            <v>4900</v>
          </cell>
          <cell r="G854" t="str">
            <v>failed</v>
          </cell>
          <cell r="H854">
            <v>31</v>
          </cell>
        </row>
        <row r="855">
          <cell r="D855">
            <v>17100</v>
          </cell>
          <cell r="G855" t="str">
            <v>successful</v>
          </cell>
          <cell r="H855">
            <v>1467</v>
          </cell>
        </row>
        <row r="856">
          <cell r="D856">
            <v>171000</v>
          </cell>
          <cell r="G856" t="str">
            <v>successful</v>
          </cell>
          <cell r="H856">
            <v>2662</v>
          </cell>
        </row>
        <row r="857">
          <cell r="D857">
            <v>23400</v>
          </cell>
          <cell r="G857" t="str">
            <v>successful</v>
          </cell>
          <cell r="H857">
            <v>452</v>
          </cell>
        </row>
        <row r="858">
          <cell r="D858">
            <v>2400</v>
          </cell>
          <cell r="G858" t="str">
            <v>successful</v>
          </cell>
          <cell r="H858">
            <v>158</v>
          </cell>
        </row>
        <row r="859">
          <cell r="D859">
            <v>5300</v>
          </cell>
          <cell r="G859" t="str">
            <v>successful</v>
          </cell>
          <cell r="H859">
            <v>225</v>
          </cell>
        </row>
        <row r="860">
          <cell r="D860">
            <v>4000</v>
          </cell>
          <cell r="G860" t="str">
            <v>failed</v>
          </cell>
          <cell r="H860">
            <v>35</v>
          </cell>
        </row>
        <row r="861">
          <cell r="D861">
            <v>7300</v>
          </cell>
          <cell r="G861" t="str">
            <v>failed</v>
          </cell>
          <cell r="H861">
            <v>63</v>
          </cell>
        </row>
        <row r="862">
          <cell r="D862">
            <v>2000</v>
          </cell>
          <cell r="G862" t="str">
            <v>successful</v>
          </cell>
          <cell r="H862">
            <v>65</v>
          </cell>
        </row>
        <row r="863">
          <cell r="D863">
            <v>8800</v>
          </cell>
          <cell r="G863" t="str">
            <v>successful</v>
          </cell>
          <cell r="H863">
            <v>163</v>
          </cell>
        </row>
        <row r="864">
          <cell r="D864">
            <v>3500</v>
          </cell>
          <cell r="G864" t="str">
            <v>successful</v>
          </cell>
          <cell r="H864">
            <v>85</v>
          </cell>
        </row>
        <row r="865">
          <cell r="D865">
            <v>1400</v>
          </cell>
          <cell r="G865" t="str">
            <v>successful</v>
          </cell>
          <cell r="H865">
            <v>217</v>
          </cell>
        </row>
        <row r="866">
          <cell r="D866">
            <v>4200</v>
          </cell>
          <cell r="G866" t="str">
            <v>successful</v>
          </cell>
          <cell r="H866">
            <v>150</v>
          </cell>
        </row>
        <row r="867">
          <cell r="D867">
            <v>81000</v>
          </cell>
          <cell r="G867" t="str">
            <v>successful</v>
          </cell>
          <cell r="H867">
            <v>3272</v>
          </cell>
        </row>
        <row r="868">
          <cell r="D868">
            <v>182800</v>
          </cell>
          <cell r="G868" t="str">
            <v>canceled</v>
          </cell>
          <cell r="H868">
            <v>898</v>
          </cell>
        </row>
        <row r="869">
          <cell r="D869">
            <v>4800</v>
          </cell>
          <cell r="G869" t="str">
            <v>successful</v>
          </cell>
          <cell r="H869">
            <v>300</v>
          </cell>
        </row>
        <row r="870">
          <cell r="D870">
            <v>7000</v>
          </cell>
          <cell r="G870" t="str">
            <v>successful</v>
          </cell>
          <cell r="H870">
            <v>126</v>
          </cell>
        </row>
        <row r="871">
          <cell r="D871">
            <v>161900</v>
          </cell>
          <cell r="G871" t="str">
            <v>failed</v>
          </cell>
          <cell r="H871">
            <v>526</v>
          </cell>
        </row>
        <row r="872">
          <cell r="D872">
            <v>7700</v>
          </cell>
          <cell r="G872" t="str">
            <v>failed</v>
          </cell>
          <cell r="H872">
            <v>121</v>
          </cell>
        </row>
        <row r="873">
          <cell r="D873">
            <v>71500</v>
          </cell>
          <cell r="G873" t="str">
            <v>successful</v>
          </cell>
          <cell r="H873">
            <v>2320</v>
          </cell>
        </row>
        <row r="874">
          <cell r="D874">
            <v>4700</v>
          </cell>
          <cell r="G874" t="str">
            <v>successful</v>
          </cell>
          <cell r="H874">
            <v>81</v>
          </cell>
        </row>
        <row r="875">
          <cell r="D875">
            <v>42100</v>
          </cell>
          <cell r="G875" t="str">
            <v>successful</v>
          </cell>
          <cell r="H875">
            <v>1887</v>
          </cell>
        </row>
        <row r="876">
          <cell r="D876">
            <v>40200</v>
          </cell>
          <cell r="G876" t="str">
            <v>successful</v>
          </cell>
          <cell r="H876">
            <v>4358</v>
          </cell>
        </row>
        <row r="877">
          <cell r="D877">
            <v>7900</v>
          </cell>
          <cell r="G877" t="str">
            <v>failed</v>
          </cell>
          <cell r="H877">
            <v>67</v>
          </cell>
        </row>
        <row r="878">
          <cell r="D878">
            <v>8300</v>
          </cell>
          <cell r="G878" t="str">
            <v>failed</v>
          </cell>
          <cell r="H878">
            <v>57</v>
          </cell>
        </row>
        <row r="879">
          <cell r="D879">
            <v>163600</v>
          </cell>
          <cell r="G879" t="str">
            <v>failed</v>
          </cell>
          <cell r="H879">
            <v>1229</v>
          </cell>
        </row>
        <row r="880">
          <cell r="D880">
            <v>2700</v>
          </cell>
          <cell r="G880" t="str">
            <v>failed</v>
          </cell>
          <cell r="H880">
            <v>12</v>
          </cell>
        </row>
        <row r="881">
          <cell r="D881">
            <v>1000</v>
          </cell>
          <cell r="G881" t="str">
            <v>successful</v>
          </cell>
          <cell r="H881">
            <v>53</v>
          </cell>
        </row>
        <row r="882">
          <cell r="D882">
            <v>84500</v>
          </cell>
          <cell r="G882" t="str">
            <v>successful</v>
          </cell>
          <cell r="H882">
            <v>2414</v>
          </cell>
        </row>
        <row r="883">
          <cell r="D883">
            <v>81300</v>
          </cell>
          <cell r="G883" t="str">
            <v>failed</v>
          </cell>
          <cell r="H883">
            <v>452</v>
          </cell>
        </row>
        <row r="884">
          <cell r="D884">
            <v>800</v>
          </cell>
          <cell r="G884" t="str">
            <v>successful</v>
          </cell>
          <cell r="H884">
            <v>80</v>
          </cell>
        </row>
        <row r="885">
          <cell r="D885">
            <v>3400</v>
          </cell>
          <cell r="G885" t="str">
            <v>successful</v>
          </cell>
          <cell r="H885">
            <v>193</v>
          </cell>
        </row>
        <row r="886">
          <cell r="D886">
            <v>170800</v>
          </cell>
          <cell r="G886" t="str">
            <v>failed</v>
          </cell>
          <cell r="H886">
            <v>1886</v>
          </cell>
        </row>
        <row r="887">
          <cell r="D887">
            <v>1800</v>
          </cell>
          <cell r="G887" t="str">
            <v>successful</v>
          </cell>
          <cell r="H887">
            <v>52</v>
          </cell>
        </row>
        <row r="888">
          <cell r="D888">
            <v>150600</v>
          </cell>
          <cell r="G888" t="str">
            <v>failed</v>
          </cell>
          <cell r="H888">
            <v>1825</v>
          </cell>
        </row>
        <row r="889">
          <cell r="D889">
            <v>7800</v>
          </cell>
          <cell r="G889" t="str">
            <v>failed</v>
          </cell>
          <cell r="H889">
            <v>31</v>
          </cell>
        </row>
        <row r="890">
          <cell r="D890">
            <v>5800</v>
          </cell>
          <cell r="G890" t="str">
            <v>successful</v>
          </cell>
          <cell r="H890">
            <v>290</v>
          </cell>
        </row>
        <row r="891">
          <cell r="D891">
            <v>5600</v>
          </cell>
          <cell r="G891" t="str">
            <v>successful</v>
          </cell>
          <cell r="H891">
            <v>122</v>
          </cell>
        </row>
        <row r="892">
          <cell r="D892">
            <v>134400</v>
          </cell>
          <cell r="G892" t="str">
            <v>successful</v>
          </cell>
          <cell r="H892">
            <v>1470</v>
          </cell>
        </row>
        <row r="893">
          <cell r="D893">
            <v>3000</v>
          </cell>
          <cell r="G893" t="str">
            <v>successful</v>
          </cell>
          <cell r="H893">
            <v>165</v>
          </cell>
        </row>
        <row r="894">
          <cell r="D894">
            <v>6000</v>
          </cell>
          <cell r="G894" t="str">
            <v>successful</v>
          </cell>
          <cell r="H894">
            <v>182</v>
          </cell>
        </row>
        <row r="895">
          <cell r="D895">
            <v>8400</v>
          </cell>
          <cell r="G895" t="str">
            <v>successful</v>
          </cell>
          <cell r="H895">
            <v>199</v>
          </cell>
        </row>
        <row r="896">
          <cell r="D896">
            <v>1700</v>
          </cell>
          <cell r="G896" t="str">
            <v>successful</v>
          </cell>
          <cell r="H896">
            <v>56</v>
          </cell>
        </row>
        <row r="897">
          <cell r="D897">
            <v>159800</v>
          </cell>
          <cell r="G897" t="str">
            <v>failed</v>
          </cell>
          <cell r="H897">
            <v>107</v>
          </cell>
        </row>
        <row r="898">
          <cell r="D898">
            <v>19800</v>
          </cell>
          <cell r="G898" t="str">
            <v>successful</v>
          </cell>
          <cell r="H898">
            <v>1460</v>
          </cell>
        </row>
        <row r="899">
          <cell r="D899">
            <v>8800</v>
          </cell>
          <cell r="G899" t="str">
            <v>failed</v>
          </cell>
          <cell r="H899">
            <v>27</v>
          </cell>
        </row>
        <row r="900">
          <cell r="D900">
            <v>179100</v>
          </cell>
          <cell r="G900" t="str">
            <v>failed</v>
          </cell>
          <cell r="H900">
            <v>1221</v>
          </cell>
        </row>
        <row r="901">
          <cell r="D901">
            <v>3100</v>
          </cell>
          <cell r="G901" t="str">
            <v>successful</v>
          </cell>
          <cell r="H901">
            <v>123</v>
          </cell>
        </row>
        <row r="902">
          <cell r="D902">
            <v>100</v>
          </cell>
          <cell r="G902" t="str">
            <v>failed</v>
          </cell>
          <cell r="H902">
            <v>1</v>
          </cell>
        </row>
        <row r="903">
          <cell r="D903">
            <v>5600</v>
          </cell>
          <cell r="G903" t="str">
            <v>successful</v>
          </cell>
          <cell r="H903">
            <v>159</v>
          </cell>
        </row>
        <row r="904">
          <cell r="D904">
            <v>1400</v>
          </cell>
          <cell r="G904" t="str">
            <v>successful</v>
          </cell>
          <cell r="H904">
            <v>110</v>
          </cell>
        </row>
        <row r="905">
          <cell r="D905">
            <v>41000</v>
          </cell>
          <cell r="G905" t="str">
            <v>live</v>
          </cell>
          <cell r="H905">
            <v>14</v>
          </cell>
        </row>
        <row r="906">
          <cell r="D906">
            <v>6500</v>
          </cell>
          <cell r="G906" t="str">
            <v>failed</v>
          </cell>
          <cell r="H906">
            <v>16</v>
          </cell>
        </row>
        <row r="907">
          <cell r="D907">
            <v>7900</v>
          </cell>
          <cell r="G907" t="str">
            <v>successful</v>
          </cell>
          <cell r="H907">
            <v>236</v>
          </cell>
        </row>
        <row r="908">
          <cell r="D908">
            <v>5500</v>
          </cell>
          <cell r="G908" t="str">
            <v>successful</v>
          </cell>
          <cell r="H908">
            <v>191</v>
          </cell>
        </row>
        <row r="909">
          <cell r="D909">
            <v>9100</v>
          </cell>
          <cell r="G909" t="str">
            <v>failed</v>
          </cell>
          <cell r="H909">
            <v>41</v>
          </cell>
        </row>
        <row r="910">
          <cell r="D910">
            <v>38200</v>
          </cell>
          <cell r="G910" t="str">
            <v>successful</v>
          </cell>
          <cell r="H910">
            <v>3934</v>
          </cell>
        </row>
        <row r="911">
          <cell r="D911">
            <v>1800</v>
          </cell>
          <cell r="G911" t="str">
            <v>successful</v>
          </cell>
          <cell r="H911">
            <v>80</v>
          </cell>
        </row>
        <row r="912">
          <cell r="D912">
            <v>154500</v>
          </cell>
          <cell r="G912" t="str">
            <v>canceled</v>
          </cell>
          <cell r="H912">
            <v>296</v>
          </cell>
        </row>
        <row r="913">
          <cell r="D913">
            <v>5800</v>
          </cell>
          <cell r="G913" t="str">
            <v>successful</v>
          </cell>
          <cell r="H913">
            <v>462</v>
          </cell>
        </row>
        <row r="914">
          <cell r="D914">
            <v>1800</v>
          </cell>
          <cell r="G914" t="str">
            <v>successful</v>
          </cell>
          <cell r="H914">
            <v>179</v>
          </cell>
        </row>
        <row r="915">
          <cell r="D915">
            <v>70200</v>
          </cell>
          <cell r="G915" t="str">
            <v>failed</v>
          </cell>
          <cell r="H915">
            <v>523</v>
          </cell>
        </row>
        <row r="916">
          <cell r="D916">
            <v>6400</v>
          </cell>
          <cell r="G916" t="str">
            <v>failed</v>
          </cell>
          <cell r="H916">
            <v>141</v>
          </cell>
        </row>
        <row r="917">
          <cell r="D917">
            <v>125900</v>
          </cell>
          <cell r="G917" t="str">
            <v>successful</v>
          </cell>
          <cell r="H917">
            <v>1866</v>
          </cell>
        </row>
        <row r="918">
          <cell r="D918">
            <v>3700</v>
          </cell>
          <cell r="G918" t="str">
            <v>failed</v>
          </cell>
          <cell r="H918">
            <v>52</v>
          </cell>
        </row>
        <row r="919">
          <cell r="D919">
            <v>3600</v>
          </cell>
          <cell r="G919" t="str">
            <v>live</v>
          </cell>
          <cell r="H919">
            <v>27</v>
          </cell>
        </row>
        <row r="920">
          <cell r="D920">
            <v>3800</v>
          </cell>
          <cell r="G920" t="str">
            <v>successful</v>
          </cell>
          <cell r="H920">
            <v>156</v>
          </cell>
        </row>
        <row r="921">
          <cell r="D921">
            <v>35600</v>
          </cell>
          <cell r="G921" t="str">
            <v>failed</v>
          </cell>
          <cell r="H921">
            <v>225</v>
          </cell>
        </row>
        <row r="922">
          <cell r="D922">
            <v>5300</v>
          </cell>
          <cell r="G922" t="str">
            <v>successful</v>
          </cell>
          <cell r="H922">
            <v>255</v>
          </cell>
        </row>
        <row r="923">
          <cell r="D923">
            <v>160400</v>
          </cell>
          <cell r="G923" t="str">
            <v>failed</v>
          </cell>
          <cell r="H923">
            <v>38</v>
          </cell>
        </row>
        <row r="924">
          <cell r="D924">
            <v>51400</v>
          </cell>
          <cell r="G924" t="str">
            <v>successful</v>
          </cell>
          <cell r="H924">
            <v>2261</v>
          </cell>
        </row>
        <row r="925">
          <cell r="D925">
            <v>1700</v>
          </cell>
          <cell r="G925" t="str">
            <v>successful</v>
          </cell>
          <cell r="H925">
            <v>40</v>
          </cell>
        </row>
        <row r="926">
          <cell r="D926">
            <v>39400</v>
          </cell>
          <cell r="G926" t="str">
            <v>successful</v>
          </cell>
          <cell r="H926">
            <v>2289</v>
          </cell>
        </row>
        <row r="927">
          <cell r="D927">
            <v>3000</v>
          </cell>
          <cell r="G927" t="str">
            <v>successful</v>
          </cell>
          <cell r="H927">
            <v>65</v>
          </cell>
        </row>
        <row r="928">
          <cell r="D928">
            <v>8700</v>
          </cell>
          <cell r="G928" t="str">
            <v>failed</v>
          </cell>
          <cell r="H928">
            <v>15</v>
          </cell>
        </row>
        <row r="929">
          <cell r="D929">
            <v>7200</v>
          </cell>
          <cell r="G929" t="str">
            <v>failed</v>
          </cell>
          <cell r="H929">
            <v>37</v>
          </cell>
        </row>
        <row r="930">
          <cell r="D930">
            <v>167400</v>
          </cell>
          <cell r="G930" t="str">
            <v>successful</v>
          </cell>
          <cell r="H930">
            <v>3777</v>
          </cell>
        </row>
        <row r="931">
          <cell r="D931">
            <v>5500</v>
          </cell>
          <cell r="G931" t="str">
            <v>successful</v>
          </cell>
          <cell r="H931">
            <v>184</v>
          </cell>
        </row>
        <row r="932">
          <cell r="D932">
            <v>3500</v>
          </cell>
          <cell r="G932" t="str">
            <v>successful</v>
          </cell>
          <cell r="H932">
            <v>85</v>
          </cell>
        </row>
        <row r="933">
          <cell r="D933">
            <v>7900</v>
          </cell>
          <cell r="G933" t="str">
            <v>failed</v>
          </cell>
          <cell r="H933">
            <v>112</v>
          </cell>
        </row>
        <row r="934">
          <cell r="D934">
            <v>2300</v>
          </cell>
          <cell r="G934" t="str">
            <v>successful</v>
          </cell>
          <cell r="H934">
            <v>144</v>
          </cell>
        </row>
        <row r="935">
          <cell r="D935">
            <v>73000</v>
          </cell>
          <cell r="G935" t="str">
            <v>successful</v>
          </cell>
          <cell r="H935">
            <v>1902</v>
          </cell>
        </row>
        <row r="936">
          <cell r="D936">
            <v>6200</v>
          </cell>
          <cell r="G936" t="str">
            <v>successful</v>
          </cell>
          <cell r="H936">
            <v>105</v>
          </cell>
        </row>
        <row r="937">
          <cell r="D937">
            <v>6100</v>
          </cell>
          <cell r="G937" t="str">
            <v>successful</v>
          </cell>
          <cell r="H937">
            <v>132</v>
          </cell>
        </row>
        <row r="938">
          <cell r="D938">
            <v>103200</v>
          </cell>
          <cell r="G938" t="str">
            <v>failed</v>
          </cell>
          <cell r="H938">
            <v>21</v>
          </cell>
        </row>
        <row r="939">
          <cell r="D939">
            <v>171000</v>
          </cell>
          <cell r="G939" t="str">
            <v>canceled</v>
          </cell>
          <cell r="H939">
            <v>976</v>
          </cell>
        </row>
        <row r="940">
          <cell r="D940">
            <v>9200</v>
          </cell>
          <cell r="G940" t="str">
            <v>successful</v>
          </cell>
          <cell r="H940">
            <v>96</v>
          </cell>
        </row>
        <row r="941">
          <cell r="D941">
            <v>7800</v>
          </cell>
          <cell r="G941" t="str">
            <v>failed</v>
          </cell>
          <cell r="H941">
            <v>67</v>
          </cell>
        </row>
        <row r="942">
          <cell r="D942">
            <v>9900</v>
          </cell>
          <cell r="G942" t="str">
            <v>live</v>
          </cell>
          <cell r="H942">
            <v>66</v>
          </cell>
        </row>
        <row r="943">
          <cell r="D943">
            <v>43000</v>
          </cell>
          <cell r="G943" t="str">
            <v>failed</v>
          </cell>
          <cell r="H943">
            <v>78</v>
          </cell>
        </row>
        <row r="944">
          <cell r="D944">
            <v>9600</v>
          </cell>
          <cell r="G944" t="str">
            <v>failed</v>
          </cell>
          <cell r="H944">
            <v>67</v>
          </cell>
        </row>
        <row r="945">
          <cell r="D945">
            <v>7500</v>
          </cell>
          <cell r="G945" t="str">
            <v>successful</v>
          </cell>
          <cell r="H945">
            <v>114</v>
          </cell>
        </row>
        <row r="946">
          <cell r="D946">
            <v>10000</v>
          </cell>
          <cell r="G946" t="str">
            <v>failed</v>
          </cell>
          <cell r="H946">
            <v>263</v>
          </cell>
        </row>
        <row r="947">
          <cell r="D947">
            <v>172000</v>
          </cell>
          <cell r="G947" t="str">
            <v>failed</v>
          </cell>
          <cell r="H947">
            <v>1691</v>
          </cell>
        </row>
        <row r="948">
          <cell r="D948">
            <v>153700</v>
          </cell>
          <cell r="G948" t="str">
            <v>failed</v>
          </cell>
          <cell r="H948">
            <v>181</v>
          </cell>
        </row>
        <row r="949">
          <cell r="D949">
            <v>3600</v>
          </cell>
          <cell r="G949" t="str">
            <v>failed</v>
          </cell>
          <cell r="H949">
            <v>13</v>
          </cell>
        </row>
        <row r="950">
          <cell r="D950">
            <v>9400</v>
          </cell>
          <cell r="G950" t="str">
            <v>canceled</v>
          </cell>
          <cell r="H950">
            <v>160</v>
          </cell>
        </row>
        <row r="951">
          <cell r="D951">
            <v>5900</v>
          </cell>
          <cell r="G951" t="str">
            <v>successful</v>
          </cell>
          <cell r="H951">
            <v>203</v>
          </cell>
        </row>
        <row r="952">
          <cell r="D952">
            <v>100</v>
          </cell>
          <cell r="G952" t="str">
            <v>failed</v>
          </cell>
          <cell r="H952">
            <v>1</v>
          </cell>
        </row>
        <row r="953">
          <cell r="D953">
            <v>14500</v>
          </cell>
          <cell r="G953" t="str">
            <v>successful</v>
          </cell>
          <cell r="H953">
            <v>1559</v>
          </cell>
        </row>
        <row r="954">
          <cell r="D954">
            <v>145500</v>
          </cell>
          <cell r="G954" t="str">
            <v>canceled</v>
          </cell>
          <cell r="H954">
            <v>2266</v>
          </cell>
        </row>
        <row r="955">
          <cell r="D955">
            <v>3300</v>
          </cell>
          <cell r="G955" t="str">
            <v>failed</v>
          </cell>
          <cell r="H955">
            <v>21</v>
          </cell>
        </row>
        <row r="956">
          <cell r="D956">
            <v>42600</v>
          </cell>
          <cell r="G956" t="str">
            <v>successful</v>
          </cell>
          <cell r="H956">
            <v>1548</v>
          </cell>
        </row>
        <row r="957">
          <cell r="D957">
            <v>700</v>
          </cell>
          <cell r="G957" t="str">
            <v>successful</v>
          </cell>
          <cell r="H957">
            <v>80</v>
          </cell>
        </row>
        <row r="958">
          <cell r="D958">
            <v>187600</v>
          </cell>
          <cell r="G958" t="str">
            <v>failed</v>
          </cell>
          <cell r="H958">
            <v>830</v>
          </cell>
        </row>
        <row r="959">
          <cell r="D959">
            <v>9800</v>
          </cell>
          <cell r="G959" t="str">
            <v>successful</v>
          </cell>
          <cell r="H959">
            <v>131</v>
          </cell>
        </row>
        <row r="960">
          <cell r="D960">
            <v>1100</v>
          </cell>
          <cell r="G960" t="str">
            <v>successful</v>
          </cell>
          <cell r="H960">
            <v>112</v>
          </cell>
        </row>
        <row r="961">
          <cell r="D961">
            <v>145000</v>
          </cell>
          <cell r="G961" t="str">
            <v>failed</v>
          </cell>
          <cell r="H961">
            <v>130</v>
          </cell>
        </row>
        <row r="962">
          <cell r="D962">
            <v>5500</v>
          </cell>
          <cell r="G962" t="str">
            <v>failed</v>
          </cell>
          <cell r="H962">
            <v>55</v>
          </cell>
        </row>
        <row r="963">
          <cell r="D963">
            <v>5700</v>
          </cell>
          <cell r="G963" t="str">
            <v>successful</v>
          </cell>
          <cell r="H963">
            <v>155</v>
          </cell>
        </row>
        <row r="964">
          <cell r="D964">
            <v>3600</v>
          </cell>
          <cell r="G964" t="str">
            <v>successful</v>
          </cell>
          <cell r="H964">
            <v>266</v>
          </cell>
        </row>
        <row r="965">
          <cell r="D965">
            <v>5900</v>
          </cell>
          <cell r="G965" t="str">
            <v>failed</v>
          </cell>
          <cell r="H965">
            <v>114</v>
          </cell>
        </row>
        <row r="966">
          <cell r="D966">
            <v>3700</v>
          </cell>
          <cell r="G966" t="str">
            <v>successful</v>
          </cell>
          <cell r="H966">
            <v>155</v>
          </cell>
        </row>
        <row r="967">
          <cell r="D967">
            <v>2200</v>
          </cell>
          <cell r="G967" t="str">
            <v>successful</v>
          </cell>
          <cell r="H967">
            <v>207</v>
          </cell>
        </row>
        <row r="968">
          <cell r="D968">
            <v>1700</v>
          </cell>
          <cell r="G968" t="str">
            <v>successful</v>
          </cell>
          <cell r="H968">
            <v>245</v>
          </cell>
        </row>
        <row r="969">
          <cell r="D969">
            <v>88400</v>
          </cell>
          <cell r="G969" t="str">
            <v>successful</v>
          </cell>
          <cell r="H969">
            <v>1573</v>
          </cell>
        </row>
        <row r="970">
          <cell r="D970">
            <v>2400</v>
          </cell>
          <cell r="G970" t="str">
            <v>successful</v>
          </cell>
          <cell r="H970">
            <v>114</v>
          </cell>
        </row>
        <row r="971">
          <cell r="D971">
            <v>7900</v>
          </cell>
          <cell r="G971" t="str">
            <v>successful</v>
          </cell>
          <cell r="H971">
            <v>93</v>
          </cell>
        </row>
        <row r="972">
          <cell r="D972">
            <v>94900</v>
          </cell>
          <cell r="G972" t="str">
            <v>failed</v>
          </cell>
          <cell r="H972">
            <v>594</v>
          </cell>
        </row>
        <row r="973">
          <cell r="D973">
            <v>5100</v>
          </cell>
          <cell r="G973" t="str">
            <v>failed</v>
          </cell>
          <cell r="H973">
            <v>24</v>
          </cell>
        </row>
        <row r="974">
          <cell r="D974">
            <v>42700</v>
          </cell>
          <cell r="G974" t="str">
            <v>successful</v>
          </cell>
          <cell r="H974">
            <v>1681</v>
          </cell>
        </row>
        <row r="975">
          <cell r="D975">
            <v>121100</v>
          </cell>
          <cell r="G975" t="str">
            <v>failed</v>
          </cell>
          <cell r="H975">
            <v>252</v>
          </cell>
        </row>
        <row r="976">
          <cell r="D976">
            <v>800</v>
          </cell>
          <cell r="G976" t="str">
            <v>successful</v>
          </cell>
          <cell r="H976">
            <v>32</v>
          </cell>
        </row>
        <row r="977">
          <cell r="D977">
            <v>5400</v>
          </cell>
          <cell r="G977" t="str">
            <v>successful</v>
          </cell>
          <cell r="H977">
            <v>135</v>
          </cell>
        </row>
        <row r="978">
          <cell r="D978">
            <v>4000</v>
          </cell>
          <cell r="G978" t="str">
            <v>successful</v>
          </cell>
          <cell r="H978">
            <v>140</v>
          </cell>
        </row>
        <row r="979">
          <cell r="D979">
            <v>7000</v>
          </cell>
          <cell r="G979" t="str">
            <v>failed</v>
          </cell>
          <cell r="H979">
            <v>67</v>
          </cell>
        </row>
        <row r="980">
          <cell r="D980">
            <v>1000</v>
          </cell>
          <cell r="G980" t="str">
            <v>successful</v>
          </cell>
          <cell r="H980">
            <v>92</v>
          </cell>
        </row>
        <row r="981">
          <cell r="D981">
            <v>60200</v>
          </cell>
          <cell r="G981" t="str">
            <v>successful</v>
          </cell>
          <cell r="H981">
            <v>1015</v>
          </cell>
        </row>
        <row r="982">
          <cell r="D982">
            <v>195200</v>
          </cell>
          <cell r="G982" t="str">
            <v>failed</v>
          </cell>
          <cell r="H982">
            <v>742</v>
          </cell>
        </row>
        <row r="983">
          <cell r="D983">
            <v>6700</v>
          </cell>
          <cell r="G983" t="str">
            <v>successful</v>
          </cell>
          <cell r="H983">
            <v>323</v>
          </cell>
        </row>
        <row r="984">
          <cell r="D984">
            <v>7200</v>
          </cell>
          <cell r="G984" t="str">
            <v>failed</v>
          </cell>
          <cell r="H984">
            <v>75</v>
          </cell>
        </row>
        <row r="985">
          <cell r="D985">
            <v>129100</v>
          </cell>
          <cell r="G985" t="str">
            <v>successful</v>
          </cell>
          <cell r="H985">
            <v>2326</v>
          </cell>
        </row>
        <row r="986">
          <cell r="D986">
            <v>6500</v>
          </cell>
          <cell r="G986" t="str">
            <v>successful</v>
          </cell>
          <cell r="H986">
            <v>381</v>
          </cell>
        </row>
        <row r="987">
          <cell r="D987">
            <v>170600</v>
          </cell>
          <cell r="G987" t="str">
            <v>failed</v>
          </cell>
          <cell r="H987">
            <v>4405</v>
          </cell>
        </row>
        <row r="988">
          <cell r="D988">
            <v>7800</v>
          </cell>
          <cell r="G988" t="str">
            <v>failed</v>
          </cell>
          <cell r="H988">
            <v>92</v>
          </cell>
        </row>
        <row r="989">
          <cell r="D989">
            <v>6200</v>
          </cell>
          <cell r="G989" t="str">
            <v>successful</v>
          </cell>
          <cell r="H989">
            <v>480</v>
          </cell>
        </row>
        <row r="990">
          <cell r="D990">
            <v>9400</v>
          </cell>
          <cell r="G990" t="str">
            <v>failed</v>
          </cell>
          <cell r="H990">
            <v>64</v>
          </cell>
        </row>
        <row r="991">
          <cell r="D991">
            <v>2400</v>
          </cell>
          <cell r="G991" t="str">
            <v>successful</v>
          </cell>
          <cell r="H991">
            <v>226</v>
          </cell>
        </row>
        <row r="992">
          <cell r="D992">
            <v>7800</v>
          </cell>
          <cell r="G992" t="str">
            <v>failed</v>
          </cell>
          <cell r="H992">
            <v>64</v>
          </cell>
        </row>
        <row r="993">
          <cell r="D993">
            <v>9800</v>
          </cell>
          <cell r="G993" t="str">
            <v>successful</v>
          </cell>
          <cell r="H993">
            <v>241</v>
          </cell>
        </row>
        <row r="994">
          <cell r="D994">
            <v>3100</v>
          </cell>
          <cell r="G994" t="str">
            <v>successful</v>
          </cell>
          <cell r="H994">
            <v>132</v>
          </cell>
        </row>
        <row r="995">
          <cell r="D995">
            <v>9800</v>
          </cell>
          <cell r="G995" t="str">
            <v>canceled</v>
          </cell>
          <cell r="H995">
            <v>75</v>
          </cell>
        </row>
        <row r="996">
          <cell r="D996">
            <v>141100</v>
          </cell>
          <cell r="G996" t="str">
            <v>failed</v>
          </cell>
          <cell r="H996">
            <v>842</v>
          </cell>
        </row>
        <row r="997">
          <cell r="D997">
            <v>97300</v>
          </cell>
          <cell r="G997" t="str">
            <v>successful</v>
          </cell>
          <cell r="H997">
            <v>2043</v>
          </cell>
        </row>
        <row r="998">
          <cell r="D998">
            <v>6600</v>
          </cell>
          <cell r="G998" t="str">
            <v>failed</v>
          </cell>
          <cell r="H998">
            <v>112</v>
          </cell>
        </row>
        <row r="999">
          <cell r="D999">
            <v>7600</v>
          </cell>
          <cell r="G999" t="str">
            <v>canceled</v>
          </cell>
          <cell r="H999">
            <v>139</v>
          </cell>
        </row>
        <row r="1000">
          <cell r="D1000">
            <v>66600</v>
          </cell>
          <cell r="G1000" t="str">
            <v>failed</v>
          </cell>
          <cell r="H1000">
            <v>374</v>
          </cell>
        </row>
        <row r="1001">
          <cell r="D1001">
            <v>111100</v>
          </cell>
          <cell r="G1001" t="str">
            <v>canceled</v>
          </cell>
          <cell r="H1001">
            <v>1122</v>
          </cell>
        </row>
      </sheetData>
      <sheetData sheetId="1" refreshError="1"/>
      <sheetData sheetId="2" refreshError="1"/>
      <sheetData sheetId="3" refreshError="1"/>
      <sheetData sheetId="4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0.96416382252559729</v>
          </cell>
          <cell r="G2">
            <v>3.4129692832764506E-2</v>
          </cell>
          <cell r="H2">
            <v>1.7064846416382253E-3</v>
          </cell>
        </row>
        <row r="3">
          <cell r="A3" t="str">
            <v>1000 to 4999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</v>
          </cell>
          <cell r="F9">
            <v>1</v>
          </cell>
          <cell r="G9">
            <v>0</v>
          </cell>
          <cell r="H9">
            <v>0</v>
          </cell>
        </row>
        <row r="10">
          <cell r="A10" t="str">
            <v>35000 to 39999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Greater than or equal to 50000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0.439736574073" createdVersion="8" refreshedVersion="8" minRefreshableVersion="3" recordCount="1001" xr:uid="{1A02B512-6993-47EB-99A9-FEE4FDFF79F1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8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8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6C0F4-00CC-4277-A879-6917FA695902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0F3C5-6B80-4D66-A885-F7A090F90F53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D7311-A5E4-4DCB-A8AA-DC6CBA84FBA5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C18" sqref="C1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7" bestFit="1" customWidth="1"/>
    <col min="8" max="8" width="13" bestFit="1" customWidth="1"/>
    <col min="9" max="9" width="16.5" style="5" bestFit="1" customWidth="1"/>
    <col min="12" max="12" width="11.125" bestFit="1" customWidth="1"/>
    <col min="13" max="13" width="22" style="9" bestFit="1" customWidth="1"/>
    <col min="14" max="14" width="11.125" bestFit="1" customWidth="1"/>
    <col min="15" max="15" width="20.75" style="9" bestFit="1" customWidth="1"/>
    <col min="18" max="18" width="28" bestFit="1" customWidth="1"/>
    <col min="19" max="19" width="14.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8" t="s">
        <v>2033</v>
      </c>
      <c r="N1" s="1" t="s">
        <v>9</v>
      </c>
      <c r="O1" s="8" t="s">
        <v>2034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_xlfn.TEXTBEFORE(R3,"/")</f>
        <v>music</v>
      </c>
      <c r="T3" t="str">
        <f t="shared" ref="T3:T66" si="4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 s="9">
        <f t="shared" ref="M67:M130" si="7">(((L67/60)/60)/24)+DATE(1970,1,1)</f>
        <v>40570.25</v>
      </c>
      <c r="N67">
        <v>1296712800</v>
      </c>
      <c r="O67" s="9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_xlfn.TEXTBEFORE(R67,"/")</f>
        <v>theater</v>
      </c>
      <c r="T67" t="str">
        <f t="shared" ref="T67:T130" si="10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 s="9">
        <f t="shared" si="7"/>
        <v>42102.208333333328</v>
      </c>
      <c r="N68">
        <v>1428901200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 s="9">
        <f t="shared" si="7"/>
        <v>40203.25</v>
      </c>
      <c r="N69">
        <v>1264831200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 s="9">
        <f t="shared" si="7"/>
        <v>42943.208333333328</v>
      </c>
      <c r="N70">
        <v>1505192400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 s="9">
        <f t="shared" si="7"/>
        <v>40531.25</v>
      </c>
      <c r="N71">
        <v>1295676000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 s="9">
        <f t="shared" si="7"/>
        <v>40484.208333333336</v>
      </c>
      <c r="N72">
        <v>1292911200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 s="9">
        <f t="shared" si="7"/>
        <v>43799.25</v>
      </c>
      <c r="N73">
        <v>1575439200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 s="9">
        <f t="shared" si="7"/>
        <v>42186.208333333328</v>
      </c>
      <c r="N74">
        <v>1438837200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 s="9">
        <f t="shared" si="7"/>
        <v>42701.25</v>
      </c>
      <c r="N75">
        <v>1480485600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 s="9">
        <f t="shared" si="7"/>
        <v>42456.208333333328</v>
      </c>
      <c r="N76">
        <v>1459141200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 s="9">
        <f t="shared" si="7"/>
        <v>43296.208333333328</v>
      </c>
      <c r="N77">
        <v>1532322000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 s="9">
        <f t="shared" si="7"/>
        <v>42027.25</v>
      </c>
      <c r="N78">
        <v>1426222800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 s="9">
        <f t="shared" si="7"/>
        <v>40448.208333333336</v>
      </c>
      <c r="N79">
        <v>1286773200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 s="9">
        <f t="shared" si="7"/>
        <v>43206.208333333328</v>
      </c>
      <c r="N80">
        <v>1523941200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 s="9">
        <f t="shared" si="7"/>
        <v>43267.208333333328</v>
      </c>
      <c r="N81">
        <v>1529557200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 s="9">
        <f t="shared" si="7"/>
        <v>42976.208333333328</v>
      </c>
      <c r="N82">
        <v>1506574800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 s="9">
        <f t="shared" si="7"/>
        <v>43062.25</v>
      </c>
      <c r="N83">
        <v>1513576800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 s="9">
        <f t="shared" si="7"/>
        <v>43482.25</v>
      </c>
      <c r="N84">
        <v>1548309600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 s="9">
        <f t="shared" si="7"/>
        <v>42579.208333333328</v>
      </c>
      <c r="N85">
        <v>1471582800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 s="9">
        <f t="shared" si="7"/>
        <v>41118.208333333336</v>
      </c>
      <c r="N86">
        <v>1344315600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 s="9">
        <f t="shared" si="7"/>
        <v>40797.208333333336</v>
      </c>
      <c r="N87">
        <v>1316408400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 s="9">
        <f t="shared" si="7"/>
        <v>42128.208333333328</v>
      </c>
      <c r="N88">
        <v>1431838800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 s="9">
        <f t="shared" si="7"/>
        <v>40610.25</v>
      </c>
      <c r="N89">
        <v>1300510800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 s="9">
        <f t="shared" si="7"/>
        <v>42110.208333333328</v>
      </c>
      <c r="N90">
        <v>1431061200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 s="9">
        <f t="shared" si="7"/>
        <v>40283.208333333336</v>
      </c>
      <c r="N91">
        <v>1271480400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 s="9">
        <f t="shared" si="7"/>
        <v>42425.25</v>
      </c>
      <c r="N92">
        <v>1456380000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 s="9">
        <f t="shared" si="7"/>
        <v>42588.208333333328</v>
      </c>
      <c r="N93">
        <v>1472878800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 s="9">
        <f t="shared" si="7"/>
        <v>40352.208333333336</v>
      </c>
      <c r="N94">
        <v>1277355600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 s="9">
        <f t="shared" si="7"/>
        <v>41202.208333333336</v>
      </c>
      <c r="N95">
        <v>1351054800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 s="9">
        <f t="shared" si="7"/>
        <v>43562.208333333328</v>
      </c>
      <c r="N96">
        <v>1555563600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 s="9">
        <f t="shared" si="7"/>
        <v>43752.208333333328</v>
      </c>
      <c r="N97">
        <v>1571634000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 s="9">
        <f t="shared" si="7"/>
        <v>40612.25</v>
      </c>
      <c r="N98">
        <v>1300856400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 s="9">
        <f t="shared" si="7"/>
        <v>42180.208333333328</v>
      </c>
      <c r="N99">
        <v>1439874000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 s="9">
        <f t="shared" si="7"/>
        <v>42212.208333333328</v>
      </c>
      <c r="N100">
        <v>1438318800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 s="9">
        <f t="shared" si="7"/>
        <v>41968.25</v>
      </c>
      <c r="N101">
        <v>1419400800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 s="9">
        <f t="shared" si="7"/>
        <v>40835.208333333336</v>
      </c>
      <c r="N102">
        <v>1320555600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 s="9">
        <f t="shared" si="7"/>
        <v>42056.25</v>
      </c>
      <c r="N103">
        <v>1425103200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 s="9">
        <f t="shared" si="7"/>
        <v>43234.208333333328</v>
      </c>
      <c r="N104">
        <v>1526878800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 s="9">
        <f t="shared" si="7"/>
        <v>40475.208333333336</v>
      </c>
      <c r="N105">
        <v>1288674000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 s="9">
        <f t="shared" si="7"/>
        <v>42878.208333333328</v>
      </c>
      <c r="N106">
        <v>1495602000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 s="9">
        <f t="shared" si="7"/>
        <v>41366.208333333336</v>
      </c>
      <c r="N107">
        <v>1366434000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 s="9">
        <f t="shared" si="7"/>
        <v>43716.208333333328</v>
      </c>
      <c r="N108">
        <v>1568350800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 s="9">
        <f t="shared" si="7"/>
        <v>43213.208333333328</v>
      </c>
      <c r="N109">
        <v>1525928400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 s="9">
        <f t="shared" si="7"/>
        <v>41005.208333333336</v>
      </c>
      <c r="N110">
        <v>1336885200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 s="9">
        <f t="shared" si="7"/>
        <v>41651.25</v>
      </c>
      <c r="N111">
        <v>1389679200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 s="9">
        <f t="shared" si="7"/>
        <v>43354.208333333328</v>
      </c>
      <c r="N112">
        <v>1538283600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 s="9">
        <f t="shared" si="7"/>
        <v>41174.208333333336</v>
      </c>
      <c r="N113">
        <v>1348808400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 s="9">
        <f t="shared" si="7"/>
        <v>41875.208333333336</v>
      </c>
      <c r="N114">
        <v>1410152400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 s="9">
        <f t="shared" si="7"/>
        <v>42990.208333333328</v>
      </c>
      <c r="N115">
        <v>1505797200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 s="9">
        <f t="shared" si="7"/>
        <v>43564.208333333328</v>
      </c>
      <c r="N116">
        <v>1554872400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 s="9">
        <f t="shared" si="7"/>
        <v>43056.25</v>
      </c>
      <c r="N117">
        <v>1513922400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 s="9">
        <f t="shared" si="7"/>
        <v>42265.208333333328</v>
      </c>
      <c r="N118">
        <v>1442638800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 s="9">
        <f t="shared" si="7"/>
        <v>40808.208333333336</v>
      </c>
      <c r="N119">
        <v>1317186000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 s="9">
        <f t="shared" si="7"/>
        <v>41665.25</v>
      </c>
      <c r="N120">
        <v>1391234400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 s="9">
        <f t="shared" si="7"/>
        <v>41806.208333333336</v>
      </c>
      <c r="N121">
        <v>1404363600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 s="9">
        <f t="shared" si="7"/>
        <v>42111.208333333328</v>
      </c>
      <c r="N122">
        <v>1429592400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 s="9">
        <f t="shared" si="7"/>
        <v>41917.208333333336</v>
      </c>
      <c r="N123">
        <v>1413608400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 s="9">
        <f t="shared" si="7"/>
        <v>41970.25</v>
      </c>
      <c r="N124">
        <v>1419400800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 s="9">
        <f t="shared" si="7"/>
        <v>42332.25</v>
      </c>
      <c r="N125">
        <v>1448604000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 s="9">
        <f t="shared" si="7"/>
        <v>43598.208333333328</v>
      </c>
      <c r="N126">
        <v>1562302800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 s="9">
        <f t="shared" si="7"/>
        <v>43362.208333333328</v>
      </c>
      <c r="N127">
        <v>1537678800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 s="9">
        <f t="shared" si="7"/>
        <v>42596.208333333328</v>
      </c>
      <c r="N128">
        <v>1473570000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 s="9">
        <f t="shared" si="7"/>
        <v>40310.208333333336</v>
      </c>
      <c r="N129">
        <v>1273899600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 s="9">
        <f t="shared" si="7"/>
        <v>40417.208333333336</v>
      </c>
      <c r="N130">
        <v>1284008400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 s="9">
        <f t="shared" ref="M131:M194" si="13">(((L131/60)/60)/24)+DATE(1970,1,1)</f>
        <v>42038.25</v>
      </c>
      <c r="N131">
        <v>1425103200</v>
      </c>
      <c r="O131" s="9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_xlfn.TEXTBEFORE(R131,"/")</f>
        <v>food</v>
      </c>
      <c r="T131" t="str">
        <f t="shared" ref="T131:T194" si="16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 s="9">
        <f t="shared" si="13"/>
        <v>40842.208333333336</v>
      </c>
      <c r="N132">
        <v>1320991200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 s="9">
        <f t="shared" si="13"/>
        <v>41607.25</v>
      </c>
      <c r="N133">
        <v>1386828000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 s="9">
        <f t="shared" si="13"/>
        <v>43112.25</v>
      </c>
      <c r="N134">
        <v>1517119200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 s="9">
        <f t="shared" si="13"/>
        <v>40767.208333333336</v>
      </c>
      <c r="N135">
        <v>1315026000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 s="9">
        <f t="shared" si="13"/>
        <v>40713.208333333336</v>
      </c>
      <c r="N136">
        <v>1312693200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 s="9">
        <f t="shared" si="13"/>
        <v>41340.25</v>
      </c>
      <c r="N137">
        <v>1363064400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 s="9">
        <f t="shared" si="13"/>
        <v>41797.208333333336</v>
      </c>
      <c r="N138">
        <v>1403154000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 s="9">
        <f t="shared" si="13"/>
        <v>40457.208333333336</v>
      </c>
      <c r="N139">
        <v>1286859600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 s="9">
        <f t="shared" si="13"/>
        <v>41180.208333333336</v>
      </c>
      <c r="N140">
        <v>1349326800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 s="9">
        <f t="shared" si="13"/>
        <v>42115.208333333328</v>
      </c>
      <c r="N141">
        <v>1430974800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 s="9">
        <f t="shared" si="13"/>
        <v>43156.25</v>
      </c>
      <c r="N142">
        <v>1519970400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 s="9">
        <f t="shared" si="13"/>
        <v>42167.208333333328</v>
      </c>
      <c r="N143">
        <v>1434603600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 s="9">
        <f t="shared" si="13"/>
        <v>41005.208333333336</v>
      </c>
      <c r="N144">
        <v>1337230800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 s="9">
        <f t="shared" si="13"/>
        <v>40357.208333333336</v>
      </c>
      <c r="N145">
        <v>1279429200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 s="9">
        <f t="shared" si="13"/>
        <v>43633.208333333328</v>
      </c>
      <c r="N146">
        <v>1561438800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 s="9">
        <f t="shared" si="13"/>
        <v>41889.208333333336</v>
      </c>
      <c r="N147">
        <v>1410498000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 s="9">
        <f t="shared" si="13"/>
        <v>40855.25</v>
      </c>
      <c r="N148">
        <v>1322460000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 s="9">
        <f t="shared" si="13"/>
        <v>42534.208333333328</v>
      </c>
      <c r="N149">
        <v>1466312400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 s="9">
        <f t="shared" si="13"/>
        <v>42941.208333333328</v>
      </c>
      <c r="N150">
        <v>1501736400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 s="9">
        <f t="shared" si="13"/>
        <v>41275.25</v>
      </c>
      <c r="N151">
        <v>1361512800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 s="9">
        <f t="shared" si="13"/>
        <v>43450.25</v>
      </c>
      <c r="N152">
        <v>1545026400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 s="9">
        <f t="shared" si="13"/>
        <v>41799.208333333336</v>
      </c>
      <c r="N153">
        <v>1406696400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 s="9">
        <f t="shared" si="13"/>
        <v>42783.25</v>
      </c>
      <c r="N154">
        <v>1487916000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 s="9">
        <f t="shared" si="13"/>
        <v>41201.208333333336</v>
      </c>
      <c r="N155">
        <v>1351141200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 s="9">
        <f t="shared" si="13"/>
        <v>42502.208333333328</v>
      </c>
      <c r="N156">
        <v>1465016400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 s="9">
        <f t="shared" si="13"/>
        <v>40262.208333333336</v>
      </c>
      <c r="N157">
        <v>1270789200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 s="9">
        <f t="shared" si="13"/>
        <v>43743.208333333328</v>
      </c>
      <c r="N158">
        <v>1572325200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 s="9">
        <f t="shared" si="13"/>
        <v>41638.25</v>
      </c>
      <c r="N159">
        <v>1389420000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 s="9">
        <f t="shared" si="13"/>
        <v>42346.25</v>
      </c>
      <c r="N160">
        <v>1449640800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 s="9">
        <f t="shared" si="13"/>
        <v>43551.208333333328</v>
      </c>
      <c r="N161">
        <v>1555218000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 s="9">
        <f t="shared" si="13"/>
        <v>43582.208333333328</v>
      </c>
      <c r="N162">
        <v>1557723600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 s="9">
        <f t="shared" si="13"/>
        <v>42270.208333333328</v>
      </c>
      <c r="N163">
        <v>1443502800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 s="9">
        <f t="shared" si="13"/>
        <v>43442.25</v>
      </c>
      <c r="N164">
        <v>1546840800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 s="9">
        <f t="shared" si="13"/>
        <v>43028.208333333328</v>
      </c>
      <c r="N165">
        <v>1512712800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 s="9">
        <f t="shared" si="13"/>
        <v>43016.208333333328</v>
      </c>
      <c r="N166">
        <v>1507525200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 s="9">
        <f t="shared" si="13"/>
        <v>42948.208333333328</v>
      </c>
      <c r="N167">
        <v>1504328400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 s="9">
        <f t="shared" si="13"/>
        <v>40534.25</v>
      </c>
      <c r="N168">
        <v>1293343200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 s="9">
        <f t="shared" si="13"/>
        <v>41435.208333333336</v>
      </c>
      <c r="N169">
        <v>1371704400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 s="9">
        <f t="shared" si="13"/>
        <v>43518.25</v>
      </c>
      <c r="N170">
        <v>1552798800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 s="9">
        <f t="shared" si="13"/>
        <v>41077.208333333336</v>
      </c>
      <c r="N171">
        <v>1342328400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 s="9">
        <f t="shared" si="13"/>
        <v>42950.208333333328</v>
      </c>
      <c r="N172">
        <v>1502341200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 s="9">
        <f t="shared" si="13"/>
        <v>41718.208333333336</v>
      </c>
      <c r="N173">
        <v>1397192400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 s="9">
        <f t="shared" si="13"/>
        <v>41839.208333333336</v>
      </c>
      <c r="N174">
        <v>1407042000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 s="9">
        <f t="shared" si="13"/>
        <v>41412.208333333336</v>
      </c>
      <c r="N175">
        <v>1369371600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 s="9">
        <f t="shared" si="13"/>
        <v>42282.208333333328</v>
      </c>
      <c r="N176">
        <v>1444107600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 s="9">
        <f t="shared" si="13"/>
        <v>42613.208333333328</v>
      </c>
      <c r="N177">
        <v>1474261200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 s="9">
        <f t="shared" si="13"/>
        <v>42616.208333333328</v>
      </c>
      <c r="N178">
        <v>1473656400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 s="9">
        <f t="shared" si="13"/>
        <v>40497.25</v>
      </c>
      <c r="N179">
        <v>1291960800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 s="9">
        <f t="shared" si="13"/>
        <v>42999.208333333328</v>
      </c>
      <c r="N180">
        <v>1506747600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 s="9">
        <f t="shared" si="13"/>
        <v>41350.208333333336</v>
      </c>
      <c r="N181">
        <v>1363582800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 s="9">
        <f t="shared" si="13"/>
        <v>40259.208333333336</v>
      </c>
      <c r="N182">
        <v>1269666000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 s="9">
        <f t="shared" si="13"/>
        <v>43012.208333333328</v>
      </c>
      <c r="N183">
        <v>1508648400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 s="9">
        <f t="shared" si="13"/>
        <v>43631.208333333328</v>
      </c>
      <c r="N184">
        <v>1561957200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 s="9">
        <f t="shared" si="13"/>
        <v>40430.208333333336</v>
      </c>
      <c r="N185">
        <v>1285131600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 s="9">
        <f t="shared" si="13"/>
        <v>43588.208333333328</v>
      </c>
      <c r="N186">
        <v>1556946000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 s="9">
        <f t="shared" si="13"/>
        <v>43233.208333333328</v>
      </c>
      <c r="N187">
        <v>1527138000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 s="9">
        <f t="shared" si="13"/>
        <v>41782.208333333336</v>
      </c>
      <c r="N188">
        <v>1402117200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 s="9">
        <f t="shared" si="13"/>
        <v>41328.25</v>
      </c>
      <c r="N189">
        <v>1364014800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 s="9">
        <f t="shared" si="13"/>
        <v>41975.25</v>
      </c>
      <c r="N190">
        <v>1417586400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 s="9">
        <f t="shared" si="13"/>
        <v>42433.25</v>
      </c>
      <c r="N191">
        <v>1457071200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 s="9">
        <f t="shared" si="13"/>
        <v>41429.208333333336</v>
      </c>
      <c r="N192">
        <v>1370408400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 s="9">
        <f t="shared" si="13"/>
        <v>43536.208333333328</v>
      </c>
      <c r="N193">
        <v>1552626000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 s="9">
        <f t="shared" si="13"/>
        <v>41817.208333333336</v>
      </c>
      <c r="N194">
        <v>1404190800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 s="9">
        <f t="shared" ref="M195:M258" si="19">(((L195/60)/60)/24)+DATE(1970,1,1)</f>
        <v>43198.208333333328</v>
      </c>
      <c r="N195">
        <v>1523509200</v>
      </c>
      <c r="O195" s="9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_xlfn.TEXTBEFORE(R195,"/")</f>
        <v>music</v>
      </c>
      <c r="T195" t="str">
        <f t="shared" ref="T195:T258" si="22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 s="9">
        <f t="shared" si="19"/>
        <v>42261.208333333328</v>
      </c>
      <c r="N196">
        <v>1443589200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 s="9">
        <f t="shared" si="19"/>
        <v>43310.208333333328</v>
      </c>
      <c r="N197">
        <v>1533445200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 s="9">
        <f t="shared" si="19"/>
        <v>42616.208333333328</v>
      </c>
      <c r="N198">
        <v>1474520400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 s="9">
        <f t="shared" si="19"/>
        <v>42909.208333333328</v>
      </c>
      <c r="N199">
        <v>1499403600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 s="9">
        <f t="shared" si="19"/>
        <v>40396.208333333336</v>
      </c>
      <c r="N200">
        <v>1283576400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 s="9">
        <f t="shared" si="19"/>
        <v>42192.208333333328</v>
      </c>
      <c r="N201">
        <v>1436590800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 s="9">
        <f t="shared" si="19"/>
        <v>40262.208333333336</v>
      </c>
      <c r="N202">
        <v>1270443600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 s="9">
        <f t="shared" si="19"/>
        <v>41845.208333333336</v>
      </c>
      <c r="N203">
        <v>1407819600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 s="9">
        <f t="shared" si="19"/>
        <v>40818.208333333336</v>
      </c>
      <c r="N204">
        <v>1317877200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 s="9">
        <f t="shared" si="19"/>
        <v>42752.25</v>
      </c>
      <c r="N205">
        <v>1484805600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 s="9">
        <f t="shared" si="19"/>
        <v>40636.208333333336</v>
      </c>
      <c r="N206">
        <v>1302670800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 s="9">
        <f t="shared" si="19"/>
        <v>43390.208333333328</v>
      </c>
      <c r="N207">
        <v>1540789200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 s="9">
        <f t="shared" si="19"/>
        <v>40236.25</v>
      </c>
      <c r="N208">
        <v>1268028000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 s="9">
        <f t="shared" si="19"/>
        <v>43340.208333333328</v>
      </c>
      <c r="N209">
        <v>1537160400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 s="9">
        <f t="shared" si="19"/>
        <v>43048.25</v>
      </c>
      <c r="N210">
        <v>1512280800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 s="9">
        <f t="shared" si="19"/>
        <v>42496.208333333328</v>
      </c>
      <c r="N211">
        <v>1463115600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 s="9">
        <f t="shared" si="19"/>
        <v>42797.25</v>
      </c>
      <c r="N212">
        <v>1490850000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 s="9">
        <f t="shared" si="19"/>
        <v>41513.208333333336</v>
      </c>
      <c r="N213">
        <v>1379653200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 s="9">
        <f t="shared" si="19"/>
        <v>43814.25</v>
      </c>
      <c r="N214">
        <v>1580364000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 s="9">
        <f t="shared" si="19"/>
        <v>40488.208333333336</v>
      </c>
      <c r="N215">
        <v>1289714400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 s="9">
        <f t="shared" si="19"/>
        <v>40409.208333333336</v>
      </c>
      <c r="N216">
        <v>1282712400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 s="9">
        <f t="shared" si="19"/>
        <v>43509.25</v>
      </c>
      <c r="N217">
        <v>1550210400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 s="9">
        <f t="shared" si="19"/>
        <v>40869.25</v>
      </c>
      <c r="N218">
        <v>1322114400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 s="9">
        <f t="shared" si="19"/>
        <v>43583.208333333328</v>
      </c>
      <c r="N219">
        <v>1557205200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 s="9">
        <f t="shared" si="19"/>
        <v>40858.25</v>
      </c>
      <c r="N220">
        <v>1323928800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 s="9">
        <f t="shared" si="19"/>
        <v>41137.208333333336</v>
      </c>
      <c r="N221">
        <v>1346130000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 s="9">
        <f t="shared" si="19"/>
        <v>40725.208333333336</v>
      </c>
      <c r="N222">
        <v>1311051600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 s="9">
        <f t="shared" si="19"/>
        <v>41081.208333333336</v>
      </c>
      <c r="N223">
        <v>1340427600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 s="9">
        <f t="shared" si="19"/>
        <v>41914.208333333336</v>
      </c>
      <c r="N224">
        <v>1412312400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 s="9">
        <f t="shared" si="19"/>
        <v>42445.208333333328</v>
      </c>
      <c r="N225">
        <v>1459314000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 s="9">
        <f t="shared" si="19"/>
        <v>41906.208333333336</v>
      </c>
      <c r="N226">
        <v>1415426400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 s="9">
        <f t="shared" si="19"/>
        <v>41762.208333333336</v>
      </c>
      <c r="N227">
        <v>1399093200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 s="9">
        <f t="shared" si="19"/>
        <v>40276.208333333336</v>
      </c>
      <c r="N228">
        <v>1273899600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 s="9">
        <f t="shared" si="19"/>
        <v>42139.208333333328</v>
      </c>
      <c r="N229">
        <v>1432184400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 s="9">
        <f t="shared" si="19"/>
        <v>42613.208333333328</v>
      </c>
      <c r="N230">
        <v>1474779600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 s="9">
        <f t="shared" si="19"/>
        <v>42887.208333333328</v>
      </c>
      <c r="N231">
        <v>1500440400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 s="9">
        <f t="shared" si="19"/>
        <v>43805.25</v>
      </c>
      <c r="N232">
        <v>1575612000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 s="9">
        <f t="shared" si="19"/>
        <v>41415.208333333336</v>
      </c>
      <c r="N233">
        <v>1374123600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 s="9">
        <f t="shared" si="19"/>
        <v>42576.208333333328</v>
      </c>
      <c r="N234">
        <v>1469509200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 s="9">
        <f t="shared" si="19"/>
        <v>40706.208333333336</v>
      </c>
      <c r="N235">
        <v>1309237200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 s="9">
        <f t="shared" si="19"/>
        <v>42969.208333333328</v>
      </c>
      <c r="N236">
        <v>1503982800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 s="9">
        <f t="shared" si="19"/>
        <v>42779.25</v>
      </c>
      <c r="N237">
        <v>1487397600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 s="9">
        <f t="shared" si="19"/>
        <v>43641.208333333328</v>
      </c>
      <c r="N238">
        <v>1562043600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 s="9">
        <f t="shared" si="19"/>
        <v>41754.208333333336</v>
      </c>
      <c r="N239">
        <v>1398574800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 s="9">
        <f t="shared" si="19"/>
        <v>43083.25</v>
      </c>
      <c r="N240">
        <v>1515391200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 s="9">
        <f t="shared" si="19"/>
        <v>42245.208333333328</v>
      </c>
      <c r="N241">
        <v>1441170000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 s="9">
        <f t="shared" si="19"/>
        <v>40396.208333333336</v>
      </c>
      <c r="N242">
        <v>1281157200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 s="9">
        <f t="shared" si="19"/>
        <v>41742.208333333336</v>
      </c>
      <c r="N243">
        <v>1398229200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 s="9">
        <f t="shared" si="19"/>
        <v>42865.208333333328</v>
      </c>
      <c r="N244">
        <v>1495256400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 s="9">
        <f t="shared" si="19"/>
        <v>43163.25</v>
      </c>
      <c r="N245">
        <v>1520402400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 s="9">
        <f t="shared" si="19"/>
        <v>41834.208333333336</v>
      </c>
      <c r="N246">
        <v>1409806800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 s="9">
        <f t="shared" si="19"/>
        <v>41736.208333333336</v>
      </c>
      <c r="N247">
        <v>1396933200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 s="9">
        <f t="shared" si="19"/>
        <v>41491.208333333336</v>
      </c>
      <c r="N248">
        <v>1376024400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 s="9">
        <f t="shared" si="19"/>
        <v>42726.25</v>
      </c>
      <c r="N249">
        <v>1483682400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 s="9">
        <f t="shared" si="19"/>
        <v>42004.25</v>
      </c>
      <c r="N250">
        <v>1420437600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 s="9">
        <f t="shared" si="19"/>
        <v>42006.25</v>
      </c>
      <c r="N251">
        <v>1420783200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 s="9">
        <f t="shared" si="19"/>
        <v>40203.25</v>
      </c>
      <c r="N252">
        <v>1267423200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 s="9">
        <f t="shared" si="19"/>
        <v>41252.25</v>
      </c>
      <c r="N253">
        <v>1355205600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 s="9">
        <f t="shared" si="19"/>
        <v>41572.208333333336</v>
      </c>
      <c r="N254">
        <v>1383109200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 s="9">
        <f t="shared" si="19"/>
        <v>40641.208333333336</v>
      </c>
      <c r="N255">
        <v>1303275600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 s="9">
        <f t="shared" si="19"/>
        <v>42787.25</v>
      </c>
      <c r="N256">
        <v>1487829600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 s="9">
        <f t="shared" si="19"/>
        <v>40590.25</v>
      </c>
      <c r="N257">
        <v>1298268000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 s="9">
        <f t="shared" si="19"/>
        <v>42393.25</v>
      </c>
      <c r="N258">
        <v>1456812000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 s="9">
        <f t="shared" ref="M259:M322" si="25">(((L259/60)/60)/24)+DATE(1970,1,1)</f>
        <v>41338.25</v>
      </c>
      <c r="N259">
        <v>1363669200</v>
      </c>
      <c r="O259" s="9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_xlfn.TEXTBEFORE(R259,"/")</f>
        <v>theater</v>
      </c>
      <c r="T259" t="str">
        <f t="shared" ref="T259:T322" si="28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 s="9">
        <f t="shared" si="25"/>
        <v>42712.25</v>
      </c>
      <c r="N260">
        <v>1482904800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 s="9">
        <f t="shared" si="25"/>
        <v>41251.25</v>
      </c>
      <c r="N261">
        <v>1356588000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 s="9">
        <f t="shared" si="25"/>
        <v>41180.208333333336</v>
      </c>
      <c r="N262">
        <v>1349845200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 s="9">
        <f t="shared" si="25"/>
        <v>40415.208333333336</v>
      </c>
      <c r="N263">
        <v>1283058000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 s="9">
        <f t="shared" si="25"/>
        <v>40638.208333333336</v>
      </c>
      <c r="N264">
        <v>1304226000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 s="9">
        <f t="shared" si="25"/>
        <v>40187.25</v>
      </c>
      <c r="N265">
        <v>1263016800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 s="9">
        <f t="shared" si="25"/>
        <v>41317.25</v>
      </c>
      <c r="N266">
        <v>1362031200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 s="9">
        <f t="shared" si="25"/>
        <v>42372.25</v>
      </c>
      <c r="N267">
        <v>1455602400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 s="9">
        <f t="shared" si="25"/>
        <v>41950.25</v>
      </c>
      <c r="N268">
        <v>1418191200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 s="9">
        <f t="shared" si="25"/>
        <v>41206.208333333336</v>
      </c>
      <c r="N269">
        <v>1352440800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 s="9">
        <f t="shared" si="25"/>
        <v>41186.208333333336</v>
      </c>
      <c r="N270">
        <v>1353304800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 s="9">
        <f t="shared" si="25"/>
        <v>43496.25</v>
      </c>
      <c r="N271">
        <v>1550728800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 s="9">
        <f t="shared" si="25"/>
        <v>40514.25</v>
      </c>
      <c r="N272">
        <v>1291442400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 s="9">
        <f t="shared" si="25"/>
        <v>42345.25</v>
      </c>
      <c r="N273">
        <v>1452146400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 s="9">
        <f t="shared" si="25"/>
        <v>43656.208333333328</v>
      </c>
      <c r="N274">
        <v>1564894800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 s="9">
        <f t="shared" si="25"/>
        <v>42995.208333333328</v>
      </c>
      <c r="N275">
        <v>1505883600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 s="9">
        <f t="shared" si="25"/>
        <v>43045.25</v>
      </c>
      <c r="N276">
        <v>1510380000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 s="9">
        <f t="shared" si="25"/>
        <v>43561.208333333328</v>
      </c>
      <c r="N277">
        <v>1555218000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 s="9">
        <f t="shared" si="25"/>
        <v>41018.208333333336</v>
      </c>
      <c r="N278">
        <v>1335243600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 s="9">
        <f t="shared" si="25"/>
        <v>40378.208333333336</v>
      </c>
      <c r="N279">
        <v>1279688400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 s="9">
        <f t="shared" si="25"/>
        <v>41239.25</v>
      </c>
      <c r="N280">
        <v>1356069600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 s="9">
        <f t="shared" si="25"/>
        <v>43346.208333333328</v>
      </c>
      <c r="N281">
        <v>1536210000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 s="9">
        <f t="shared" si="25"/>
        <v>43060.25</v>
      </c>
      <c r="N282">
        <v>1511762400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 s="9">
        <f t="shared" si="25"/>
        <v>40979.25</v>
      </c>
      <c r="N283">
        <v>1333256400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 s="9">
        <f t="shared" si="25"/>
        <v>42701.25</v>
      </c>
      <c r="N284">
        <v>1480744800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 s="9">
        <f t="shared" si="25"/>
        <v>42520.208333333328</v>
      </c>
      <c r="N285">
        <v>1465016400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 s="9">
        <f t="shared" si="25"/>
        <v>41030.208333333336</v>
      </c>
      <c r="N286">
        <v>1336280400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 s="9">
        <f t="shared" si="25"/>
        <v>42623.208333333328</v>
      </c>
      <c r="N287">
        <v>1476766800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 s="9">
        <f t="shared" si="25"/>
        <v>42697.25</v>
      </c>
      <c r="N288">
        <v>1480485600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 s="9">
        <f t="shared" si="25"/>
        <v>42122.208333333328</v>
      </c>
      <c r="N289">
        <v>1430197200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 s="9">
        <f t="shared" si="25"/>
        <v>40982.208333333336</v>
      </c>
      <c r="N290">
        <v>1331787600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 s="9">
        <f t="shared" si="25"/>
        <v>42219.208333333328</v>
      </c>
      <c r="N291">
        <v>1438837200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 s="9">
        <f t="shared" si="25"/>
        <v>41404.208333333336</v>
      </c>
      <c r="N292">
        <v>1370926800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 s="9">
        <f t="shared" si="25"/>
        <v>40831.208333333336</v>
      </c>
      <c r="N293">
        <v>1319000400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 s="9">
        <f t="shared" si="25"/>
        <v>40984.208333333336</v>
      </c>
      <c r="N294">
        <v>1333429200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 s="9">
        <f t="shared" si="25"/>
        <v>40456.208333333336</v>
      </c>
      <c r="N295">
        <v>1287032400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 s="9">
        <f t="shared" si="25"/>
        <v>43399.208333333328</v>
      </c>
      <c r="N296">
        <v>1541570400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 s="9">
        <f t="shared" si="25"/>
        <v>41562.208333333336</v>
      </c>
      <c r="N297">
        <v>1383976800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 s="9">
        <f t="shared" si="25"/>
        <v>43493.25</v>
      </c>
      <c r="N298">
        <v>1550556000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 s="9">
        <f t="shared" si="25"/>
        <v>41653.25</v>
      </c>
      <c r="N299">
        <v>1390456800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 s="9">
        <f t="shared" si="25"/>
        <v>42426.25</v>
      </c>
      <c r="N300">
        <v>1458018000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 s="9">
        <f t="shared" si="25"/>
        <v>42432.25</v>
      </c>
      <c r="N301">
        <v>1461819600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 s="9">
        <f t="shared" si="25"/>
        <v>42977.208333333328</v>
      </c>
      <c r="N302">
        <v>1504155600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 s="9">
        <f t="shared" si="25"/>
        <v>42061.25</v>
      </c>
      <c r="N303">
        <v>1426395600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 s="9">
        <f t="shared" si="25"/>
        <v>43345.208333333328</v>
      </c>
      <c r="N304">
        <v>1537074000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 s="9">
        <f t="shared" si="25"/>
        <v>42376.25</v>
      </c>
      <c r="N305">
        <v>1452578400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 s="9">
        <f t="shared" si="25"/>
        <v>42589.208333333328</v>
      </c>
      <c r="N306">
        <v>1474088400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 s="9">
        <f t="shared" si="25"/>
        <v>42448.208333333328</v>
      </c>
      <c r="N307">
        <v>1461906000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 s="9">
        <f t="shared" si="25"/>
        <v>42930.208333333328</v>
      </c>
      <c r="N308">
        <v>1500267600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 s="9">
        <f t="shared" si="25"/>
        <v>41066.208333333336</v>
      </c>
      <c r="N309">
        <v>1340686800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 s="9">
        <f t="shared" si="25"/>
        <v>40651.208333333336</v>
      </c>
      <c r="N310">
        <v>1303189200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 s="9">
        <f t="shared" si="25"/>
        <v>40807.208333333336</v>
      </c>
      <c r="N311">
        <v>1318309200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 s="9">
        <f t="shared" si="25"/>
        <v>40277.208333333336</v>
      </c>
      <c r="N312">
        <v>1272171600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 s="9">
        <f t="shared" si="25"/>
        <v>40590.25</v>
      </c>
      <c r="N313">
        <v>1298872800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 s="9">
        <f t="shared" si="25"/>
        <v>41572.208333333336</v>
      </c>
      <c r="N314">
        <v>1383282000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 s="9">
        <f t="shared" si="25"/>
        <v>40966.25</v>
      </c>
      <c r="N315">
        <v>1330495200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 s="9">
        <f t="shared" si="25"/>
        <v>43536.208333333328</v>
      </c>
      <c r="N316">
        <v>1552798800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 s="9">
        <f t="shared" si="25"/>
        <v>41783.208333333336</v>
      </c>
      <c r="N317">
        <v>1403413200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 s="9">
        <f t="shared" si="25"/>
        <v>43788.25</v>
      </c>
      <c r="N318">
        <v>1574229600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 s="9">
        <f t="shared" si="25"/>
        <v>42869.208333333328</v>
      </c>
      <c r="N319">
        <v>1495861200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 s="9">
        <f t="shared" si="25"/>
        <v>41684.25</v>
      </c>
      <c r="N320">
        <v>1392530400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 s="9">
        <f t="shared" si="25"/>
        <v>40402.208333333336</v>
      </c>
      <c r="N321">
        <v>1283662800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 s="9">
        <f t="shared" si="25"/>
        <v>40673.208333333336</v>
      </c>
      <c r="N322">
        <v>1305781200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 s="9">
        <f t="shared" ref="M323:M386" si="31">(((L323/60)/60)/24)+DATE(1970,1,1)</f>
        <v>40634.208333333336</v>
      </c>
      <c r="N323">
        <v>1302325200</v>
      </c>
      <c r="O323" s="9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_xlfn.TEXTBEFORE(R323,"/")</f>
        <v>film &amp; video</v>
      </c>
      <c r="T323" t="str">
        <f t="shared" ref="T323:T386" si="34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 s="9">
        <f t="shared" si="31"/>
        <v>40507.25</v>
      </c>
      <c r="N324">
        <v>1291788000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 s="9">
        <f t="shared" si="31"/>
        <v>41725.208333333336</v>
      </c>
      <c r="N325">
        <v>1396069200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 s="9">
        <f t="shared" si="31"/>
        <v>42176.208333333328</v>
      </c>
      <c r="N326">
        <v>1435899600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 s="9">
        <f t="shared" si="31"/>
        <v>43267.208333333328</v>
      </c>
      <c r="N327">
        <v>1531112400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 s="9">
        <f t="shared" si="31"/>
        <v>42364.25</v>
      </c>
      <c r="N328">
        <v>1451628000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 s="9">
        <f t="shared" si="31"/>
        <v>43705.208333333328</v>
      </c>
      <c r="N329">
        <v>1567314000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 s="9">
        <f t="shared" si="31"/>
        <v>43434.25</v>
      </c>
      <c r="N330">
        <v>1544508000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 s="9">
        <f t="shared" si="31"/>
        <v>42716.25</v>
      </c>
      <c r="N331">
        <v>1482472800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 s="9">
        <f t="shared" si="31"/>
        <v>43077.25</v>
      </c>
      <c r="N332">
        <v>1512799200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 s="9">
        <f t="shared" si="31"/>
        <v>40896.25</v>
      </c>
      <c r="N333">
        <v>1324360800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 s="9">
        <f t="shared" si="31"/>
        <v>41361.208333333336</v>
      </c>
      <c r="N334">
        <v>1364533200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 s="9">
        <f t="shared" si="31"/>
        <v>43424.25</v>
      </c>
      <c r="N335">
        <v>1545112800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 s="9">
        <f t="shared" si="31"/>
        <v>43110.25</v>
      </c>
      <c r="N336">
        <v>1516168800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 s="9">
        <f t="shared" si="31"/>
        <v>43784.25</v>
      </c>
      <c r="N337">
        <v>1574920800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 s="9">
        <f t="shared" si="31"/>
        <v>40527.25</v>
      </c>
      <c r="N338">
        <v>1292479200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 s="9">
        <f t="shared" si="31"/>
        <v>43780.25</v>
      </c>
      <c r="N339">
        <v>1573538400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 s="9">
        <f t="shared" si="31"/>
        <v>40821.208333333336</v>
      </c>
      <c r="N340">
        <v>1320382800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 s="9">
        <f t="shared" si="31"/>
        <v>42949.208333333328</v>
      </c>
      <c r="N341">
        <v>1502859600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 s="9">
        <f t="shared" si="31"/>
        <v>40889.25</v>
      </c>
      <c r="N342">
        <v>1323756000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 s="9">
        <f t="shared" si="31"/>
        <v>42244.208333333328</v>
      </c>
      <c r="N343">
        <v>1441342800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 s="9">
        <f t="shared" si="31"/>
        <v>41475.208333333336</v>
      </c>
      <c r="N344">
        <v>1375333200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 s="9">
        <f t="shared" si="31"/>
        <v>41597.25</v>
      </c>
      <c r="N345">
        <v>1389420000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 s="9">
        <f t="shared" si="31"/>
        <v>43122.25</v>
      </c>
      <c r="N346">
        <v>1520056800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 s="9">
        <f t="shared" si="31"/>
        <v>42194.208333333328</v>
      </c>
      <c r="N347">
        <v>1436504400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 s="9">
        <f t="shared" si="31"/>
        <v>42971.208333333328</v>
      </c>
      <c r="N348">
        <v>1508302800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 s="9">
        <f t="shared" si="31"/>
        <v>42046.25</v>
      </c>
      <c r="N349">
        <v>1425708000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 s="9">
        <f t="shared" si="31"/>
        <v>42782.25</v>
      </c>
      <c r="N350">
        <v>1488348000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 s="9">
        <f t="shared" si="31"/>
        <v>42930.208333333328</v>
      </c>
      <c r="N351">
        <v>1502600400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 s="9">
        <f t="shared" si="31"/>
        <v>42144.208333333328</v>
      </c>
      <c r="N352">
        <v>1433653200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 s="9">
        <f t="shared" si="31"/>
        <v>42240.208333333328</v>
      </c>
      <c r="N353">
        <v>1441602000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 s="9">
        <f t="shared" si="31"/>
        <v>42315.25</v>
      </c>
      <c r="N354">
        <v>1447567200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 s="9">
        <f t="shared" si="31"/>
        <v>43651.208333333328</v>
      </c>
      <c r="N355">
        <v>1562389200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 s="9">
        <f t="shared" si="31"/>
        <v>41520.208333333336</v>
      </c>
      <c r="N356">
        <v>1378789200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 s="9">
        <f t="shared" si="31"/>
        <v>42757.25</v>
      </c>
      <c r="N357">
        <v>1488520800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 s="9">
        <f t="shared" si="31"/>
        <v>40922.25</v>
      </c>
      <c r="N358">
        <v>1327298400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 s="9">
        <f t="shared" si="31"/>
        <v>42250.208333333328</v>
      </c>
      <c r="N359">
        <v>1443416400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 s="9">
        <f t="shared" si="31"/>
        <v>43322.208333333328</v>
      </c>
      <c r="N360">
        <v>1534136400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 s="9">
        <f t="shared" si="31"/>
        <v>40782.208333333336</v>
      </c>
      <c r="N361">
        <v>1315026000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 s="9">
        <f t="shared" si="31"/>
        <v>40544.25</v>
      </c>
      <c r="N362">
        <v>1295071200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 s="9">
        <f t="shared" si="31"/>
        <v>43015.208333333328</v>
      </c>
      <c r="N363">
        <v>1509426000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 s="9">
        <f t="shared" si="31"/>
        <v>40570.25</v>
      </c>
      <c r="N364">
        <v>1299391200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 s="9">
        <f t="shared" si="31"/>
        <v>40904.25</v>
      </c>
      <c r="N365">
        <v>1325052000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 s="9">
        <f t="shared" si="31"/>
        <v>43164.25</v>
      </c>
      <c r="N366">
        <v>1522818000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 s="9">
        <f t="shared" si="31"/>
        <v>42733.25</v>
      </c>
      <c r="N367">
        <v>1485324000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 s="9">
        <f t="shared" si="31"/>
        <v>40546.25</v>
      </c>
      <c r="N368">
        <v>1294120800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 s="9">
        <f t="shared" si="31"/>
        <v>41930.208333333336</v>
      </c>
      <c r="N369">
        <v>1415685600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 s="9">
        <f t="shared" si="31"/>
        <v>40464.208333333336</v>
      </c>
      <c r="N370">
        <v>1288933200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 s="9">
        <f t="shared" si="31"/>
        <v>41308.25</v>
      </c>
      <c r="N371">
        <v>1363237200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 s="9">
        <f t="shared" si="31"/>
        <v>43570.208333333328</v>
      </c>
      <c r="N372">
        <v>1555822800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 s="9">
        <f t="shared" si="31"/>
        <v>42043.25</v>
      </c>
      <c r="N373">
        <v>1427778000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 s="9">
        <f t="shared" si="31"/>
        <v>42012.25</v>
      </c>
      <c r="N374">
        <v>1422424800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 s="9">
        <f t="shared" si="31"/>
        <v>42964.208333333328</v>
      </c>
      <c r="N375">
        <v>1503637200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 s="9">
        <f t="shared" si="31"/>
        <v>43476.25</v>
      </c>
      <c r="N376">
        <v>1547618400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 s="9">
        <f t="shared" si="31"/>
        <v>42293.208333333328</v>
      </c>
      <c r="N377">
        <v>1449900000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 s="9">
        <f t="shared" si="31"/>
        <v>41826.208333333336</v>
      </c>
      <c r="N378">
        <v>1405141200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 s="9">
        <f t="shared" si="31"/>
        <v>43760.208333333328</v>
      </c>
      <c r="N379">
        <v>1572933600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 s="9">
        <f t="shared" si="31"/>
        <v>43241.208333333328</v>
      </c>
      <c r="N380">
        <v>1530162000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 s="9">
        <f t="shared" si="31"/>
        <v>40843.208333333336</v>
      </c>
      <c r="N381">
        <v>1320904800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 s="9">
        <f t="shared" si="31"/>
        <v>41448.208333333336</v>
      </c>
      <c r="N382">
        <v>1372395600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 s="9">
        <f t="shared" si="31"/>
        <v>42163.208333333328</v>
      </c>
      <c r="N383">
        <v>1437714000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 s="9">
        <f t="shared" si="31"/>
        <v>43024.208333333328</v>
      </c>
      <c r="N384">
        <v>1509771600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 s="9">
        <f t="shared" si="31"/>
        <v>43509.25</v>
      </c>
      <c r="N385">
        <v>1550556000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 s="9">
        <f t="shared" si="31"/>
        <v>42776.25</v>
      </c>
      <c r="N386">
        <v>1489039200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 s="9">
        <f t="shared" ref="M387:M450" si="37">(((L387/60)/60)/24)+DATE(1970,1,1)</f>
        <v>43553.208333333328</v>
      </c>
      <c r="N387">
        <v>1556600400</v>
      </c>
      <c r="O387" s="9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_xlfn.TEXTBEFORE(R387,"/")</f>
        <v>publishing</v>
      </c>
      <c r="T387" t="str">
        <f t="shared" ref="T387:T450" si="40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 s="9">
        <f t="shared" si="37"/>
        <v>40355.208333333336</v>
      </c>
      <c r="N388">
        <v>1278565200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 s="9">
        <f t="shared" si="37"/>
        <v>41072.208333333336</v>
      </c>
      <c r="N389">
        <v>1339909200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 s="9">
        <f t="shared" si="37"/>
        <v>40912.25</v>
      </c>
      <c r="N390">
        <v>1325829600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 s="9">
        <f t="shared" si="37"/>
        <v>40479.208333333336</v>
      </c>
      <c r="N391">
        <v>1290578400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 s="9">
        <f t="shared" si="37"/>
        <v>41530.208333333336</v>
      </c>
      <c r="N392">
        <v>1380344400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 s="9">
        <f t="shared" si="37"/>
        <v>41653.25</v>
      </c>
      <c r="N393">
        <v>1389852000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 s="9">
        <f t="shared" si="37"/>
        <v>40549.25</v>
      </c>
      <c r="N394">
        <v>1294466400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 s="9">
        <f t="shared" si="37"/>
        <v>42933.208333333328</v>
      </c>
      <c r="N395">
        <v>1500354000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 s="9">
        <f t="shared" si="37"/>
        <v>41484.208333333336</v>
      </c>
      <c r="N396">
        <v>1375938000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 s="9">
        <f t="shared" si="37"/>
        <v>40885.25</v>
      </c>
      <c r="N397">
        <v>1323410400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 s="9">
        <f t="shared" si="37"/>
        <v>43378.208333333328</v>
      </c>
      <c r="N398">
        <v>1539406800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 s="9">
        <f t="shared" si="37"/>
        <v>41417.208333333336</v>
      </c>
      <c r="N399">
        <v>1369803600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 s="9">
        <f t="shared" si="37"/>
        <v>43228.208333333328</v>
      </c>
      <c r="N400">
        <v>1525928400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 s="9">
        <f t="shared" si="37"/>
        <v>40576.25</v>
      </c>
      <c r="N401">
        <v>1297231200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 s="9">
        <f t="shared" si="37"/>
        <v>41502.208333333336</v>
      </c>
      <c r="N402">
        <v>1378530000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 s="9">
        <f t="shared" si="37"/>
        <v>43765.208333333328</v>
      </c>
      <c r="N403">
        <v>1572152400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 s="9">
        <f t="shared" si="37"/>
        <v>40914.25</v>
      </c>
      <c r="N404">
        <v>1329890400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 s="9">
        <f t="shared" si="37"/>
        <v>40310.208333333336</v>
      </c>
      <c r="N405">
        <v>1276750800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 s="9">
        <f t="shared" si="37"/>
        <v>43053.25</v>
      </c>
      <c r="N406">
        <v>1510898400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 s="9">
        <f t="shared" si="37"/>
        <v>43255.208333333328</v>
      </c>
      <c r="N407">
        <v>1532408400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 s="9">
        <f t="shared" si="37"/>
        <v>41304.25</v>
      </c>
      <c r="N408">
        <v>1360562400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 s="9">
        <f t="shared" si="37"/>
        <v>43751.208333333328</v>
      </c>
      <c r="N409">
        <v>1571547600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 s="9">
        <f t="shared" si="37"/>
        <v>42541.208333333328</v>
      </c>
      <c r="N410">
        <v>1468126800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 s="9">
        <f t="shared" si="37"/>
        <v>42843.208333333328</v>
      </c>
      <c r="N411">
        <v>1492837200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 s="9">
        <f t="shared" si="37"/>
        <v>42122.208333333328</v>
      </c>
      <c r="N412">
        <v>1430197200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 s="9">
        <f t="shared" si="37"/>
        <v>42884.208333333328</v>
      </c>
      <c r="N413">
        <v>1496206800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 s="9">
        <f t="shared" si="37"/>
        <v>41642.25</v>
      </c>
      <c r="N414">
        <v>1389592800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 s="9">
        <f t="shared" si="37"/>
        <v>43431.25</v>
      </c>
      <c r="N415">
        <v>1545631200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 s="9">
        <f t="shared" si="37"/>
        <v>40288.208333333336</v>
      </c>
      <c r="N416">
        <v>1272430800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 s="9">
        <f t="shared" si="37"/>
        <v>40921.25</v>
      </c>
      <c r="N417">
        <v>1327903200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 s="9">
        <f t="shared" si="37"/>
        <v>40560.25</v>
      </c>
      <c r="N418">
        <v>1296021600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 s="9">
        <f t="shared" si="37"/>
        <v>43407.208333333328</v>
      </c>
      <c r="N419">
        <v>1543298400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 s="9">
        <f t="shared" si="37"/>
        <v>41035.208333333336</v>
      </c>
      <c r="N420">
        <v>1336366800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 s="9">
        <f t="shared" si="37"/>
        <v>40899.25</v>
      </c>
      <c r="N421">
        <v>1325052000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 s="9">
        <f t="shared" si="37"/>
        <v>42911.208333333328</v>
      </c>
      <c r="N422">
        <v>1499576400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 s="9">
        <f t="shared" si="37"/>
        <v>42915.208333333328</v>
      </c>
      <c r="N423">
        <v>1501304400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 s="9">
        <f t="shared" si="37"/>
        <v>40285.208333333336</v>
      </c>
      <c r="N424">
        <v>1273208400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 s="9">
        <f t="shared" si="37"/>
        <v>40808.208333333336</v>
      </c>
      <c r="N425">
        <v>1316840400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 s="9">
        <f t="shared" si="37"/>
        <v>43208.208333333328</v>
      </c>
      <c r="N426">
        <v>1524546000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 s="9">
        <f t="shared" si="37"/>
        <v>42213.208333333328</v>
      </c>
      <c r="N427">
        <v>1438578000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 s="9">
        <f t="shared" si="37"/>
        <v>41332.25</v>
      </c>
      <c r="N428">
        <v>1362549600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 s="9">
        <f t="shared" si="37"/>
        <v>41895.208333333336</v>
      </c>
      <c r="N429">
        <v>1413349200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 s="9">
        <f t="shared" si="37"/>
        <v>40585.25</v>
      </c>
      <c r="N430">
        <v>1298008800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 s="9">
        <f t="shared" si="37"/>
        <v>41680.25</v>
      </c>
      <c r="N431">
        <v>1394427600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 s="9">
        <f t="shared" si="37"/>
        <v>43737.208333333328</v>
      </c>
      <c r="N432">
        <v>1572670800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 s="9">
        <f t="shared" si="37"/>
        <v>43273.208333333328</v>
      </c>
      <c r="N433">
        <v>1531112400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 s="9">
        <f t="shared" si="37"/>
        <v>41761.208333333336</v>
      </c>
      <c r="N434">
        <v>1400734800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 s="9">
        <f t="shared" si="37"/>
        <v>41603.25</v>
      </c>
      <c r="N435">
        <v>1386741600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 s="9">
        <f t="shared" si="37"/>
        <v>42705.25</v>
      </c>
      <c r="N436">
        <v>1481781600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 s="9">
        <f t="shared" si="37"/>
        <v>41988.25</v>
      </c>
      <c r="N437">
        <v>1419660000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 s="9">
        <f t="shared" si="37"/>
        <v>43575.208333333328</v>
      </c>
      <c r="N438">
        <v>1555822800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 s="9">
        <f t="shared" si="37"/>
        <v>42260.208333333328</v>
      </c>
      <c r="N439">
        <v>1442379600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 s="9">
        <f t="shared" si="37"/>
        <v>41337.25</v>
      </c>
      <c r="N440">
        <v>1364965200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 s="9">
        <f t="shared" si="37"/>
        <v>42680.208333333328</v>
      </c>
      <c r="N441">
        <v>1479016800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 s="9">
        <f t="shared" si="37"/>
        <v>42916.208333333328</v>
      </c>
      <c r="N442">
        <v>1499662800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 s="9">
        <f t="shared" si="37"/>
        <v>41025.208333333336</v>
      </c>
      <c r="N443">
        <v>1337835600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 s="9">
        <f t="shared" si="37"/>
        <v>42980.208333333328</v>
      </c>
      <c r="N444">
        <v>1505710800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 s="9">
        <f t="shared" si="37"/>
        <v>40451.208333333336</v>
      </c>
      <c r="N445">
        <v>1287464400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 s="9">
        <f t="shared" si="37"/>
        <v>40748.208333333336</v>
      </c>
      <c r="N446">
        <v>1311656400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 s="9">
        <f t="shared" si="37"/>
        <v>40515.25</v>
      </c>
      <c r="N447">
        <v>1293170400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 s="9">
        <f t="shared" si="37"/>
        <v>41261.25</v>
      </c>
      <c r="N448">
        <v>1355983200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 s="9">
        <f t="shared" si="37"/>
        <v>43088.25</v>
      </c>
      <c r="N449">
        <v>1515045600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 s="9">
        <f t="shared" si="37"/>
        <v>41378.208333333336</v>
      </c>
      <c r="N450">
        <v>1366088400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 s="9">
        <f t="shared" ref="M451:M514" si="43">(((L451/60)/60)/24)+DATE(1970,1,1)</f>
        <v>43530.25</v>
      </c>
      <c r="N451">
        <v>1553317200</v>
      </c>
      <c r="O451" s="9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_xlfn.TEXTBEFORE(R451,"/")</f>
        <v>games</v>
      </c>
      <c r="T451" t="str">
        <f t="shared" ref="T451:T514" si="46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 s="9">
        <f t="shared" si="43"/>
        <v>43394.208333333328</v>
      </c>
      <c r="N452">
        <v>1542088800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 s="9">
        <f t="shared" si="43"/>
        <v>42935.208333333328</v>
      </c>
      <c r="N453">
        <v>1503118800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 s="9">
        <f t="shared" si="43"/>
        <v>40365.208333333336</v>
      </c>
      <c r="N454">
        <v>1278478800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 s="9">
        <f t="shared" si="43"/>
        <v>42705.25</v>
      </c>
      <c r="N455">
        <v>1484114400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 s="9">
        <f t="shared" si="43"/>
        <v>41568.208333333336</v>
      </c>
      <c r="N456">
        <v>1385445600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 s="9">
        <f t="shared" si="43"/>
        <v>40809.208333333336</v>
      </c>
      <c r="N457">
        <v>1318741200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 s="9">
        <f t="shared" si="43"/>
        <v>43141.25</v>
      </c>
      <c r="N458">
        <v>1518242400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 s="9">
        <f t="shared" si="43"/>
        <v>42657.208333333328</v>
      </c>
      <c r="N459">
        <v>1476594000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 s="9">
        <f t="shared" si="43"/>
        <v>40265.208333333336</v>
      </c>
      <c r="N460">
        <v>1273554000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 s="9">
        <f t="shared" si="43"/>
        <v>42001.25</v>
      </c>
      <c r="N461">
        <v>1421906400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 s="9">
        <f t="shared" si="43"/>
        <v>40399.208333333336</v>
      </c>
      <c r="N462">
        <v>1281589200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 s="9">
        <f t="shared" si="43"/>
        <v>41757.208333333336</v>
      </c>
      <c r="N463">
        <v>1400389200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 s="9">
        <f t="shared" si="43"/>
        <v>41304.25</v>
      </c>
      <c r="N464">
        <v>1362808800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 s="9">
        <f t="shared" si="43"/>
        <v>41639.25</v>
      </c>
      <c r="N465">
        <v>1388815200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 s="9">
        <f t="shared" si="43"/>
        <v>43142.25</v>
      </c>
      <c r="N466">
        <v>1519538400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 s="9">
        <f t="shared" si="43"/>
        <v>43127.25</v>
      </c>
      <c r="N467">
        <v>1517810400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 s="9">
        <f t="shared" si="43"/>
        <v>41409.208333333336</v>
      </c>
      <c r="N468">
        <v>1370581200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 s="9">
        <f t="shared" si="43"/>
        <v>42331.25</v>
      </c>
      <c r="N469">
        <v>1448863200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 s="9">
        <f t="shared" si="43"/>
        <v>43569.208333333328</v>
      </c>
      <c r="N470">
        <v>1556600400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 s="9">
        <f t="shared" si="43"/>
        <v>42142.208333333328</v>
      </c>
      <c r="N471">
        <v>1432098000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 s="9">
        <f t="shared" si="43"/>
        <v>42716.25</v>
      </c>
      <c r="N472">
        <v>1482127200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 s="9">
        <f t="shared" si="43"/>
        <v>41031.208333333336</v>
      </c>
      <c r="N473">
        <v>1335934800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 s="9">
        <f t="shared" si="43"/>
        <v>43535.208333333328</v>
      </c>
      <c r="N474">
        <v>1556946000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 s="9">
        <f t="shared" si="43"/>
        <v>43277.208333333328</v>
      </c>
      <c r="N475">
        <v>1530075600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 s="9">
        <f t="shared" si="43"/>
        <v>41989.25</v>
      </c>
      <c r="N476">
        <v>1418796000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 s="9">
        <f t="shared" si="43"/>
        <v>41450.208333333336</v>
      </c>
      <c r="N477">
        <v>1372482000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 s="9">
        <f t="shared" si="43"/>
        <v>43322.208333333328</v>
      </c>
      <c r="N478">
        <v>1534395600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 s="9">
        <f t="shared" si="43"/>
        <v>40720.208333333336</v>
      </c>
      <c r="N479">
        <v>1311397200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 s="9">
        <f t="shared" si="43"/>
        <v>42072.208333333328</v>
      </c>
      <c r="N480">
        <v>1426914000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 s="9">
        <f t="shared" si="43"/>
        <v>42945.208333333328</v>
      </c>
      <c r="N481">
        <v>1501477200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 s="9">
        <f t="shared" si="43"/>
        <v>40248.25</v>
      </c>
      <c r="N482">
        <v>1269061200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 s="9">
        <f t="shared" si="43"/>
        <v>41913.208333333336</v>
      </c>
      <c r="N483">
        <v>1415772000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 s="9">
        <f t="shared" si="43"/>
        <v>40963.25</v>
      </c>
      <c r="N484">
        <v>1331013600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 s="9">
        <f t="shared" si="43"/>
        <v>43811.25</v>
      </c>
      <c r="N485">
        <v>1576735200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 s="9">
        <f t="shared" si="43"/>
        <v>41855.208333333336</v>
      </c>
      <c r="N486">
        <v>1411362000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 s="9">
        <f t="shared" si="43"/>
        <v>43626.208333333328</v>
      </c>
      <c r="N487">
        <v>1563685200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 s="9">
        <f t="shared" si="43"/>
        <v>43168.25</v>
      </c>
      <c r="N488">
        <v>1521867600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 s="9">
        <f t="shared" si="43"/>
        <v>42845.208333333328</v>
      </c>
      <c r="N489">
        <v>1495515600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 s="9">
        <f t="shared" si="43"/>
        <v>42403.25</v>
      </c>
      <c r="N490">
        <v>1455948000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 s="9">
        <f t="shared" si="43"/>
        <v>40406.208333333336</v>
      </c>
      <c r="N491">
        <v>1282366800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 s="9">
        <f t="shared" si="43"/>
        <v>43786.25</v>
      </c>
      <c r="N492">
        <v>1574575200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 s="9">
        <f t="shared" si="43"/>
        <v>41456.208333333336</v>
      </c>
      <c r="N493">
        <v>1374901200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 s="9">
        <f t="shared" si="43"/>
        <v>40336.208333333336</v>
      </c>
      <c r="N494">
        <v>1278910800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 s="9">
        <f t="shared" si="43"/>
        <v>43645.208333333328</v>
      </c>
      <c r="N495">
        <v>1562907600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 s="9">
        <f t="shared" si="43"/>
        <v>40990.208333333336</v>
      </c>
      <c r="N496">
        <v>1332478800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 s="9">
        <f t="shared" si="43"/>
        <v>41800.208333333336</v>
      </c>
      <c r="N497">
        <v>1402722000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 s="9">
        <f t="shared" si="43"/>
        <v>42876.208333333328</v>
      </c>
      <c r="N498">
        <v>1496811600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 s="9">
        <f t="shared" si="43"/>
        <v>42724.25</v>
      </c>
      <c r="N499">
        <v>1482213600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 s="9">
        <f t="shared" si="43"/>
        <v>42005.25</v>
      </c>
      <c r="N500">
        <v>1420264800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 s="9">
        <f t="shared" si="43"/>
        <v>42444.208333333328</v>
      </c>
      <c r="N501">
        <v>1458450000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 s="9">
        <f t="shared" si="43"/>
        <v>41395.208333333336</v>
      </c>
      <c r="N502">
        <v>1369803600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 s="9">
        <f t="shared" si="43"/>
        <v>41345.208333333336</v>
      </c>
      <c r="N503">
        <v>1363237200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 s="9">
        <f t="shared" si="43"/>
        <v>41117.208333333336</v>
      </c>
      <c r="N504">
        <v>1345870800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 s="9">
        <f t="shared" si="43"/>
        <v>42186.208333333328</v>
      </c>
      <c r="N505">
        <v>1437454800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 s="9">
        <f t="shared" si="43"/>
        <v>42142.208333333328</v>
      </c>
      <c r="N506">
        <v>1432011600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 s="9">
        <f t="shared" si="43"/>
        <v>41341.25</v>
      </c>
      <c r="N507">
        <v>1366347600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 s="9">
        <f t="shared" si="43"/>
        <v>43062.25</v>
      </c>
      <c r="N508">
        <v>1512885600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 s="9">
        <f t="shared" si="43"/>
        <v>41373.208333333336</v>
      </c>
      <c r="N509">
        <v>1369717200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 s="9">
        <f t="shared" si="43"/>
        <v>43310.208333333328</v>
      </c>
      <c r="N510">
        <v>1534654800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 s="9">
        <f t="shared" si="43"/>
        <v>41034.208333333336</v>
      </c>
      <c r="N511">
        <v>1337058000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 s="9">
        <f t="shared" si="43"/>
        <v>43251.208333333328</v>
      </c>
      <c r="N512">
        <v>1529816400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 s="9">
        <f t="shared" si="43"/>
        <v>43671.208333333328</v>
      </c>
      <c r="N513">
        <v>1564894800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 s="9">
        <f t="shared" si="43"/>
        <v>41825.208333333336</v>
      </c>
      <c r="N514">
        <v>1404622800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 s="9">
        <f t="shared" ref="M515:M578" si="49">(((L515/60)/60)/24)+DATE(1970,1,1)</f>
        <v>40430.208333333336</v>
      </c>
      <c r="N515">
        <v>1284181200</v>
      </c>
      <c r="O515" s="9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_xlfn.TEXTBEFORE(R515,"/")</f>
        <v>film &amp; video</v>
      </c>
      <c r="T515" t="str">
        <f t="shared" ref="T515:T578" si="52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 s="9">
        <f t="shared" si="49"/>
        <v>41614.25</v>
      </c>
      <c r="N516">
        <v>1386741600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 s="9">
        <f t="shared" si="49"/>
        <v>40900.25</v>
      </c>
      <c r="N517">
        <v>1324792800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 s="9">
        <f t="shared" si="49"/>
        <v>40396.208333333336</v>
      </c>
      <c r="N518">
        <v>1284354000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 s="9">
        <f t="shared" si="49"/>
        <v>42860.208333333328</v>
      </c>
      <c r="N519">
        <v>1494392400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 s="9">
        <f t="shared" si="49"/>
        <v>43154.25</v>
      </c>
      <c r="N520">
        <v>1519538400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 s="9">
        <f t="shared" si="49"/>
        <v>42012.25</v>
      </c>
      <c r="N521">
        <v>1421906400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 s="9">
        <f t="shared" si="49"/>
        <v>43574.208333333328</v>
      </c>
      <c r="N522">
        <v>1555909200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 s="9">
        <f t="shared" si="49"/>
        <v>42605.208333333328</v>
      </c>
      <c r="N523">
        <v>1472446800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 s="9">
        <f t="shared" si="49"/>
        <v>41093.208333333336</v>
      </c>
      <c r="N524">
        <v>1342328400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 s="9">
        <f t="shared" si="49"/>
        <v>40241.25</v>
      </c>
      <c r="N525">
        <v>1268114400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 s="9">
        <f t="shared" si="49"/>
        <v>40294.208333333336</v>
      </c>
      <c r="N526">
        <v>1273381200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 s="9">
        <f t="shared" si="49"/>
        <v>40505.25</v>
      </c>
      <c r="N527">
        <v>1290837600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 s="9">
        <f t="shared" si="49"/>
        <v>42364.25</v>
      </c>
      <c r="N528">
        <v>1454306400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 s="9">
        <f t="shared" si="49"/>
        <v>42405.25</v>
      </c>
      <c r="N529">
        <v>1457762400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 s="9">
        <f t="shared" si="49"/>
        <v>41601.25</v>
      </c>
      <c r="N530">
        <v>1389074400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 s="9">
        <f t="shared" si="49"/>
        <v>41769.208333333336</v>
      </c>
      <c r="N531">
        <v>1402117200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 s="9">
        <f t="shared" si="49"/>
        <v>40421.208333333336</v>
      </c>
      <c r="N532">
        <v>1284440400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 s="9">
        <f t="shared" si="49"/>
        <v>41589.25</v>
      </c>
      <c r="N533">
        <v>1388988000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 s="9">
        <f t="shared" si="49"/>
        <v>43125.25</v>
      </c>
      <c r="N534">
        <v>1516946400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 s="9">
        <f t="shared" si="49"/>
        <v>41479.208333333336</v>
      </c>
      <c r="N535">
        <v>1377752400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 s="9">
        <f t="shared" si="49"/>
        <v>43329.208333333328</v>
      </c>
      <c r="N536">
        <v>1534568400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 s="9">
        <f t="shared" si="49"/>
        <v>43259.208333333328</v>
      </c>
      <c r="N537">
        <v>1528606800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 s="9">
        <f t="shared" si="49"/>
        <v>40414.208333333336</v>
      </c>
      <c r="N538">
        <v>1284872400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 s="9">
        <f t="shared" si="49"/>
        <v>43342.208333333328</v>
      </c>
      <c r="N539">
        <v>1537592400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 s="9">
        <f t="shared" si="49"/>
        <v>41539.208333333336</v>
      </c>
      <c r="N540">
        <v>1381208400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 s="9">
        <f t="shared" si="49"/>
        <v>43647.208333333328</v>
      </c>
      <c r="N541">
        <v>1562475600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 s="9">
        <f t="shared" si="49"/>
        <v>43225.208333333328</v>
      </c>
      <c r="N542">
        <v>1527397200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 s="9">
        <f t="shared" si="49"/>
        <v>42165.208333333328</v>
      </c>
      <c r="N543">
        <v>1436158800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 s="9">
        <f t="shared" si="49"/>
        <v>42391.25</v>
      </c>
      <c r="N544">
        <v>1456034400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 s="9">
        <f t="shared" si="49"/>
        <v>41528.208333333336</v>
      </c>
      <c r="N545">
        <v>1380171600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 s="9">
        <f t="shared" si="49"/>
        <v>42377.25</v>
      </c>
      <c r="N546">
        <v>1453356000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 s="9">
        <f t="shared" si="49"/>
        <v>43824.25</v>
      </c>
      <c r="N547">
        <v>1578981600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 s="9">
        <f t="shared" si="49"/>
        <v>43360.208333333328</v>
      </c>
      <c r="N548">
        <v>1537419600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 s="9">
        <f t="shared" si="49"/>
        <v>42029.25</v>
      </c>
      <c r="N549">
        <v>1423202400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 s="9">
        <f t="shared" si="49"/>
        <v>42461.208333333328</v>
      </c>
      <c r="N550">
        <v>1460610000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 s="9">
        <f t="shared" si="49"/>
        <v>41422.208333333336</v>
      </c>
      <c r="N551">
        <v>1370494800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 s="9">
        <f t="shared" si="49"/>
        <v>40968.25</v>
      </c>
      <c r="N552">
        <v>1332306000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 s="9">
        <f t="shared" si="49"/>
        <v>41993.25</v>
      </c>
      <c r="N553">
        <v>1422511200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 s="9">
        <f t="shared" si="49"/>
        <v>42700.25</v>
      </c>
      <c r="N554">
        <v>1480312800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 s="9">
        <f t="shared" si="49"/>
        <v>40545.25</v>
      </c>
      <c r="N555">
        <v>1294034400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 s="9">
        <f t="shared" si="49"/>
        <v>42723.25</v>
      </c>
      <c r="N556">
        <v>1482645600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 s="9">
        <f t="shared" si="49"/>
        <v>41731.208333333336</v>
      </c>
      <c r="N557">
        <v>1399093200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 s="9">
        <f t="shared" si="49"/>
        <v>40792.208333333336</v>
      </c>
      <c r="N558">
        <v>1315890000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 s="9">
        <f t="shared" si="49"/>
        <v>42279.208333333328</v>
      </c>
      <c r="N559">
        <v>1444021200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 s="9">
        <f t="shared" si="49"/>
        <v>42424.25</v>
      </c>
      <c r="N560">
        <v>1460005200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 s="9">
        <f t="shared" si="49"/>
        <v>42584.208333333328</v>
      </c>
      <c r="N561">
        <v>1470718800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 s="9">
        <f t="shared" si="49"/>
        <v>40865.25</v>
      </c>
      <c r="N562">
        <v>1325052000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 s="9">
        <f t="shared" si="49"/>
        <v>40833.208333333336</v>
      </c>
      <c r="N563">
        <v>1319000400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 s="9">
        <f t="shared" si="49"/>
        <v>43536.208333333328</v>
      </c>
      <c r="N564">
        <v>1552539600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 s="9">
        <f t="shared" si="49"/>
        <v>43417.25</v>
      </c>
      <c r="N565">
        <v>1543816800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 s="9">
        <f t="shared" si="49"/>
        <v>42078.208333333328</v>
      </c>
      <c r="N566">
        <v>1427086800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 s="9">
        <f t="shared" si="49"/>
        <v>40862.25</v>
      </c>
      <c r="N567">
        <v>1323064800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 s="9">
        <f t="shared" si="49"/>
        <v>42424.25</v>
      </c>
      <c r="N568">
        <v>1458277200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 s="9">
        <f t="shared" si="49"/>
        <v>41830.208333333336</v>
      </c>
      <c r="N569">
        <v>1405141200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 s="9">
        <f t="shared" si="49"/>
        <v>40374.208333333336</v>
      </c>
      <c r="N570">
        <v>1283058000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 s="9">
        <f t="shared" si="49"/>
        <v>40554.25</v>
      </c>
      <c r="N571">
        <v>1295762400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 s="9">
        <f t="shared" si="49"/>
        <v>41993.25</v>
      </c>
      <c r="N572">
        <v>1419573600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 s="9">
        <f t="shared" si="49"/>
        <v>42174.208333333328</v>
      </c>
      <c r="N573">
        <v>1438750800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 s="9">
        <f t="shared" si="49"/>
        <v>42275.208333333328</v>
      </c>
      <c r="N574">
        <v>1444798800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 s="9">
        <f t="shared" si="49"/>
        <v>41761.208333333336</v>
      </c>
      <c r="N575">
        <v>1399179600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 s="9">
        <f t="shared" si="49"/>
        <v>43806.25</v>
      </c>
      <c r="N576">
        <v>1576562400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 s="9">
        <f t="shared" si="49"/>
        <v>41779.208333333336</v>
      </c>
      <c r="N577">
        <v>1400821200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 s="9">
        <f t="shared" si="49"/>
        <v>43040.208333333328</v>
      </c>
      <c r="N578">
        <v>1510984800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 s="9">
        <f t="shared" ref="M579:M642" si="55">(((L579/60)/60)/24)+DATE(1970,1,1)</f>
        <v>40613.25</v>
      </c>
      <c r="N579">
        <v>1302066000</v>
      </c>
      <c r="O579" s="9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_xlfn.TEXTBEFORE(R579,"/")</f>
        <v>music</v>
      </c>
      <c r="T579" t="str">
        <f t="shared" ref="T579:T642" si="58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 s="9">
        <f t="shared" si="55"/>
        <v>40878.25</v>
      </c>
      <c r="N580">
        <v>1322978400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 s="9">
        <f t="shared" si="55"/>
        <v>40762.208333333336</v>
      </c>
      <c r="N581">
        <v>1313730000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 s="9">
        <f t="shared" si="55"/>
        <v>41696.25</v>
      </c>
      <c r="N582">
        <v>1394085600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 s="9">
        <f t="shared" si="55"/>
        <v>40662.208333333336</v>
      </c>
      <c r="N583">
        <v>1305349200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 s="9">
        <f t="shared" si="55"/>
        <v>42165.208333333328</v>
      </c>
      <c r="N584">
        <v>1434344400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 s="9">
        <f t="shared" si="55"/>
        <v>40959.25</v>
      </c>
      <c r="N585">
        <v>1331186400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 s="9">
        <f t="shared" si="55"/>
        <v>41024.208333333336</v>
      </c>
      <c r="N586">
        <v>1336539600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 s="9">
        <f t="shared" si="55"/>
        <v>40255.208333333336</v>
      </c>
      <c r="N587">
        <v>1269752400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 s="9">
        <f t="shared" si="55"/>
        <v>40499.25</v>
      </c>
      <c r="N588">
        <v>1291615200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 s="9">
        <f t="shared" si="55"/>
        <v>43484.25</v>
      </c>
      <c r="N589">
        <v>1552366800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 s="9">
        <f t="shared" si="55"/>
        <v>40262.208333333336</v>
      </c>
      <c r="N590">
        <v>1272171600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 s="9">
        <f t="shared" si="55"/>
        <v>42190.208333333328</v>
      </c>
      <c r="N591">
        <v>1436677200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 s="9">
        <f t="shared" si="55"/>
        <v>41994.25</v>
      </c>
      <c r="N592">
        <v>1420092000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 s="9">
        <f t="shared" si="55"/>
        <v>40373.208333333336</v>
      </c>
      <c r="N593">
        <v>1279947600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 s="9">
        <f t="shared" si="55"/>
        <v>41789.208333333336</v>
      </c>
      <c r="N594">
        <v>1402203600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 s="9">
        <f t="shared" si="55"/>
        <v>41724.208333333336</v>
      </c>
      <c r="N595">
        <v>1396933200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 s="9">
        <f t="shared" si="55"/>
        <v>42548.208333333328</v>
      </c>
      <c r="N596">
        <v>1467262800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 s="9">
        <f t="shared" si="55"/>
        <v>40253.208333333336</v>
      </c>
      <c r="N597">
        <v>1270530000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 s="9">
        <f t="shared" si="55"/>
        <v>42434.25</v>
      </c>
      <c r="N598">
        <v>1457762400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 s="9">
        <f t="shared" si="55"/>
        <v>43786.25</v>
      </c>
      <c r="N599">
        <v>1575525600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 s="9">
        <f t="shared" si="55"/>
        <v>40344.208333333336</v>
      </c>
      <c r="N600">
        <v>1279083600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 s="9">
        <f t="shared" si="55"/>
        <v>42047.25</v>
      </c>
      <c r="N601">
        <v>1424412000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 s="9">
        <f t="shared" si="55"/>
        <v>41485.208333333336</v>
      </c>
      <c r="N602">
        <v>1376197200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 s="9">
        <f t="shared" si="55"/>
        <v>41789.208333333336</v>
      </c>
      <c r="N603">
        <v>1402894800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 s="9">
        <f t="shared" si="55"/>
        <v>42160.208333333328</v>
      </c>
      <c r="N604">
        <v>1434430800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 s="9">
        <f t="shared" si="55"/>
        <v>43573.208333333328</v>
      </c>
      <c r="N605">
        <v>1557896400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 s="9">
        <f t="shared" si="55"/>
        <v>40565.25</v>
      </c>
      <c r="N606">
        <v>1297490400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 s="9">
        <f t="shared" si="55"/>
        <v>42280.208333333328</v>
      </c>
      <c r="N607">
        <v>1447394400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 s="9">
        <f t="shared" si="55"/>
        <v>42436.25</v>
      </c>
      <c r="N608">
        <v>1458277200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 s="9">
        <f t="shared" si="55"/>
        <v>41721.208333333336</v>
      </c>
      <c r="N609">
        <v>1395723600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 s="9">
        <f t="shared" si="55"/>
        <v>43530.25</v>
      </c>
      <c r="N610">
        <v>1552197600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 s="9">
        <f t="shared" si="55"/>
        <v>43481.25</v>
      </c>
      <c r="N611">
        <v>1549087200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 s="9">
        <f t="shared" si="55"/>
        <v>41259.25</v>
      </c>
      <c r="N612">
        <v>1356847200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 s="9">
        <f t="shared" si="55"/>
        <v>41480.208333333336</v>
      </c>
      <c r="N613">
        <v>1375765200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 s="9">
        <f t="shared" si="55"/>
        <v>40474.208333333336</v>
      </c>
      <c r="N614">
        <v>1289800800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 s="9">
        <f t="shared" si="55"/>
        <v>42973.208333333328</v>
      </c>
      <c r="N615">
        <v>1504501200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 s="9">
        <f t="shared" si="55"/>
        <v>42746.25</v>
      </c>
      <c r="N616">
        <v>1485669600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 s="9">
        <f t="shared" si="55"/>
        <v>42489.208333333328</v>
      </c>
      <c r="N617">
        <v>1462770000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 s="9">
        <f t="shared" si="55"/>
        <v>41537.208333333336</v>
      </c>
      <c r="N618">
        <v>1379739600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 s="9">
        <f t="shared" si="55"/>
        <v>41794.208333333336</v>
      </c>
      <c r="N619">
        <v>1402722000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 s="9">
        <f t="shared" si="55"/>
        <v>41396.208333333336</v>
      </c>
      <c r="N620">
        <v>1369285200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 s="9">
        <f t="shared" si="55"/>
        <v>40669.208333333336</v>
      </c>
      <c r="N621">
        <v>1304744400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 s="9">
        <f t="shared" si="55"/>
        <v>42559.208333333328</v>
      </c>
      <c r="N622">
        <v>1468299600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 s="9">
        <f t="shared" si="55"/>
        <v>42626.208333333328</v>
      </c>
      <c r="N623">
        <v>1474174800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 s="9">
        <f t="shared" si="55"/>
        <v>43205.208333333328</v>
      </c>
      <c r="N624">
        <v>1526014800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 s="9">
        <f t="shared" si="55"/>
        <v>42201.208333333328</v>
      </c>
      <c r="N625">
        <v>1437454800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 s="9">
        <f t="shared" si="55"/>
        <v>42029.25</v>
      </c>
      <c r="N626">
        <v>1422684000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 s="9">
        <f t="shared" si="55"/>
        <v>43857.25</v>
      </c>
      <c r="N627">
        <v>1581314400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 s="9">
        <f t="shared" si="55"/>
        <v>40449.208333333336</v>
      </c>
      <c r="N628">
        <v>1286427600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 s="9">
        <f t="shared" si="55"/>
        <v>40345.208333333336</v>
      </c>
      <c r="N629">
        <v>1278738000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 s="9">
        <f t="shared" si="55"/>
        <v>40455.208333333336</v>
      </c>
      <c r="N630">
        <v>1286427600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 s="9">
        <f t="shared" si="55"/>
        <v>42557.208333333328</v>
      </c>
      <c r="N631">
        <v>1467954000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 s="9">
        <f t="shared" si="55"/>
        <v>43586.208333333328</v>
      </c>
      <c r="N632">
        <v>1557637200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 s="9">
        <f t="shared" si="55"/>
        <v>43550.208333333328</v>
      </c>
      <c r="N633">
        <v>1553922000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 s="9">
        <f t="shared" si="55"/>
        <v>41945.208333333336</v>
      </c>
      <c r="N634">
        <v>1416463200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 s="9">
        <f t="shared" si="55"/>
        <v>42315.25</v>
      </c>
      <c r="N635">
        <v>1447221600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 s="9">
        <f t="shared" si="55"/>
        <v>42819.208333333328</v>
      </c>
      <c r="N636">
        <v>1491627600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 s="9">
        <f t="shared" si="55"/>
        <v>41314.25</v>
      </c>
      <c r="N637">
        <v>1363150800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 s="9">
        <f t="shared" si="55"/>
        <v>40926.25</v>
      </c>
      <c r="N638">
        <v>1330754400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 s="9">
        <f t="shared" si="55"/>
        <v>42688.25</v>
      </c>
      <c r="N639">
        <v>1479794400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 s="9">
        <f t="shared" si="55"/>
        <v>40386.208333333336</v>
      </c>
      <c r="N640">
        <v>1281243600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 s="9">
        <f t="shared" si="55"/>
        <v>43309.208333333328</v>
      </c>
      <c r="N641">
        <v>1532754000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 s="9">
        <f t="shared" si="55"/>
        <v>42387.25</v>
      </c>
      <c r="N642">
        <v>1453356000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 s="9">
        <f t="shared" ref="M643:M706" si="61">(((L643/60)/60)/24)+DATE(1970,1,1)</f>
        <v>42786.25</v>
      </c>
      <c r="N643">
        <v>1489986000</v>
      </c>
      <c r="O643" s="9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_xlfn.TEXTBEFORE(R643,"/")</f>
        <v>theater</v>
      </c>
      <c r="T643" t="str">
        <f t="shared" ref="T643:T706" si="64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 s="9">
        <f t="shared" si="61"/>
        <v>43451.25</v>
      </c>
      <c r="N644">
        <v>1545804000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 s="9">
        <f t="shared" si="61"/>
        <v>42795.25</v>
      </c>
      <c r="N645">
        <v>1489899600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 s="9">
        <f t="shared" si="61"/>
        <v>43452.25</v>
      </c>
      <c r="N646">
        <v>1546495200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 s="9">
        <f t="shared" si="61"/>
        <v>43369.208333333328</v>
      </c>
      <c r="N647">
        <v>1539752400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 s="9">
        <f t="shared" si="61"/>
        <v>41346.208333333336</v>
      </c>
      <c r="N648">
        <v>1364101200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 s="9">
        <f t="shared" si="61"/>
        <v>43199.208333333328</v>
      </c>
      <c r="N649">
        <v>1525323600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 s="9">
        <f t="shared" si="61"/>
        <v>42922.208333333328</v>
      </c>
      <c r="N650">
        <v>1500872400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 s="9">
        <f t="shared" si="61"/>
        <v>40471.208333333336</v>
      </c>
      <c r="N651">
        <v>1288501200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 s="9">
        <f t="shared" si="61"/>
        <v>41828.208333333336</v>
      </c>
      <c r="N652">
        <v>1407128400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 s="9">
        <f t="shared" si="61"/>
        <v>41692.25</v>
      </c>
      <c r="N653">
        <v>1394344800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 s="9">
        <f t="shared" si="61"/>
        <v>42587.208333333328</v>
      </c>
      <c r="N654">
        <v>1474088400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 s="9">
        <f t="shared" si="61"/>
        <v>42468.208333333328</v>
      </c>
      <c r="N655">
        <v>1460264400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 s="9">
        <f t="shared" si="61"/>
        <v>42240.208333333328</v>
      </c>
      <c r="N656">
        <v>1440824400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 s="9">
        <f t="shared" si="61"/>
        <v>42796.25</v>
      </c>
      <c r="N657">
        <v>1489554000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 s="9">
        <f t="shared" si="61"/>
        <v>43097.25</v>
      </c>
      <c r="N658">
        <v>1514872800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 s="9">
        <f t="shared" si="61"/>
        <v>43096.25</v>
      </c>
      <c r="N659">
        <v>1515736800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 s="9">
        <f t="shared" si="61"/>
        <v>42246.208333333328</v>
      </c>
      <c r="N660">
        <v>1442898000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 s="9">
        <f t="shared" si="61"/>
        <v>40570.25</v>
      </c>
      <c r="N661">
        <v>1296194400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 s="9">
        <f t="shared" si="61"/>
        <v>42237.208333333328</v>
      </c>
      <c r="N662">
        <v>1440910800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 s="9">
        <f t="shared" si="61"/>
        <v>40996.208333333336</v>
      </c>
      <c r="N663">
        <v>1335502800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 s="9">
        <f t="shared" si="61"/>
        <v>43443.25</v>
      </c>
      <c r="N664">
        <v>1544680800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 s="9">
        <f t="shared" si="61"/>
        <v>40458.208333333336</v>
      </c>
      <c r="N665">
        <v>1288414800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 s="9">
        <f t="shared" si="61"/>
        <v>40959.25</v>
      </c>
      <c r="N666">
        <v>1330581600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 s="9">
        <f t="shared" si="61"/>
        <v>40733.208333333336</v>
      </c>
      <c r="N667">
        <v>1311397200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 s="9">
        <f t="shared" si="61"/>
        <v>41516.208333333336</v>
      </c>
      <c r="N668">
        <v>1378357200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 s="9">
        <f t="shared" si="61"/>
        <v>41892.208333333336</v>
      </c>
      <c r="N669">
        <v>1411102800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 s="9">
        <f t="shared" si="61"/>
        <v>41122.208333333336</v>
      </c>
      <c r="N670">
        <v>1344834000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 s="9">
        <f t="shared" si="61"/>
        <v>42912.208333333328</v>
      </c>
      <c r="N671">
        <v>1499230800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 s="9">
        <f t="shared" si="61"/>
        <v>42425.25</v>
      </c>
      <c r="N672">
        <v>1457416800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 s="9">
        <f t="shared" si="61"/>
        <v>40390.208333333336</v>
      </c>
      <c r="N673">
        <v>1280898000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 s="9">
        <f t="shared" si="61"/>
        <v>43180.208333333328</v>
      </c>
      <c r="N674">
        <v>1522472400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 s="9">
        <f t="shared" si="61"/>
        <v>42475.208333333328</v>
      </c>
      <c r="N675">
        <v>1462510800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 s="9">
        <f t="shared" si="61"/>
        <v>40774.208333333336</v>
      </c>
      <c r="N676">
        <v>1317790800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 s="9">
        <f t="shared" si="61"/>
        <v>43719.208333333328</v>
      </c>
      <c r="N677">
        <v>1568782800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 s="9">
        <f t="shared" si="61"/>
        <v>41178.208333333336</v>
      </c>
      <c r="N678">
        <v>1349413200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 s="9">
        <f t="shared" si="61"/>
        <v>42561.208333333328</v>
      </c>
      <c r="N679">
        <v>1472446800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 s="9">
        <f t="shared" si="61"/>
        <v>43484.25</v>
      </c>
      <c r="N680">
        <v>1548050400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 s="9">
        <f t="shared" si="61"/>
        <v>43756.208333333328</v>
      </c>
      <c r="N681">
        <v>1571806800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 s="9">
        <f t="shared" si="61"/>
        <v>43813.25</v>
      </c>
      <c r="N682">
        <v>1576476000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 s="9">
        <f t="shared" si="61"/>
        <v>40898.25</v>
      </c>
      <c r="N683">
        <v>1324965600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 s="9">
        <f t="shared" si="61"/>
        <v>41619.25</v>
      </c>
      <c r="N684">
        <v>1387519200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 s="9">
        <f t="shared" si="61"/>
        <v>43359.208333333328</v>
      </c>
      <c r="N685">
        <v>1537246800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 s="9">
        <f t="shared" si="61"/>
        <v>40358.208333333336</v>
      </c>
      <c r="N686">
        <v>1279515600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 s="9">
        <f t="shared" si="61"/>
        <v>42239.208333333328</v>
      </c>
      <c r="N687">
        <v>1442379600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 s="9">
        <f t="shared" si="61"/>
        <v>43186.208333333328</v>
      </c>
      <c r="N688">
        <v>1523077200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 s="9">
        <f t="shared" si="61"/>
        <v>42806.25</v>
      </c>
      <c r="N689">
        <v>1489554000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 s="9">
        <f t="shared" si="61"/>
        <v>43475.25</v>
      </c>
      <c r="N690">
        <v>1548482400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 s="9">
        <f t="shared" si="61"/>
        <v>41576.208333333336</v>
      </c>
      <c r="N691">
        <v>1384063200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 s="9">
        <f t="shared" si="61"/>
        <v>40874.25</v>
      </c>
      <c r="N692">
        <v>1322892000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 s="9">
        <f t="shared" si="61"/>
        <v>41185.208333333336</v>
      </c>
      <c r="N693">
        <v>1350709200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 s="9">
        <f t="shared" si="61"/>
        <v>43655.208333333328</v>
      </c>
      <c r="N694">
        <v>1564203600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 s="9">
        <f t="shared" si="61"/>
        <v>43025.208333333328</v>
      </c>
      <c r="N695">
        <v>1509685200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 s="9">
        <f t="shared" si="61"/>
        <v>43066.25</v>
      </c>
      <c r="N696">
        <v>1514959200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 s="9">
        <f t="shared" si="61"/>
        <v>42322.25</v>
      </c>
      <c r="N697">
        <v>1448863200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 s="9">
        <f t="shared" si="61"/>
        <v>42114.208333333328</v>
      </c>
      <c r="N698">
        <v>1429592400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 s="9">
        <f t="shared" si="61"/>
        <v>43190.208333333328</v>
      </c>
      <c r="N699">
        <v>1522645200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 s="9">
        <f t="shared" si="61"/>
        <v>40871.25</v>
      </c>
      <c r="N700">
        <v>1323324000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 s="9">
        <f t="shared" si="61"/>
        <v>43641.208333333328</v>
      </c>
      <c r="N701">
        <v>1561525200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 s="9">
        <f t="shared" si="61"/>
        <v>40203.25</v>
      </c>
      <c r="N702">
        <v>1265695200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 s="9">
        <f t="shared" si="61"/>
        <v>40629.208333333336</v>
      </c>
      <c r="N703">
        <v>1301806800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 s="9">
        <f t="shared" si="61"/>
        <v>41477.208333333336</v>
      </c>
      <c r="N704">
        <v>1374901200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 s="9">
        <f t="shared" si="61"/>
        <v>41020.208333333336</v>
      </c>
      <c r="N705">
        <v>1336453200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 s="9">
        <f t="shared" si="61"/>
        <v>42555.208333333328</v>
      </c>
      <c r="N706">
        <v>1468904400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 s="9">
        <f t="shared" ref="M707:M770" si="67">(((L707/60)/60)/24)+DATE(1970,1,1)</f>
        <v>41619.25</v>
      </c>
      <c r="N707">
        <v>1387087200</v>
      </c>
      <c r="O707" s="9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_xlfn.TEXTBEFORE(R707,"/")</f>
        <v>publishing</v>
      </c>
      <c r="T707" t="str">
        <f t="shared" ref="T707:T770" si="70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 s="9">
        <f t="shared" si="67"/>
        <v>43471.25</v>
      </c>
      <c r="N708">
        <v>1547445600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 s="9">
        <f t="shared" si="67"/>
        <v>43442.25</v>
      </c>
      <c r="N709">
        <v>1547359200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 s="9">
        <f t="shared" si="67"/>
        <v>42877.208333333328</v>
      </c>
      <c r="N710">
        <v>1496293200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 s="9">
        <f t="shared" si="67"/>
        <v>41018.208333333336</v>
      </c>
      <c r="N711">
        <v>1335416400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 s="9">
        <f t="shared" si="67"/>
        <v>43295.208333333328</v>
      </c>
      <c r="N712">
        <v>1532149200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 s="9">
        <f t="shared" si="67"/>
        <v>42393.25</v>
      </c>
      <c r="N713">
        <v>1453788000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 s="9">
        <f t="shared" si="67"/>
        <v>42559.208333333328</v>
      </c>
      <c r="N714">
        <v>1471496400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 s="9">
        <f t="shared" si="67"/>
        <v>42604.208333333328</v>
      </c>
      <c r="N715">
        <v>1472878800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 s="9">
        <f t="shared" si="67"/>
        <v>41870.208333333336</v>
      </c>
      <c r="N716">
        <v>1408510800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 s="9">
        <f t="shared" si="67"/>
        <v>40397.208333333336</v>
      </c>
      <c r="N717">
        <v>1281589200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 s="9">
        <f t="shared" si="67"/>
        <v>41465.208333333336</v>
      </c>
      <c r="N718">
        <v>1375851600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 s="9">
        <f t="shared" si="67"/>
        <v>40777.208333333336</v>
      </c>
      <c r="N719">
        <v>1315803600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 s="9">
        <f t="shared" si="67"/>
        <v>41442.208333333336</v>
      </c>
      <c r="N720">
        <v>1373691600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 s="9">
        <f t="shared" si="67"/>
        <v>41058.208333333336</v>
      </c>
      <c r="N721">
        <v>1339218000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 s="9">
        <f t="shared" si="67"/>
        <v>43152.25</v>
      </c>
      <c r="N722">
        <v>1520402400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 s="9">
        <f t="shared" si="67"/>
        <v>43194.208333333328</v>
      </c>
      <c r="N723">
        <v>1523336400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 s="9">
        <f t="shared" si="67"/>
        <v>43045.25</v>
      </c>
      <c r="N724">
        <v>1512280800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 s="9">
        <f t="shared" si="67"/>
        <v>42431.25</v>
      </c>
      <c r="N725">
        <v>1458709200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 s="9">
        <f t="shared" si="67"/>
        <v>41934.208333333336</v>
      </c>
      <c r="N726">
        <v>1414126800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 s="9">
        <f t="shared" si="67"/>
        <v>41958.25</v>
      </c>
      <c r="N727">
        <v>1416204000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 s="9">
        <f t="shared" si="67"/>
        <v>40476.208333333336</v>
      </c>
      <c r="N728">
        <v>1288501200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 s="9">
        <f t="shared" si="67"/>
        <v>43485.25</v>
      </c>
      <c r="N729">
        <v>1552971600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 s="9">
        <f t="shared" si="67"/>
        <v>42515.208333333328</v>
      </c>
      <c r="N730">
        <v>1465102800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 s="9">
        <f t="shared" si="67"/>
        <v>41309.25</v>
      </c>
      <c r="N731">
        <v>1360130400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 s="9">
        <f t="shared" si="67"/>
        <v>42147.208333333328</v>
      </c>
      <c r="N732">
        <v>1432875600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 s="9">
        <f t="shared" si="67"/>
        <v>42939.208333333328</v>
      </c>
      <c r="N733">
        <v>1500872400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 s="9">
        <f t="shared" si="67"/>
        <v>42816.208333333328</v>
      </c>
      <c r="N734">
        <v>1492146000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 s="9">
        <f t="shared" si="67"/>
        <v>41844.208333333336</v>
      </c>
      <c r="N735">
        <v>1407301200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 s="9">
        <f t="shared" si="67"/>
        <v>42763.25</v>
      </c>
      <c r="N736">
        <v>1486620000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 s="9">
        <f t="shared" si="67"/>
        <v>42459.208333333328</v>
      </c>
      <c r="N737">
        <v>1459918800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 s="9">
        <f t="shared" si="67"/>
        <v>42055.25</v>
      </c>
      <c r="N738">
        <v>1424757600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 s="9">
        <f t="shared" si="67"/>
        <v>42685.25</v>
      </c>
      <c r="N739">
        <v>1479880800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 s="9">
        <f t="shared" si="67"/>
        <v>41959.25</v>
      </c>
      <c r="N740">
        <v>1418018400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 s="9">
        <f t="shared" si="67"/>
        <v>41089.208333333336</v>
      </c>
      <c r="N741">
        <v>1341032400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 s="9">
        <f t="shared" si="67"/>
        <v>42769.25</v>
      </c>
      <c r="N742">
        <v>1486360800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 s="9">
        <f t="shared" si="67"/>
        <v>40321.208333333336</v>
      </c>
      <c r="N743">
        <v>1274677200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 s="9">
        <f t="shared" si="67"/>
        <v>40197.25</v>
      </c>
      <c r="N744">
        <v>1267509600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 s="9">
        <f t="shared" si="67"/>
        <v>42298.208333333328</v>
      </c>
      <c r="N745">
        <v>1445922000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 s="9">
        <f t="shared" si="67"/>
        <v>43322.208333333328</v>
      </c>
      <c r="N746">
        <v>1534050000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 s="9">
        <f t="shared" si="67"/>
        <v>40328.208333333336</v>
      </c>
      <c r="N747">
        <v>1277528400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 s="9">
        <f t="shared" si="67"/>
        <v>40825.208333333336</v>
      </c>
      <c r="N748">
        <v>1318568400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 s="9">
        <f t="shared" si="67"/>
        <v>40423.208333333336</v>
      </c>
      <c r="N749">
        <v>1284354000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 s="9">
        <f t="shared" si="67"/>
        <v>40238.25</v>
      </c>
      <c r="N750">
        <v>1269579600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 s="9">
        <f t="shared" si="67"/>
        <v>41920.208333333336</v>
      </c>
      <c r="N751">
        <v>1413781200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 s="9">
        <f t="shared" si="67"/>
        <v>40360.208333333336</v>
      </c>
      <c r="N752">
        <v>1280120400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 s="9">
        <f t="shared" si="67"/>
        <v>42446.208333333328</v>
      </c>
      <c r="N753">
        <v>1459486800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 s="9">
        <f t="shared" si="67"/>
        <v>40395.208333333336</v>
      </c>
      <c r="N754">
        <v>1282539600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 s="9">
        <f t="shared" si="67"/>
        <v>40321.208333333336</v>
      </c>
      <c r="N755">
        <v>1275886800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 s="9">
        <f t="shared" si="67"/>
        <v>41210.208333333336</v>
      </c>
      <c r="N756">
        <v>1355983200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 s="9">
        <f t="shared" si="67"/>
        <v>43096.25</v>
      </c>
      <c r="N757">
        <v>1515391200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 s="9">
        <f t="shared" si="67"/>
        <v>42024.25</v>
      </c>
      <c r="N758">
        <v>1422252000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 s="9">
        <f t="shared" si="67"/>
        <v>40675.208333333336</v>
      </c>
      <c r="N759">
        <v>1305522000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 s="9">
        <f t="shared" si="67"/>
        <v>41936.208333333336</v>
      </c>
      <c r="N760">
        <v>1414904400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 s="9">
        <f t="shared" si="67"/>
        <v>43136.25</v>
      </c>
      <c r="N761">
        <v>1520402400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 s="9">
        <f t="shared" si="67"/>
        <v>43678.208333333328</v>
      </c>
      <c r="N762">
        <v>1567141200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 s="9">
        <f t="shared" si="67"/>
        <v>42938.208333333328</v>
      </c>
      <c r="N763">
        <v>1501131600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 s="9">
        <f t="shared" si="67"/>
        <v>41241.25</v>
      </c>
      <c r="N764">
        <v>1355032800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 s="9">
        <f t="shared" si="67"/>
        <v>41037.208333333336</v>
      </c>
      <c r="N765">
        <v>1339477200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 s="9">
        <f t="shared" si="67"/>
        <v>40676.208333333336</v>
      </c>
      <c r="N766">
        <v>1305954000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 s="9">
        <f t="shared" si="67"/>
        <v>42840.208333333328</v>
      </c>
      <c r="N767">
        <v>1494392400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 s="9">
        <f t="shared" si="67"/>
        <v>43362.208333333328</v>
      </c>
      <c r="N768">
        <v>1537419600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 s="9">
        <f t="shared" si="67"/>
        <v>42283.208333333328</v>
      </c>
      <c r="N769">
        <v>1447999200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 s="9">
        <f t="shared" si="67"/>
        <v>41619.25</v>
      </c>
      <c r="N770">
        <v>1388037600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 s="9">
        <f t="shared" ref="M771:M834" si="73">(((L771/60)/60)/24)+DATE(1970,1,1)</f>
        <v>41501.208333333336</v>
      </c>
      <c r="N771">
        <v>1378789200</v>
      </c>
      <c r="O771" s="9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_xlfn.TEXTBEFORE(R771,"/")</f>
        <v>games</v>
      </c>
      <c r="T771" t="str">
        <f t="shared" ref="T771:T834" si="76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 s="9">
        <f t="shared" si="73"/>
        <v>41743.208333333336</v>
      </c>
      <c r="N772">
        <v>1398056400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 s="9">
        <f t="shared" si="73"/>
        <v>43491.25</v>
      </c>
      <c r="N773">
        <v>1550815200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 s="9">
        <f t="shared" si="73"/>
        <v>43505.25</v>
      </c>
      <c r="N774">
        <v>1550037600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 s="9">
        <f t="shared" si="73"/>
        <v>42838.208333333328</v>
      </c>
      <c r="N775">
        <v>1492923600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 s="9">
        <f t="shared" si="73"/>
        <v>42513.208333333328</v>
      </c>
      <c r="N776">
        <v>1467522000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 s="9">
        <f t="shared" si="73"/>
        <v>41949.25</v>
      </c>
      <c r="N777">
        <v>1416117600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 s="9">
        <f t="shared" si="73"/>
        <v>43650.208333333328</v>
      </c>
      <c r="N778">
        <v>1563771600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 s="9">
        <f t="shared" si="73"/>
        <v>40809.208333333336</v>
      </c>
      <c r="N779">
        <v>1319259600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 s="9">
        <f t="shared" si="73"/>
        <v>40768.208333333336</v>
      </c>
      <c r="N780">
        <v>1313643600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 s="9">
        <f t="shared" si="73"/>
        <v>42230.208333333328</v>
      </c>
      <c r="N781">
        <v>1440306000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 s="9">
        <f t="shared" si="73"/>
        <v>42573.208333333328</v>
      </c>
      <c r="N782">
        <v>1470805200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 s="9">
        <f t="shared" si="73"/>
        <v>40482.208333333336</v>
      </c>
      <c r="N783">
        <v>1292911200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 s="9">
        <f t="shared" si="73"/>
        <v>40603.25</v>
      </c>
      <c r="N784">
        <v>1301374800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 s="9">
        <f t="shared" si="73"/>
        <v>41625.25</v>
      </c>
      <c r="N785">
        <v>1387864800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 s="9">
        <f t="shared" si="73"/>
        <v>42435.25</v>
      </c>
      <c r="N786">
        <v>1458190800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 s="9">
        <f t="shared" si="73"/>
        <v>43582.208333333328</v>
      </c>
      <c r="N787">
        <v>1559278800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 s="9">
        <f t="shared" si="73"/>
        <v>43186.208333333328</v>
      </c>
      <c r="N788">
        <v>1522731600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 s="9">
        <f t="shared" si="73"/>
        <v>40684.208333333336</v>
      </c>
      <c r="N789">
        <v>1306731600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 s="9">
        <f t="shared" si="73"/>
        <v>41202.208333333336</v>
      </c>
      <c r="N790">
        <v>1352527200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 s="9">
        <f t="shared" si="73"/>
        <v>41786.208333333336</v>
      </c>
      <c r="N791">
        <v>1404363600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 s="9">
        <f t="shared" si="73"/>
        <v>40223.25</v>
      </c>
      <c r="N792">
        <v>1266645600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 s="9">
        <f t="shared" si="73"/>
        <v>42715.25</v>
      </c>
      <c r="N793">
        <v>1482818400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 s="9">
        <f t="shared" si="73"/>
        <v>41451.208333333336</v>
      </c>
      <c r="N794">
        <v>1374642000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 s="9">
        <f t="shared" si="73"/>
        <v>41450.208333333336</v>
      </c>
      <c r="N795">
        <v>1372482000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 s="9">
        <f t="shared" si="73"/>
        <v>43091.25</v>
      </c>
      <c r="N796">
        <v>1514959200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 s="9">
        <f t="shared" si="73"/>
        <v>42675.208333333328</v>
      </c>
      <c r="N797">
        <v>1478235600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 s="9">
        <f t="shared" si="73"/>
        <v>41859.208333333336</v>
      </c>
      <c r="N798">
        <v>1408078800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 s="9">
        <f t="shared" si="73"/>
        <v>43464.25</v>
      </c>
      <c r="N799">
        <v>1548136800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 s="9">
        <f t="shared" si="73"/>
        <v>41060.208333333336</v>
      </c>
      <c r="N800">
        <v>1340859600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 s="9">
        <f t="shared" si="73"/>
        <v>42399.25</v>
      </c>
      <c r="N801">
        <v>1454479200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 s="9">
        <f t="shared" si="73"/>
        <v>42167.208333333328</v>
      </c>
      <c r="N802">
        <v>1434430800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 s="9">
        <f t="shared" si="73"/>
        <v>43830.25</v>
      </c>
      <c r="N803">
        <v>1579672800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 s="9">
        <f t="shared" si="73"/>
        <v>43650.208333333328</v>
      </c>
      <c r="N804">
        <v>1562389200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 s="9">
        <f t="shared" si="73"/>
        <v>43492.25</v>
      </c>
      <c r="N805">
        <v>1551506400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 s="9">
        <f t="shared" si="73"/>
        <v>43102.25</v>
      </c>
      <c r="N806">
        <v>1516600800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 s="9">
        <f t="shared" si="73"/>
        <v>41958.25</v>
      </c>
      <c r="N807">
        <v>1420437600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 s="9">
        <f t="shared" si="73"/>
        <v>40973.25</v>
      </c>
      <c r="N808">
        <v>1332997200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 s="9">
        <f t="shared" si="73"/>
        <v>43753.208333333328</v>
      </c>
      <c r="N809">
        <v>1574920800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 s="9">
        <f t="shared" si="73"/>
        <v>42507.208333333328</v>
      </c>
      <c r="N810">
        <v>1464930000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 s="9">
        <f t="shared" si="73"/>
        <v>41135.208333333336</v>
      </c>
      <c r="N811">
        <v>1345006800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 s="9">
        <f t="shared" si="73"/>
        <v>43067.25</v>
      </c>
      <c r="N812">
        <v>1512712800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 s="9">
        <f t="shared" si="73"/>
        <v>42378.25</v>
      </c>
      <c r="N813">
        <v>1452492000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 s="9">
        <f t="shared" si="73"/>
        <v>43206.208333333328</v>
      </c>
      <c r="N814">
        <v>1524286800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 s="9">
        <f t="shared" si="73"/>
        <v>41148.208333333336</v>
      </c>
      <c r="N815">
        <v>1346907600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 s="9">
        <f t="shared" si="73"/>
        <v>42517.208333333328</v>
      </c>
      <c r="N816">
        <v>1464498000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 s="9">
        <f t="shared" si="73"/>
        <v>43068.25</v>
      </c>
      <c r="N817">
        <v>1514181600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 s="9">
        <f t="shared" si="73"/>
        <v>41680.25</v>
      </c>
      <c r="N818">
        <v>1392184800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 s="9">
        <f t="shared" si="73"/>
        <v>43589.208333333328</v>
      </c>
      <c r="N819">
        <v>1559365200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 s="9">
        <f t="shared" si="73"/>
        <v>43486.25</v>
      </c>
      <c r="N820">
        <v>1549173600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 s="9">
        <f t="shared" si="73"/>
        <v>41237.25</v>
      </c>
      <c r="N821">
        <v>1355032800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 s="9">
        <f t="shared" si="73"/>
        <v>43310.208333333328</v>
      </c>
      <c r="N822">
        <v>1533963600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 s="9">
        <f t="shared" si="73"/>
        <v>42794.25</v>
      </c>
      <c r="N823">
        <v>1489381200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 s="9">
        <f t="shared" si="73"/>
        <v>41698.25</v>
      </c>
      <c r="N824">
        <v>1395032400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 s="9">
        <f t="shared" si="73"/>
        <v>41892.208333333336</v>
      </c>
      <c r="N825">
        <v>1412485200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 s="9">
        <f t="shared" si="73"/>
        <v>40348.208333333336</v>
      </c>
      <c r="N826">
        <v>1279688400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 s="9">
        <f t="shared" si="73"/>
        <v>42941.208333333328</v>
      </c>
      <c r="N827">
        <v>1501995600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 s="9">
        <f t="shared" si="73"/>
        <v>40525.25</v>
      </c>
      <c r="N828">
        <v>1294639200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 s="9">
        <f t="shared" si="73"/>
        <v>40666.208333333336</v>
      </c>
      <c r="N829">
        <v>1305435600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 s="9">
        <f t="shared" si="73"/>
        <v>43340.208333333328</v>
      </c>
      <c r="N830">
        <v>1537592400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 s="9">
        <f t="shared" si="73"/>
        <v>42164.208333333328</v>
      </c>
      <c r="N831">
        <v>1435122000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 s="9">
        <f t="shared" si="73"/>
        <v>43103.25</v>
      </c>
      <c r="N832">
        <v>1520056800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 s="9">
        <f t="shared" si="73"/>
        <v>40994.208333333336</v>
      </c>
      <c r="N833">
        <v>1335675600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 s="9">
        <f t="shared" si="73"/>
        <v>42299.208333333328</v>
      </c>
      <c r="N834">
        <v>1448431200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 s="9">
        <f t="shared" ref="M835:M898" si="79">(((L835/60)/60)/24)+DATE(1970,1,1)</f>
        <v>40588.25</v>
      </c>
      <c r="N835">
        <v>1298613600</v>
      </c>
      <c r="O835" s="9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_xlfn.TEXTBEFORE(R835,"/")</f>
        <v>publishing</v>
      </c>
      <c r="T835" t="str">
        <f t="shared" ref="T835:T898" si="82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 s="9">
        <f t="shared" si="79"/>
        <v>41448.208333333336</v>
      </c>
      <c r="N836">
        <v>1372482000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 s="9">
        <f t="shared" si="79"/>
        <v>42063.25</v>
      </c>
      <c r="N837">
        <v>1425621600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 s="9">
        <f t="shared" si="79"/>
        <v>40214.25</v>
      </c>
      <c r="N838">
        <v>1266300000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 s="9">
        <f t="shared" si="79"/>
        <v>40629.208333333336</v>
      </c>
      <c r="N839">
        <v>1305867600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 s="9">
        <f t="shared" si="79"/>
        <v>43370.208333333328</v>
      </c>
      <c r="N840">
        <v>1538802000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 s="9">
        <f t="shared" si="79"/>
        <v>41715.208333333336</v>
      </c>
      <c r="N841">
        <v>1398920400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 s="9">
        <f t="shared" si="79"/>
        <v>41836.208333333336</v>
      </c>
      <c r="N842">
        <v>1405659600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 s="9">
        <f t="shared" si="79"/>
        <v>42419.25</v>
      </c>
      <c r="N843">
        <v>1457244000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 s="9">
        <f t="shared" si="79"/>
        <v>43266.208333333328</v>
      </c>
      <c r="N844">
        <v>1529298000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 s="9">
        <f t="shared" si="79"/>
        <v>43338.208333333328</v>
      </c>
      <c r="N845">
        <v>1535778000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 s="9">
        <f t="shared" si="79"/>
        <v>40930.25</v>
      </c>
      <c r="N846">
        <v>1327471200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 s="9">
        <f t="shared" si="79"/>
        <v>43235.208333333328</v>
      </c>
      <c r="N847">
        <v>1529557200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 s="9">
        <f t="shared" si="79"/>
        <v>43302.208333333328</v>
      </c>
      <c r="N848">
        <v>1535259600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 s="9">
        <f t="shared" si="79"/>
        <v>43107.25</v>
      </c>
      <c r="N849">
        <v>1515564000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 s="9">
        <f t="shared" si="79"/>
        <v>40341.208333333336</v>
      </c>
      <c r="N850">
        <v>1277096400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 s="9">
        <f t="shared" si="79"/>
        <v>40948.25</v>
      </c>
      <c r="N851">
        <v>1329026400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 s="9">
        <f t="shared" si="79"/>
        <v>40866.25</v>
      </c>
      <c r="N852">
        <v>1322978400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 s="9">
        <f t="shared" si="79"/>
        <v>41031.208333333336</v>
      </c>
      <c r="N853">
        <v>1338786000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 s="9">
        <f t="shared" si="79"/>
        <v>40740.208333333336</v>
      </c>
      <c r="N854">
        <v>1311656400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 s="9">
        <f t="shared" si="79"/>
        <v>40714.208333333336</v>
      </c>
      <c r="N855">
        <v>1308978000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 s="9">
        <f t="shared" si="79"/>
        <v>43787.25</v>
      </c>
      <c r="N856">
        <v>1576389600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 s="9">
        <f t="shared" si="79"/>
        <v>40712.208333333336</v>
      </c>
      <c r="N857">
        <v>1311051600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 s="9">
        <f t="shared" si="79"/>
        <v>41023.208333333336</v>
      </c>
      <c r="N858">
        <v>1336712400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 s="9">
        <f t="shared" si="79"/>
        <v>40944.25</v>
      </c>
      <c r="N859">
        <v>1330408800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 s="9">
        <f t="shared" si="79"/>
        <v>43211.208333333328</v>
      </c>
      <c r="N860">
        <v>1524891600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 s="9">
        <f t="shared" si="79"/>
        <v>41334.25</v>
      </c>
      <c r="N861">
        <v>1363669200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 s="9">
        <f t="shared" si="79"/>
        <v>43515.25</v>
      </c>
      <c r="N862">
        <v>1551420000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 s="9">
        <f t="shared" si="79"/>
        <v>40258.208333333336</v>
      </c>
      <c r="N863">
        <v>1269838800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 s="9">
        <f t="shared" si="79"/>
        <v>40756.208333333336</v>
      </c>
      <c r="N864">
        <v>1312520400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 s="9">
        <f t="shared" si="79"/>
        <v>42172.208333333328</v>
      </c>
      <c r="N865">
        <v>1436504400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 s="9">
        <f t="shared" si="79"/>
        <v>42601.208333333328</v>
      </c>
      <c r="N866">
        <v>1472014800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 s="9">
        <f t="shared" si="79"/>
        <v>41897.208333333336</v>
      </c>
      <c r="N867">
        <v>1411534800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 s="9">
        <f t="shared" si="79"/>
        <v>40671.208333333336</v>
      </c>
      <c r="N868">
        <v>1304917200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 s="9">
        <f t="shared" si="79"/>
        <v>43382.208333333328</v>
      </c>
      <c r="N869">
        <v>1539579600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 s="9">
        <f t="shared" si="79"/>
        <v>41559.208333333336</v>
      </c>
      <c r="N870">
        <v>1382504400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 s="9">
        <f t="shared" si="79"/>
        <v>40350.208333333336</v>
      </c>
      <c r="N871">
        <v>1278306000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 s="9">
        <f t="shared" si="79"/>
        <v>42240.208333333328</v>
      </c>
      <c r="N872">
        <v>1442552400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 s="9">
        <f t="shared" si="79"/>
        <v>43040.208333333328</v>
      </c>
      <c r="N873">
        <v>1511071200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 s="9">
        <f t="shared" si="79"/>
        <v>43346.208333333328</v>
      </c>
      <c r="N874">
        <v>1536382800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 s="9">
        <f t="shared" si="79"/>
        <v>41647.25</v>
      </c>
      <c r="N875">
        <v>1389592800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 s="9">
        <f t="shared" si="79"/>
        <v>40291.208333333336</v>
      </c>
      <c r="N876">
        <v>1275282000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 s="9">
        <f t="shared" si="79"/>
        <v>40556.25</v>
      </c>
      <c r="N877">
        <v>1294984800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 s="9">
        <f t="shared" si="79"/>
        <v>43624.208333333328</v>
      </c>
      <c r="N878">
        <v>1562043600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 s="9">
        <f t="shared" si="79"/>
        <v>42577.208333333328</v>
      </c>
      <c r="N879">
        <v>1469595600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 s="9">
        <f t="shared" si="79"/>
        <v>43845.25</v>
      </c>
      <c r="N880">
        <v>1581141600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 s="9">
        <f t="shared" si="79"/>
        <v>42788.25</v>
      </c>
      <c r="N881">
        <v>1488520800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 s="9">
        <f t="shared" si="79"/>
        <v>43667.208333333328</v>
      </c>
      <c r="N882">
        <v>1563858000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 s="9">
        <f t="shared" si="79"/>
        <v>42194.208333333328</v>
      </c>
      <c r="N883">
        <v>1438923600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 s="9">
        <f t="shared" si="79"/>
        <v>42025.25</v>
      </c>
      <c r="N884">
        <v>1422165600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 s="9">
        <f t="shared" si="79"/>
        <v>40323.208333333336</v>
      </c>
      <c r="N885">
        <v>1277874000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 s="9">
        <f t="shared" si="79"/>
        <v>41763.208333333336</v>
      </c>
      <c r="N886">
        <v>1399352400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 s="9">
        <f t="shared" si="79"/>
        <v>40335.208333333336</v>
      </c>
      <c r="N887">
        <v>1279083600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 s="9">
        <f t="shared" si="79"/>
        <v>40416.208333333336</v>
      </c>
      <c r="N888">
        <v>1284354000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 s="9">
        <f t="shared" si="79"/>
        <v>42202.208333333328</v>
      </c>
      <c r="N889">
        <v>1441170000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 s="9">
        <f t="shared" si="79"/>
        <v>42836.208333333328</v>
      </c>
      <c r="N890">
        <v>1493528400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 s="9">
        <f t="shared" si="79"/>
        <v>41710.208333333336</v>
      </c>
      <c r="N891">
        <v>1395205200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 s="9">
        <f t="shared" si="79"/>
        <v>43640.208333333328</v>
      </c>
      <c r="N892">
        <v>1561438800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 s="9">
        <f t="shared" si="79"/>
        <v>40880.25</v>
      </c>
      <c r="N893">
        <v>1326693600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 s="9">
        <f t="shared" si="79"/>
        <v>40319.208333333336</v>
      </c>
      <c r="N894">
        <v>1277960400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 s="9">
        <f t="shared" si="79"/>
        <v>42170.208333333328</v>
      </c>
      <c r="N895">
        <v>1434690000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 s="9">
        <f t="shared" si="79"/>
        <v>41466.208333333336</v>
      </c>
      <c r="N896">
        <v>1376110800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 s="9">
        <f t="shared" si="79"/>
        <v>43134.25</v>
      </c>
      <c r="N897">
        <v>1518415200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 s="9">
        <f t="shared" si="79"/>
        <v>40738.208333333336</v>
      </c>
      <c r="N898">
        <v>1310878800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 s="9">
        <f t="shared" ref="M899:M962" si="85">(((L899/60)/60)/24)+DATE(1970,1,1)</f>
        <v>43583.208333333328</v>
      </c>
      <c r="N899">
        <v>1556600400</v>
      </c>
      <c r="O899" s="9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_xlfn.TEXTBEFORE(R899,"/")</f>
        <v>theater</v>
      </c>
      <c r="T899" t="str">
        <f t="shared" ref="T899:T962" si="88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 s="9">
        <f t="shared" si="85"/>
        <v>43815.25</v>
      </c>
      <c r="N900">
        <v>1576994400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 s="9">
        <f t="shared" si="85"/>
        <v>41554.208333333336</v>
      </c>
      <c r="N901">
        <v>1382677200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 s="9">
        <f t="shared" si="85"/>
        <v>41901.208333333336</v>
      </c>
      <c r="N902">
        <v>1411189200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 s="9">
        <f t="shared" si="85"/>
        <v>43298.208333333328</v>
      </c>
      <c r="N903">
        <v>1534654800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 s="9">
        <f t="shared" si="85"/>
        <v>42399.25</v>
      </c>
      <c r="N904">
        <v>1457762400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 s="9">
        <f t="shared" si="85"/>
        <v>41034.208333333336</v>
      </c>
      <c r="N905">
        <v>1337490000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 s="9">
        <f t="shared" si="85"/>
        <v>41186.208333333336</v>
      </c>
      <c r="N906">
        <v>1349672400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 s="9">
        <f t="shared" si="85"/>
        <v>41536.208333333336</v>
      </c>
      <c r="N907">
        <v>1379826000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 s="9">
        <f t="shared" si="85"/>
        <v>42868.208333333328</v>
      </c>
      <c r="N908">
        <v>1497762000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 s="9">
        <f t="shared" si="85"/>
        <v>40660.208333333336</v>
      </c>
      <c r="N909">
        <v>1304485200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 s="9">
        <f t="shared" si="85"/>
        <v>41031.208333333336</v>
      </c>
      <c r="N910">
        <v>1336885200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 s="9">
        <f t="shared" si="85"/>
        <v>43255.208333333328</v>
      </c>
      <c r="N911">
        <v>1530421200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 s="9">
        <f t="shared" si="85"/>
        <v>42026.25</v>
      </c>
      <c r="N912">
        <v>1421992800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 s="9">
        <f t="shared" si="85"/>
        <v>43717.208333333328</v>
      </c>
      <c r="N913">
        <v>1568178000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 s="9">
        <f t="shared" si="85"/>
        <v>41157.208333333336</v>
      </c>
      <c r="N914">
        <v>1347944400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 s="9">
        <f t="shared" si="85"/>
        <v>43597.208333333328</v>
      </c>
      <c r="N915">
        <v>1558760400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 s="9">
        <f t="shared" si="85"/>
        <v>41490.208333333336</v>
      </c>
      <c r="N916">
        <v>1376629200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 s="9">
        <f t="shared" si="85"/>
        <v>42976.208333333328</v>
      </c>
      <c r="N917">
        <v>1504760400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 s="9">
        <f t="shared" si="85"/>
        <v>41991.25</v>
      </c>
      <c r="N918">
        <v>1419660000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 s="9">
        <f t="shared" si="85"/>
        <v>40722.208333333336</v>
      </c>
      <c r="N919">
        <v>1311310800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 s="9">
        <f t="shared" si="85"/>
        <v>41117.208333333336</v>
      </c>
      <c r="N920">
        <v>1344315600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 s="9">
        <f t="shared" si="85"/>
        <v>43022.208333333328</v>
      </c>
      <c r="N921">
        <v>1510725600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 s="9">
        <f t="shared" si="85"/>
        <v>43503.25</v>
      </c>
      <c r="N922">
        <v>1551247200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 s="9">
        <f t="shared" si="85"/>
        <v>40951.25</v>
      </c>
      <c r="N923">
        <v>1330236000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 s="9">
        <f t="shared" si="85"/>
        <v>43443.25</v>
      </c>
      <c r="N924">
        <v>1545112800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 s="9">
        <f t="shared" si="85"/>
        <v>40373.208333333336</v>
      </c>
      <c r="N925">
        <v>1279170000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 s="9">
        <f t="shared" si="85"/>
        <v>43769.208333333328</v>
      </c>
      <c r="N926">
        <v>1573452000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 s="9">
        <f t="shared" si="85"/>
        <v>43000.208333333328</v>
      </c>
      <c r="N927">
        <v>1507093200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 s="9">
        <f t="shared" si="85"/>
        <v>42502.208333333328</v>
      </c>
      <c r="N928">
        <v>1463374800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 s="9">
        <f t="shared" si="85"/>
        <v>41102.208333333336</v>
      </c>
      <c r="N929">
        <v>1344574800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 s="9">
        <f t="shared" si="85"/>
        <v>41637.25</v>
      </c>
      <c r="N930">
        <v>1389074400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 s="9">
        <f t="shared" si="85"/>
        <v>42858.208333333328</v>
      </c>
      <c r="N931">
        <v>1494997200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 s="9">
        <f t="shared" si="85"/>
        <v>42060.25</v>
      </c>
      <c r="N932">
        <v>1425448800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 s="9">
        <f t="shared" si="85"/>
        <v>41818.208333333336</v>
      </c>
      <c r="N933">
        <v>1404104400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 s="9">
        <f t="shared" si="85"/>
        <v>41709.208333333336</v>
      </c>
      <c r="N934">
        <v>1394773200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 s="9">
        <f t="shared" si="85"/>
        <v>41372.208333333336</v>
      </c>
      <c r="N935">
        <v>1366520400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 s="9">
        <f t="shared" si="85"/>
        <v>42422.25</v>
      </c>
      <c r="N936">
        <v>1456639200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 s="9">
        <f t="shared" si="85"/>
        <v>42209.208333333328</v>
      </c>
      <c r="N937">
        <v>1438318800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 s="9">
        <f t="shared" si="85"/>
        <v>43668.208333333328</v>
      </c>
      <c r="N938">
        <v>1564030800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 s="9">
        <f t="shared" si="85"/>
        <v>42334.25</v>
      </c>
      <c r="N939">
        <v>1449295200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 s="9">
        <f t="shared" si="85"/>
        <v>43263.208333333328</v>
      </c>
      <c r="N940">
        <v>1531890000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 s="9">
        <f t="shared" si="85"/>
        <v>40670.208333333336</v>
      </c>
      <c r="N941">
        <v>1306213200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 s="9">
        <f t="shared" si="85"/>
        <v>41244.25</v>
      </c>
      <c r="N942">
        <v>1356242400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 s="9">
        <f t="shared" si="85"/>
        <v>40552.25</v>
      </c>
      <c r="N943">
        <v>1297576800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 s="9">
        <f t="shared" si="85"/>
        <v>40568.25</v>
      </c>
      <c r="N944">
        <v>1296194400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 s="9">
        <f t="shared" si="85"/>
        <v>41906.208333333336</v>
      </c>
      <c r="N945">
        <v>1414558800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 s="9">
        <f t="shared" si="85"/>
        <v>42776.25</v>
      </c>
      <c r="N946">
        <v>1488348000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 s="9">
        <f t="shared" si="85"/>
        <v>41004.208333333336</v>
      </c>
      <c r="N947">
        <v>1334898000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 s="9">
        <f t="shared" si="85"/>
        <v>40710.208333333336</v>
      </c>
      <c r="N948">
        <v>1308373200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 s="9">
        <f t="shared" si="85"/>
        <v>41908.208333333336</v>
      </c>
      <c r="N949">
        <v>1412312400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 s="9">
        <f t="shared" si="85"/>
        <v>41985.25</v>
      </c>
      <c r="N950">
        <v>1419228000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 s="9">
        <f t="shared" si="85"/>
        <v>42112.208333333328</v>
      </c>
      <c r="N951">
        <v>1430974800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 s="9">
        <f t="shared" si="85"/>
        <v>43571.208333333328</v>
      </c>
      <c r="N952">
        <v>1555822800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 s="9">
        <f t="shared" si="85"/>
        <v>42730.25</v>
      </c>
      <c r="N953">
        <v>1482818400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 s="9">
        <f t="shared" si="85"/>
        <v>42591.208333333328</v>
      </c>
      <c r="N954">
        <v>1471928400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 s="9">
        <f t="shared" si="85"/>
        <v>42358.25</v>
      </c>
      <c r="N955">
        <v>1453701600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 s="9">
        <f t="shared" si="85"/>
        <v>41174.208333333336</v>
      </c>
      <c r="N956">
        <v>1350363600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 s="9">
        <f t="shared" si="85"/>
        <v>41238.25</v>
      </c>
      <c r="N957">
        <v>1353996000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 s="9">
        <f t="shared" si="85"/>
        <v>42360.25</v>
      </c>
      <c r="N958">
        <v>1451109600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 s="9">
        <f t="shared" si="85"/>
        <v>40955.25</v>
      </c>
      <c r="N959">
        <v>1329631200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 s="9">
        <f t="shared" si="85"/>
        <v>40350.208333333336</v>
      </c>
      <c r="N960">
        <v>1278997200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 s="9">
        <f t="shared" si="85"/>
        <v>40357.208333333336</v>
      </c>
      <c r="N961">
        <v>1280120400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 s="9">
        <f t="shared" si="85"/>
        <v>42408.25</v>
      </c>
      <c r="N962">
        <v>1458104400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 s="9">
        <f t="shared" ref="M963:M1001" si="91">(((L963/60)/60)/24)+DATE(1970,1,1)</f>
        <v>40591.25</v>
      </c>
      <c r="N963">
        <v>1298268000</v>
      </c>
      <c r="O963" s="9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_xlfn.TEXTBEFORE(R963,"/")</f>
        <v>publishing</v>
      </c>
      <c r="T963" t="str">
        <f t="shared" ref="T963:T1001" si="94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 s="9">
        <f t="shared" si="91"/>
        <v>41592.25</v>
      </c>
      <c r="N964">
        <v>1386223200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 s="9">
        <f t="shared" si="91"/>
        <v>40607.25</v>
      </c>
      <c r="N965">
        <v>1299823200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 s="9">
        <f t="shared" si="91"/>
        <v>42135.208333333328</v>
      </c>
      <c r="N966">
        <v>1431752400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 s="9">
        <f t="shared" si="91"/>
        <v>40203.25</v>
      </c>
      <c r="N967">
        <v>1267855200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 s="9">
        <f t="shared" si="91"/>
        <v>42901.208333333328</v>
      </c>
      <c r="N968">
        <v>1497675600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 s="9">
        <f t="shared" si="91"/>
        <v>41005.208333333336</v>
      </c>
      <c r="N969">
        <v>1336885200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 s="9">
        <f t="shared" si="91"/>
        <v>40544.25</v>
      </c>
      <c r="N970">
        <v>1295157600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 s="9">
        <f t="shared" si="91"/>
        <v>43821.25</v>
      </c>
      <c r="N971">
        <v>1577599200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 s="9">
        <f t="shared" si="91"/>
        <v>40672.208333333336</v>
      </c>
      <c r="N972">
        <v>1305003600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 s="9">
        <f t="shared" si="91"/>
        <v>41555.208333333336</v>
      </c>
      <c r="N973">
        <v>1381726800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 s="9">
        <f t="shared" si="91"/>
        <v>41792.208333333336</v>
      </c>
      <c r="N974">
        <v>1402462800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 s="9">
        <f t="shared" si="91"/>
        <v>40522.25</v>
      </c>
      <c r="N975">
        <v>1292133600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 s="9">
        <f t="shared" si="91"/>
        <v>41412.208333333336</v>
      </c>
      <c r="N976">
        <v>1368939600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 s="9">
        <f t="shared" si="91"/>
        <v>42337.25</v>
      </c>
      <c r="N977">
        <v>1452146400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 s="9">
        <f t="shared" si="91"/>
        <v>40571.25</v>
      </c>
      <c r="N978">
        <v>1296712800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 s="9">
        <f t="shared" si="91"/>
        <v>43138.25</v>
      </c>
      <c r="N979">
        <v>1520748000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 s="9">
        <f t="shared" si="91"/>
        <v>42686.25</v>
      </c>
      <c r="N980">
        <v>1480831200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 s="9">
        <f t="shared" si="91"/>
        <v>42078.208333333328</v>
      </c>
      <c r="N981">
        <v>1426914000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 s="9">
        <f t="shared" si="91"/>
        <v>42307.208333333328</v>
      </c>
      <c r="N982">
        <v>1446616800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 s="9">
        <f t="shared" si="91"/>
        <v>43094.25</v>
      </c>
      <c r="N983">
        <v>1517032800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 s="9">
        <f t="shared" si="91"/>
        <v>40743.208333333336</v>
      </c>
      <c r="N984">
        <v>1311224400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 s="9">
        <f t="shared" si="91"/>
        <v>43681.208333333328</v>
      </c>
      <c r="N985">
        <v>1566190800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 s="9">
        <f t="shared" si="91"/>
        <v>43716.208333333328</v>
      </c>
      <c r="N986">
        <v>1570165200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 s="9">
        <f t="shared" si="91"/>
        <v>41614.25</v>
      </c>
      <c r="N987">
        <v>1388556000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 s="9">
        <f t="shared" si="91"/>
        <v>40638.208333333336</v>
      </c>
      <c r="N988">
        <v>1303189200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 s="9">
        <f t="shared" si="91"/>
        <v>42852.208333333328</v>
      </c>
      <c r="N989">
        <v>1494478800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 s="9">
        <f t="shared" si="91"/>
        <v>42686.25</v>
      </c>
      <c r="N990">
        <v>1480744800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 s="9">
        <f t="shared" si="91"/>
        <v>43571.208333333328</v>
      </c>
      <c r="N991">
        <v>1555822800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 s="9">
        <f t="shared" si="91"/>
        <v>42432.25</v>
      </c>
      <c r="N992">
        <v>1458882000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 s="9">
        <f t="shared" si="91"/>
        <v>41907.208333333336</v>
      </c>
      <c r="N993">
        <v>1411966800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 s="9">
        <f t="shared" si="91"/>
        <v>43227.208333333328</v>
      </c>
      <c r="N994">
        <v>1526878800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 s="9">
        <f t="shared" si="91"/>
        <v>42362.25</v>
      </c>
      <c r="N995">
        <v>1452405600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 s="9">
        <f t="shared" si="91"/>
        <v>41929.208333333336</v>
      </c>
      <c r="N996">
        <v>1414040400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 s="9">
        <f t="shared" si="91"/>
        <v>43408.208333333328</v>
      </c>
      <c r="N997">
        <v>1543816800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 s="9">
        <f t="shared" si="91"/>
        <v>41276.25</v>
      </c>
      <c r="N998">
        <v>1359698400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 s="9">
        <f t="shared" si="91"/>
        <v>41659.25</v>
      </c>
      <c r="N999">
        <v>1390629600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 s="9">
        <f t="shared" si="91"/>
        <v>40220.25</v>
      </c>
      <c r="N1000">
        <v>1267077600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 s="9">
        <f t="shared" si="91"/>
        <v>42550.208333333328</v>
      </c>
      <c r="N1001">
        <v>1467781200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11" priority="1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C99-A49D-4DFD-A205-9D713FA8990B}">
  <dimension ref="A1:F14"/>
  <sheetViews>
    <sheetView workbookViewId="0">
      <selection activeCell="B29" sqref="B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6</v>
      </c>
      <c r="B1" t="s">
        <v>2035</v>
      </c>
    </row>
    <row r="3" spans="1:6" x14ac:dyDescent="0.25">
      <c r="A3" s="10" t="s">
        <v>2048</v>
      </c>
      <c r="B3" s="10" t="s">
        <v>2047</v>
      </c>
    </row>
    <row r="4" spans="1:6" x14ac:dyDescent="0.25">
      <c r="A4" s="10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5">
      <c r="A5" s="11" t="s">
        <v>2037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1" t="s">
        <v>2038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2039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11" t="s">
        <v>2040</v>
      </c>
      <c r="B8" s="12"/>
      <c r="C8" s="12"/>
      <c r="D8" s="12"/>
      <c r="E8" s="12">
        <v>4</v>
      </c>
      <c r="F8" s="12">
        <v>4</v>
      </c>
    </row>
    <row r="9" spans="1:6" x14ac:dyDescent="0.25">
      <c r="A9" s="11" t="s">
        <v>2041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11" t="s">
        <v>2042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11" t="s">
        <v>2043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11" t="s">
        <v>2044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11" t="s">
        <v>2045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11" t="s">
        <v>2046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969B-6590-456A-8943-E37E5880F164}">
  <dimension ref="A1:F30"/>
  <sheetViews>
    <sheetView workbookViewId="0">
      <selection activeCell="I32" sqref="I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6</v>
      </c>
      <c r="B1" t="s">
        <v>2035</v>
      </c>
    </row>
    <row r="2" spans="1:6" x14ac:dyDescent="0.25">
      <c r="A2" s="10" t="s">
        <v>2032</v>
      </c>
      <c r="B2" t="s">
        <v>2035</v>
      </c>
    </row>
    <row r="4" spans="1:6" x14ac:dyDescent="0.25">
      <c r="A4" s="10" t="s">
        <v>2048</v>
      </c>
      <c r="B4" s="10" t="s">
        <v>2047</v>
      </c>
    </row>
    <row r="5" spans="1:6" x14ac:dyDescent="0.25">
      <c r="A5" s="10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5">
      <c r="A6" s="11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2050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2051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2052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2053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2054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2055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2056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2058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2059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2060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2061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2062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2063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2064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2065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2066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2067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2068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2069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2070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2071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2072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2046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C132-054F-4EDC-925A-3BDFC8D63660}">
  <dimension ref="A1:F18"/>
  <sheetViews>
    <sheetView workbookViewId="0">
      <selection activeCell="C29" sqref="C29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2032</v>
      </c>
      <c r="B1" t="s">
        <v>2035</v>
      </c>
    </row>
    <row r="2" spans="1:6" x14ac:dyDescent="0.25">
      <c r="A2" s="10" t="s">
        <v>2073</v>
      </c>
      <c r="B2" t="s">
        <v>2035</v>
      </c>
    </row>
    <row r="4" spans="1:6" x14ac:dyDescent="0.25">
      <c r="A4" s="10" t="s">
        <v>2048</v>
      </c>
      <c r="B4" s="10" t="s">
        <v>2047</v>
      </c>
    </row>
    <row r="5" spans="1:6" x14ac:dyDescent="0.25">
      <c r="A5" s="10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5">
      <c r="A6" s="11" t="s">
        <v>2074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5">
      <c r="A7" s="11" t="s">
        <v>2075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5">
      <c r="A8" s="11" t="s">
        <v>2076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5">
      <c r="A9" s="11" t="s">
        <v>2077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5">
      <c r="A10" s="11" t="s">
        <v>2078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5">
      <c r="A11" s="11" t="s">
        <v>2079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5">
      <c r="A12" s="11" t="s">
        <v>2080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5">
      <c r="A13" s="11" t="s">
        <v>2081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5">
      <c r="A14" s="11" t="s">
        <v>2082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5">
      <c r="A15" s="11" t="s">
        <v>2083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5">
      <c r="A16" s="11" t="s">
        <v>2084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5">
      <c r="A17" s="11" t="s">
        <v>2085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5">
      <c r="A18" s="11" t="s">
        <v>2046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0000-6545-4D08-8241-E268407402BA}">
  <dimension ref="A1:H13"/>
  <sheetViews>
    <sheetView tabSelected="1" workbookViewId="0">
      <selection activeCell="G2" sqref="G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style="13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s="13" t="s">
        <v>2092</v>
      </c>
      <c r="H1" t="s">
        <v>2093</v>
      </c>
    </row>
    <row r="2" spans="1:8" x14ac:dyDescent="0.25">
      <c r="A2" t="s">
        <v>2094</v>
      </c>
      <c r="B2">
        <f>COUNTIFS([1]Crowdfunding!$G:$G,"=successful",[1]Crowdfunding!$H:$H,"&gt;0")</f>
        <v>565</v>
      </c>
      <c r="C2">
        <f>COUNTIFS([1]Crowdfunding!$G:$G,"=failed",[1]Crowdfunding!$D:$D,"&lt;1000")</f>
        <v>20</v>
      </c>
      <c r="D2">
        <f>COUNTIFS([1]Crowdfunding!$G:$G,"=canceled",[1]Crowdfunding!$D:$D,"&lt;1000")</f>
        <v>1</v>
      </c>
      <c r="E2">
        <f>SUM(B2:D2)</f>
        <v>586</v>
      </c>
      <c r="F2" s="13">
        <f>B2/E2</f>
        <v>0.96416382252559729</v>
      </c>
      <c r="G2" s="13">
        <f>C2/E2</f>
        <v>3.4129692832764506E-2</v>
      </c>
      <c r="H2" s="13">
        <f>D2/E2</f>
        <v>1.7064846416382253E-3</v>
      </c>
    </row>
    <row r="3" spans="1:8" x14ac:dyDescent="0.25">
      <c r="A3" t="s">
        <v>2095</v>
      </c>
      <c r="B3">
        <f>COUNTIFS([1]Crowdfunding!$G:$G,"=successful",[1]Crowdfunding!$D:$D,"&gt;=1000",[1]Crowdfunding!D:D,"&lt;5000")</f>
        <v>191</v>
      </c>
      <c r="C3">
        <f>COUNTIFS([1]Crowdfunding!$G:$G,"=failed",[1]Crowdfunding!$D:$D,"&gt;=1000",[1]Crowdfunding!D:D,"&lt;5000")</f>
        <v>38</v>
      </c>
      <c r="D3">
        <f>COUNTIFS([1]Crowdfunding!$G:$G,"=canceled",[1]Crowdfunding!$D:$D,"&gt;=1000",[1]Crowdfunding!D:D,"&lt;5000")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2096</v>
      </c>
      <c r="B4">
        <f>COUNTIFS([1]Crowdfunding!$G:$G,"=successful",[1]Crowdfunding!$D:$D,"&gt;=5000",[1]Crowdfunding!D:D,"&lt;10000")</f>
        <v>164</v>
      </c>
      <c r="C4">
        <f>COUNTIFS([1]Crowdfunding!$G:$G,"=failed",[1]Crowdfunding!$D:$D,"&gt;=5000",[1]Crowdfunding!D:D,"&lt;10000")</f>
        <v>126</v>
      </c>
      <c r="D4">
        <f>COUNTIFS([1]Crowdfunding!$G:$G,"=canceled",[1]Crowdfunding!$D:$D,"&gt;=5000",[1]Crowdfunding!D:D,"&lt;10000")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2097</v>
      </c>
      <c r="B5">
        <f>COUNTIFS([1]Crowdfunding!$G:$G,"=successful",[1]Crowdfunding!$D:$D,"&gt;=10000",[1]Crowdfunding!D:D,"&lt;15000")</f>
        <v>4</v>
      </c>
      <c r="C5">
        <f>COUNTIFS([1]Crowdfunding!$G:$G,"=failed",[1]Crowdfunding!$D:$D,"&gt;=10000",[1]Crowdfunding!D:D,"&lt;15000")</f>
        <v>5</v>
      </c>
      <c r="D5">
        <f>COUNTIFS([1]Crowdfunding!$G:$G,"=canceled",[1]Crowdfunding!$D:$D,"&gt;=10000",[1]Crowdfunding!D:D,"&lt;15000")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2098</v>
      </c>
      <c r="B6">
        <f>COUNTIFS([1]Crowdfunding!$G:$G,"=successful",[1]Crowdfunding!$D:$D,"&gt;=15000",[1]Crowdfunding!D:D,"&lt;20000")</f>
        <v>10</v>
      </c>
      <c r="C6">
        <f>COUNTIFS([1]Crowdfunding!$G:$G,"=failed",[1]Crowdfunding!$D:$D,"&gt;=15000",[1]Crowdfunding!D:D,"&lt;20000")</f>
        <v>0</v>
      </c>
      <c r="D6">
        <f>COUNTIFS([1]Crowdfunding!$G:$G,"=canceled",[1]Crowdfunding!$D:$D,"&gt;=15000",[1]Crowdfunding!D:D,"&lt;20000")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2099</v>
      </c>
      <c r="B7">
        <f>COUNTIFS([1]Crowdfunding!$G:$G,"=successful",[1]Crowdfunding!$D:$D,"&gt;=20000",[1]Crowdfunding!D:D,"&lt;25000")</f>
        <v>7</v>
      </c>
      <c r="C7">
        <f>COUNTIFS([1]Crowdfunding!$G:$G,"=failed",[1]Crowdfunding!$D:$D,"&gt;=20000",[1]Crowdfunding!D:D,"&lt;25000")</f>
        <v>0</v>
      </c>
      <c r="D7">
        <f>COUNTIFS([1]Crowdfunding!$G:$G,"=canceled",[1]Crowdfunding!$D:$D,"&gt;=20000",[1]Crowdfunding!D:D,"&lt;25000")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2100</v>
      </c>
      <c r="B8">
        <f>COUNTIFS([1]Crowdfunding!$G:$G,"=successful",[1]Crowdfunding!$D:$D,"&gt;=25000",[1]Crowdfunding!D:D,"&lt;30000")</f>
        <v>11</v>
      </c>
      <c r="C8">
        <f>COUNTIFS([1]Crowdfunding!$G:$G,"=failed",[1]Crowdfunding!$D:$D,"&gt;=25000",[1]Crowdfunding!D:D,"&lt;30000")</f>
        <v>3</v>
      </c>
      <c r="D8">
        <f>COUNTIFS([1]Crowdfunding!$G:$G,"=canceled",[1]Crowdfunding!$D:$D,"&gt;=25000",[1]Crowdfunding!D:D,"&lt;30000")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2101</v>
      </c>
      <c r="B9">
        <f>COUNTIFS([1]Crowdfunding!$G:$G,"=successful",[1]Crowdfunding!$D:$D,"&gt;=30000",[1]Crowdfunding!D:D,"&lt;35000")</f>
        <v>7</v>
      </c>
      <c r="C9">
        <f>COUNTIFS([1]Crowdfunding!$G:$G,"=failed",[1]Crowdfunding!$D:$D,"&gt;=30000",[1]Crowdfunding!D:D,"&lt;35000")</f>
        <v>0</v>
      </c>
      <c r="D9">
        <f>COUNTIFS([1]Crowdfunding!$G:$G,"=canceled",[1]Crowdfunding!$D:$D,"&gt;=30000",[1]Crowdfunding!D:D,"&lt;35000")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2102</v>
      </c>
      <c r="B10">
        <f>COUNTIFS([1]Crowdfunding!$G:$G,"=successful",[1]Crowdfunding!$D:$D,"&gt;=35000",[1]Crowdfunding!D:D,"&lt;40000")</f>
        <v>8</v>
      </c>
      <c r="C10">
        <f>COUNTIFS([1]Crowdfunding!$G:$G,"=failed",[1]Crowdfunding!$D:$D,"&gt;=35000",[1]Crowdfunding!D:D,"&lt;40000")</f>
        <v>3</v>
      </c>
      <c r="D10">
        <f>COUNTIFS([1]Crowdfunding!$G:$G,"=canceled",[1]Crowdfunding!$D:$D,"&gt;=35000",[1]Crowdfunding!D:D,"&lt;40000")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2103</v>
      </c>
      <c r="B11">
        <f>COUNTIFS([1]Crowdfunding!$G:$G,"=successful",[1]Crowdfunding!$D:$D,"&gt;=40000",[1]Crowdfunding!D:D,"&lt;45000")</f>
        <v>11</v>
      </c>
      <c r="C11">
        <f>COUNTIFS([1]Crowdfunding!$G:$G,"=failed",[1]Crowdfunding!$D:$D,"&gt;=40000",[1]Crowdfunding!D:D,"&lt;45000")</f>
        <v>3</v>
      </c>
      <c r="D11">
        <f>COUNTIFS([1]Crowdfunding!$G:$G,"=canceled",[1]Crowdfunding!$D:$D,"&gt;=40000",[1]Crowdfunding!D:D,"&lt;45000")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2104</v>
      </c>
      <c r="B12">
        <f>COUNTIFS([1]Crowdfunding!$G:$G,"=successful",[1]Crowdfunding!$D:$D,"&gt;=45000",[1]Crowdfunding!D:D,"&lt;50000")</f>
        <v>8</v>
      </c>
      <c r="C12">
        <f>COUNTIFS([1]Crowdfunding!$G:$G,"=failed",[1]Crowdfunding!$D:$D,"&gt;=45000",[1]Crowdfunding!D:D,"&lt;50000")</f>
        <v>3</v>
      </c>
      <c r="D12">
        <f>COUNTIFS([1]Crowdfunding!$G:$G,"=canceled",[1]Crowdfunding!$D:$D,"&gt;=45000",[1]Crowdfunding!D:D,"&lt;50000")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2105</v>
      </c>
      <c r="B13">
        <f>COUNTIFS([1]Crowdfunding!$G:$G,"=successful",[1]Crowdfunding!$D:$D,"&gt;=50000")</f>
        <v>114</v>
      </c>
      <c r="C13">
        <f>COUNTIFS([1]Crowdfunding!$G:$G,"=failed",[1]Crowdfunding!$D:$D,"&gt;=50000")</f>
        <v>163</v>
      </c>
      <c r="D13">
        <f>COUNTIFS([1]Crowdfunding!$G:$G,"=canceled",[1]Crowdfunding!$D:$D,"&gt;=50000")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85FF-5B85-40F3-960C-4A8C624948B6}">
  <dimension ref="A1:I572"/>
  <sheetViews>
    <sheetView topLeftCell="A358" workbookViewId="0">
      <selection activeCell="E370" sqref="E370"/>
    </sheetView>
  </sheetViews>
  <sheetFormatPr defaultRowHeight="15.75" x14ac:dyDescent="0.25"/>
  <cols>
    <col min="1" max="1" width="17.625" bestFit="1" customWidth="1"/>
    <col min="2" max="2" width="16.5" bestFit="1" customWidth="1"/>
    <col min="4" max="4" width="17.625" bestFit="1" customWidth="1"/>
    <col min="5" max="5" width="14.5" bestFit="1" customWidth="1"/>
    <col min="9" max="9" width="12.375" bestFit="1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t="s">
        <v>20</v>
      </c>
      <c r="B2">
        <v>158</v>
      </c>
      <c r="D2" t="s">
        <v>14</v>
      </c>
      <c r="E2">
        <v>0</v>
      </c>
    </row>
    <row r="3" spans="1:5" x14ac:dyDescent="0.25">
      <c r="A3" t="s">
        <v>20</v>
      </c>
      <c r="B3">
        <v>1425</v>
      </c>
      <c r="D3" t="s">
        <v>14</v>
      </c>
      <c r="E3">
        <v>24</v>
      </c>
    </row>
    <row r="4" spans="1:5" x14ac:dyDescent="0.25">
      <c r="A4" t="s">
        <v>20</v>
      </c>
      <c r="B4">
        <v>174</v>
      </c>
      <c r="D4" t="s">
        <v>14</v>
      </c>
      <c r="E4">
        <v>53</v>
      </c>
    </row>
    <row r="5" spans="1:5" x14ac:dyDescent="0.25">
      <c r="A5" t="s">
        <v>20</v>
      </c>
      <c r="B5">
        <v>227</v>
      </c>
      <c r="D5" t="s">
        <v>14</v>
      </c>
      <c r="E5">
        <v>18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98</v>
      </c>
      <c r="D7" t="s">
        <v>14</v>
      </c>
      <c r="E7">
        <v>27</v>
      </c>
    </row>
    <row r="8" spans="1:5" x14ac:dyDescent="0.25">
      <c r="A8" t="s">
        <v>20</v>
      </c>
      <c r="B8">
        <v>100</v>
      </c>
      <c r="D8" t="s">
        <v>14</v>
      </c>
      <c r="E8">
        <v>55</v>
      </c>
    </row>
    <row r="9" spans="1:5" x14ac:dyDescent="0.25">
      <c r="A9" t="s">
        <v>20</v>
      </c>
      <c r="B9">
        <v>1249</v>
      </c>
      <c r="D9" t="s">
        <v>14</v>
      </c>
      <c r="E9">
        <v>200</v>
      </c>
    </row>
    <row r="10" spans="1:5" x14ac:dyDescent="0.25">
      <c r="A10" t="s">
        <v>20</v>
      </c>
      <c r="B10">
        <v>1396</v>
      </c>
      <c r="D10" t="s">
        <v>14</v>
      </c>
      <c r="E10">
        <v>452</v>
      </c>
    </row>
    <row r="11" spans="1:5" x14ac:dyDescent="0.25">
      <c r="A11" t="s">
        <v>20</v>
      </c>
      <c r="B11">
        <v>890</v>
      </c>
      <c r="D11" t="s">
        <v>14</v>
      </c>
      <c r="E11">
        <v>674</v>
      </c>
    </row>
    <row r="12" spans="1:5" x14ac:dyDescent="0.25">
      <c r="A12" t="s">
        <v>20</v>
      </c>
      <c r="B12">
        <v>142</v>
      </c>
      <c r="D12" t="s">
        <v>14</v>
      </c>
      <c r="E12">
        <v>558</v>
      </c>
    </row>
    <row r="13" spans="1:5" x14ac:dyDescent="0.25">
      <c r="A13" t="s">
        <v>20</v>
      </c>
      <c r="B13">
        <v>2673</v>
      </c>
      <c r="D13" t="s">
        <v>14</v>
      </c>
      <c r="E13">
        <v>15</v>
      </c>
    </row>
    <row r="14" spans="1:5" x14ac:dyDescent="0.25">
      <c r="A14" t="s">
        <v>20</v>
      </c>
      <c r="B14">
        <v>163</v>
      </c>
      <c r="D14" t="s">
        <v>14</v>
      </c>
      <c r="E14">
        <v>2307</v>
      </c>
    </row>
    <row r="15" spans="1:5" x14ac:dyDescent="0.25">
      <c r="A15" t="s">
        <v>20</v>
      </c>
      <c r="B15">
        <v>2220</v>
      </c>
      <c r="D15" t="s">
        <v>14</v>
      </c>
      <c r="E15">
        <v>88</v>
      </c>
    </row>
    <row r="16" spans="1:5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9" x14ac:dyDescent="0.25">
      <c r="A353" t="s">
        <v>20</v>
      </c>
      <c r="B353">
        <v>2144</v>
      </c>
      <c r="D353" t="s">
        <v>14</v>
      </c>
      <c r="E353">
        <v>594</v>
      </c>
    </row>
    <row r="354" spans="1:9" x14ac:dyDescent="0.25">
      <c r="A354" t="s">
        <v>20</v>
      </c>
      <c r="B354">
        <v>2693</v>
      </c>
      <c r="D354" t="s">
        <v>14</v>
      </c>
      <c r="E354">
        <v>24</v>
      </c>
    </row>
    <row r="355" spans="1:9" x14ac:dyDescent="0.25">
      <c r="A355" t="s">
        <v>20</v>
      </c>
      <c r="B355">
        <v>432</v>
      </c>
      <c r="D355" t="s">
        <v>14</v>
      </c>
      <c r="E355">
        <v>252</v>
      </c>
    </row>
    <row r="356" spans="1:9" x14ac:dyDescent="0.25">
      <c r="A356" t="s">
        <v>20</v>
      </c>
      <c r="B356">
        <v>189</v>
      </c>
      <c r="D356" t="s">
        <v>14</v>
      </c>
      <c r="E356">
        <v>67</v>
      </c>
    </row>
    <row r="357" spans="1:9" x14ac:dyDescent="0.25">
      <c r="A357" t="s">
        <v>20</v>
      </c>
      <c r="B357">
        <v>154</v>
      </c>
      <c r="D357" t="s">
        <v>14</v>
      </c>
      <c r="E357">
        <v>742</v>
      </c>
    </row>
    <row r="358" spans="1:9" x14ac:dyDescent="0.25">
      <c r="A358" t="s">
        <v>20</v>
      </c>
      <c r="B358">
        <v>96</v>
      </c>
      <c r="D358" t="s">
        <v>14</v>
      </c>
      <c r="E358">
        <v>75</v>
      </c>
    </row>
    <row r="359" spans="1:9" x14ac:dyDescent="0.25">
      <c r="A359" t="s">
        <v>20</v>
      </c>
      <c r="B359">
        <v>3063</v>
      </c>
      <c r="D359" t="s">
        <v>14</v>
      </c>
      <c r="E359">
        <v>4405</v>
      </c>
    </row>
    <row r="360" spans="1:9" x14ac:dyDescent="0.25">
      <c r="A360" t="s">
        <v>20</v>
      </c>
      <c r="B360">
        <v>2266</v>
      </c>
      <c r="D360" t="s">
        <v>14</v>
      </c>
      <c r="E360">
        <v>92</v>
      </c>
    </row>
    <row r="361" spans="1:9" x14ac:dyDescent="0.25">
      <c r="A361" t="s">
        <v>20</v>
      </c>
      <c r="B361">
        <v>194</v>
      </c>
      <c r="D361" t="s">
        <v>14</v>
      </c>
      <c r="E361">
        <v>64</v>
      </c>
    </row>
    <row r="362" spans="1:9" x14ac:dyDescent="0.25">
      <c r="A362" t="s">
        <v>20</v>
      </c>
      <c r="B362">
        <v>129</v>
      </c>
      <c r="D362" t="s">
        <v>14</v>
      </c>
      <c r="E362">
        <v>64</v>
      </c>
    </row>
    <row r="363" spans="1:9" x14ac:dyDescent="0.25">
      <c r="A363" t="s">
        <v>20</v>
      </c>
      <c r="B363">
        <v>375</v>
      </c>
      <c r="D363" t="s">
        <v>14</v>
      </c>
      <c r="E363">
        <v>842</v>
      </c>
    </row>
    <row r="364" spans="1:9" x14ac:dyDescent="0.25">
      <c r="A364" t="s">
        <v>20</v>
      </c>
      <c r="B364">
        <v>409</v>
      </c>
      <c r="D364" t="s">
        <v>14</v>
      </c>
      <c r="E364">
        <v>112</v>
      </c>
    </row>
    <row r="365" spans="1:9" x14ac:dyDescent="0.25">
      <c r="A365" t="s">
        <v>20</v>
      </c>
      <c r="B365">
        <v>234</v>
      </c>
      <c r="D365" t="s">
        <v>14</v>
      </c>
      <c r="E365">
        <v>374</v>
      </c>
    </row>
    <row r="366" spans="1:9" x14ac:dyDescent="0.25">
      <c r="A366" t="s">
        <v>20</v>
      </c>
      <c r="B366">
        <v>3016</v>
      </c>
      <c r="D366" s="14" t="s">
        <v>2106</v>
      </c>
      <c r="E366" s="15">
        <f>AVERAGE(E2:E365)</f>
        <v>585.61538461538464</v>
      </c>
      <c r="I366" s="7"/>
    </row>
    <row r="367" spans="1:9" x14ac:dyDescent="0.25">
      <c r="A367" t="s">
        <v>20</v>
      </c>
      <c r="B367">
        <v>264</v>
      </c>
      <c r="D367" s="14" t="s">
        <v>2107</v>
      </c>
      <c r="E367" s="15">
        <f>MEDIAN(E2:E365)</f>
        <v>114.5</v>
      </c>
      <c r="I367" s="7"/>
    </row>
    <row r="368" spans="1:9" x14ac:dyDescent="0.25">
      <c r="A368" t="s">
        <v>20</v>
      </c>
      <c r="B368">
        <v>272</v>
      </c>
      <c r="D368" s="14" t="s">
        <v>2108</v>
      </c>
      <c r="E368" s="15">
        <f>MIN(E2:E365)</f>
        <v>0</v>
      </c>
      <c r="I368" s="7"/>
    </row>
    <row r="369" spans="1:9" x14ac:dyDescent="0.25">
      <c r="A369" t="s">
        <v>20</v>
      </c>
      <c r="B369">
        <v>419</v>
      </c>
      <c r="D369" s="14" t="s">
        <v>2109</v>
      </c>
      <c r="E369" s="15">
        <f>MAX(E2:E365)</f>
        <v>6080</v>
      </c>
      <c r="I369" s="7"/>
    </row>
    <row r="370" spans="1:9" x14ac:dyDescent="0.25">
      <c r="A370" t="s">
        <v>20</v>
      </c>
      <c r="B370">
        <v>1621</v>
      </c>
      <c r="D370" s="14" t="s">
        <v>2110</v>
      </c>
      <c r="E370" s="15">
        <f>_xlfn.VAR.P(E2:E365)</f>
        <v>921574.68174133555</v>
      </c>
      <c r="I370" s="7"/>
    </row>
    <row r="371" spans="1:9" x14ac:dyDescent="0.25">
      <c r="A371" t="s">
        <v>20</v>
      </c>
      <c r="B371">
        <v>1101</v>
      </c>
      <c r="D371" s="14" t="s">
        <v>2111</v>
      </c>
      <c r="E371" s="15">
        <f>_xlfn.STDEV.P(E2:E365)</f>
        <v>959.98681331637863</v>
      </c>
      <c r="I371" s="7"/>
    </row>
    <row r="372" spans="1:9" x14ac:dyDescent="0.25">
      <c r="A372" t="s">
        <v>20</v>
      </c>
      <c r="B372">
        <v>1073</v>
      </c>
    </row>
    <row r="373" spans="1:9" x14ac:dyDescent="0.25">
      <c r="A373" t="s">
        <v>20</v>
      </c>
      <c r="B373">
        <v>331</v>
      </c>
    </row>
    <row r="374" spans="1:9" x14ac:dyDescent="0.25">
      <c r="A374" t="s">
        <v>20</v>
      </c>
      <c r="B374">
        <v>1170</v>
      </c>
    </row>
    <row r="375" spans="1:9" x14ac:dyDescent="0.25">
      <c r="A375" t="s">
        <v>20</v>
      </c>
      <c r="B375">
        <v>363</v>
      </c>
    </row>
    <row r="376" spans="1:9" x14ac:dyDescent="0.25">
      <c r="A376" t="s">
        <v>20</v>
      </c>
      <c r="B376">
        <v>103</v>
      </c>
    </row>
    <row r="377" spans="1:9" x14ac:dyDescent="0.25">
      <c r="A377" t="s">
        <v>20</v>
      </c>
      <c r="B377">
        <v>147</v>
      </c>
    </row>
    <row r="378" spans="1:9" x14ac:dyDescent="0.25">
      <c r="A378" t="s">
        <v>20</v>
      </c>
      <c r="B378">
        <v>110</v>
      </c>
    </row>
    <row r="379" spans="1:9" x14ac:dyDescent="0.25">
      <c r="A379" t="s">
        <v>20</v>
      </c>
      <c r="B379">
        <v>134</v>
      </c>
    </row>
    <row r="380" spans="1:9" x14ac:dyDescent="0.25">
      <c r="A380" t="s">
        <v>20</v>
      </c>
      <c r="B380">
        <v>269</v>
      </c>
    </row>
    <row r="381" spans="1:9" x14ac:dyDescent="0.25">
      <c r="A381" t="s">
        <v>20</v>
      </c>
      <c r="B381">
        <v>175</v>
      </c>
    </row>
    <row r="382" spans="1:9" x14ac:dyDescent="0.25">
      <c r="A382" t="s">
        <v>20</v>
      </c>
      <c r="B382">
        <v>69</v>
      </c>
    </row>
    <row r="383" spans="1:9" x14ac:dyDescent="0.25">
      <c r="A383" t="s">
        <v>20</v>
      </c>
      <c r="B383">
        <v>190</v>
      </c>
    </row>
    <row r="384" spans="1:9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  <row r="567" spans="1:2" x14ac:dyDescent="0.25">
      <c r="A567" s="14" t="s">
        <v>2106</v>
      </c>
      <c r="B567" s="15">
        <f>AVERAGE(B2:B566)</f>
        <v>851.14690265486729</v>
      </c>
    </row>
    <row r="568" spans="1:2" x14ac:dyDescent="0.25">
      <c r="A568" s="14" t="s">
        <v>2107</v>
      </c>
      <c r="B568" s="15">
        <f>MEDIAN(B2:B566)</f>
        <v>201</v>
      </c>
    </row>
    <row r="569" spans="1:2" x14ac:dyDescent="0.25">
      <c r="A569" s="14" t="s">
        <v>2108</v>
      </c>
      <c r="B569" s="15">
        <f>MIN(B2:B566)</f>
        <v>16</v>
      </c>
    </row>
    <row r="570" spans="1:2" x14ac:dyDescent="0.25">
      <c r="A570" s="14" t="s">
        <v>2109</v>
      </c>
      <c r="B570" s="15">
        <f>MAX(B2:B566)</f>
        <v>7295</v>
      </c>
    </row>
    <row r="571" spans="1:2" x14ac:dyDescent="0.25">
      <c r="A571" s="14" t="s">
        <v>2110</v>
      </c>
      <c r="B571" s="15">
        <f>VARA(B2:B566)</f>
        <v>1606216.5936295739</v>
      </c>
    </row>
    <row r="572" spans="1:2" x14ac:dyDescent="0.25">
      <c r="A572" s="14" t="s">
        <v>2111</v>
      </c>
      <c r="B572" s="15">
        <f>_xlfn.STDEV.P(B2:B566)</f>
        <v>1266.2439466397898</v>
      </c>
    </row>
  </sheetData>
  <conditionalFormatting sqref="A2:A572">
    <cfRule type="containsText" dxfId="7" priority="6" operator="containsText" text="canceled">
      <formula>NOT(ISERROR(SEARCH("canceled",A2)))</formula>
    </cfRule>
    <cfRule type="containsText" dxfId="6" priority="7" operator="containsText" text="live">
      <formula>NOT(ISERROR(SEARCH("live",A2)))</formula>
    </cfRule>
    <cfRule type="containsText" dxfId="5" priority="8" operator="containsText" text="successful">
      <formula>NOT(ISERROR(SEARCH("successful",A2)))</formula>
    </cfRule>
    <cfRule type="containsText" dxfId="4" priority="9" operator="containsText" text="failed">
      <formula>NOT(ISERROR(SEARCH("failed",A2)))</formula>
    </cfRule>
  </conditionalFormatting>
  <conditionalFormatting sqref="D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71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Sub-Catergory</vt:lpstr>
      <vt:lpstr>Parent Category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Christine Thomas</cp:lastModifiedBy>
  <dcterms:created xsi:type="dcterms:W3CDTF">2021-09-29T18:52:28Z</dcterms:created>
  <dcterms:modified xsi:type="dcterms:W3CDTF">2024-09-15T15:36:42Z</dcterms:modified>
</cp:coreProperties>
</file>